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515" yWindow="765" windowWidth="15480" windowHeight="10965" activeTab="2"/>
  </bookViews>
  <sheets>
    <sheet name="Модульные " sheetId="4" r:id="rId1"/>
    <sheet name="Панельные" sheetId="6" r:id="rId2"/>
    <sheet name="Элементы" sheetId="8" r:id="rId3"/>
    <sheet name="Откатные ворота" sheetId="5" r:id="rId4"/>
  </sheets>
  <externalReferences>
    <externalReference r:id="rId5"/>
  </externalReferences>
  <definedNames>
    <definedName name="Print_Area" localSheetId="0">'Модульные '!$A$1:$J$50</definedName>
    <definedName name="Print_Area" localSheetId="3">'Откатные ворота'!$C$1:$Q$88</definedName>
    <definedName name="Print_Area" localSheetId="1">Панельные!$A$1:$I$90</definedName>
    <definedName name="Print_Area" localSheetId="2">Элементы!$A$1:$I$77</definedName>
    <definedName name="_xlnm.Print_Area" localSheetId="0">'Модульные '!$A$1:$J$49</definedName>
    <definedName name="_xlnm.Print_Area" localSheetId="1">Панельные!$A$1:$I$91</definedName>
    <definedName name="_xlnm.Print_Area" localSheetId="2">Элементы!$A$1:$I$77</definedName>
  </definedNames>
  <calcPr calcId="124519" iterateDelta="1E-4"/>
</workbook>
</file>

<file path=xl/calcChain.xml><?xml version="1.0" encoding="utf-8"?>
<calcChain xmlns="http://schemas.openxmlformats.org/spreadsheetml/2006/main">
  <c r="N64" i="5"/>
  <c r="M64"/>
  <c r="L64"/>
  <c r="K64"/>
  <c r="J64"/>
  <c r="N63"/>
  <c r="M63"/>
  <c r="L63"/>
  <c r="K63"/>
  <c r="J63"/>
  <c r="N62"/>
  <c r="M62"/>
  <c r="L62"/>
  <c r="K62"/>
  <c r="J62"/>
  <c r="Q58"/>
  <c r="P58"/>
  <c r="O58"/>
  <c r="N58"/>
  <c r="M58"/>
  <c r="L58"/>
  <c r="K58"/>
  <c r="J58"/>
  <c r="Q57"/>
  <c r="P57"/>
  <c r="O57"/>
  <c r="N57"/>
  <c r="M57"/>
  <c r="L57"/>
  <c r="K57"/>
  <c r="J57"/>
  <c r="Q56"/>
  <c r="P56"/>
  <c r="O56"/>
  <c r="N56"/>
  <c r="M56"/>
  <c r="L56"/>
  <c r="K56"/>
  <c r="J56"/>
  <c r="N47"/>
  <c r="J47"/>
  <c r="N46"/>
  <c r="M46"/>
  <c r="M47" s="1"/>
  <c r="L46"/>
  <c r="L47" s="1"/>
  <c r="K46"/>
  <c r="K47" s="1"/>
  <c r="J46"/>
  <c r="Q40"/>
  <c r="Q41" s="1"/>
  <c r="P40"/>
  <c r="P41" s="1"/>
  <c r="O40"/>
  <c r="O41" s="1"/>
  <c r="N40"/>
  <c r="N41" s="1"/>
  <c r="M40"/>
  <c r="M41" s="1"/>
  <c r="L40"/>
  <c r="L41" s="1"/>
  <c r="K40"/>
  <c r="K41" s="1"/>
  <c r="J40"/>
  <c r="J41" s="1"/>
  <c r="I15" i="6" l="1"/>
  <c r="J13" i="4" l="1"/>
  <c r="I70" i="6" l="1"/>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19"/>
  <c r="I17"/>
  <c r="I16"/>
  <c r="I20"/>
  <c r="I18"/>
  <c r="I24"/>
  <c r="I23"/>
  <c r="I22"/>
  <c r="I21"/>
  <c r="G58"/>
  <c r="G57"/>
  <c r="G56"/>
  <c r="G55"/>
  <c r="G54"/>
  <c r="G53"/>
  <c r="G52"/>
  <c r="G51"/>
  <c r="G50"/>
  <c r="G49"/>
  <c r="G48"/>
  <c r="G36"/>
  <c r="G35"/>
  <c r="G34"/>
  <c r="G33"/>
  <c r="G32"/>
  <c r="G31"/>
  <c r="G30"/>
  <c r="G29"/>
  <c r="G28"/>
  <c r="G27"/>
  <c r="G26"/>
  <c r="J16" i="4"/>
  <c r="J14"/>
</calcChain>
</file>

<file path=xl/sharedStrings.xml><?xml version="1.0" encoding="utf-8"?>
<sst xmlns="http://schemas.openxmlformats.org/spreadsheetml/2006/main" count="352" uniqueCount="226">
  <si>
    <t>Изображение продукции</t>
  </si>
  <si>
    <t>Ограждение Grand Line®                                                       Премиум</t>
  </si>
  <si>
    <t>Ограждение Grand Line®                                                       Премиум  Плюс</t>
  </si>
  <si>
    <t>Крышка универсальная</t>
  </si>
  <si>
    <t>Наименование</t>
  </si>
  <si>
    <t>Высота ограждения,           м</t>
  </si>
  <si>
    <t>Ограждение Grand Line®                                                       Эконом</t>
  </si>
  <si>
    <t xml:space="preserve">Х-кронштейн </t>
  </si>
  <si>
    <t>№</t>
  </si>
  <si>
    <t xml:space="preserve">Труба                   </t>
  </si>
  <si>
    <t xml:space="preserve">Направляющая  </t>
  </si>
  <si>
    <t xml:space="preserve"> Декоративное полотно                                             бежевый  RAL 1014              </t>
  </si>
  <si>
    <t xml:space="preserve"> Стойка </t>
  </si>
  <si>
    <t>цинк Zn</t>
  </si>
  <si>
    <t xml:space="preserve">60*20*2500 </t>
  </si>
  <si>
    <t xml:space="preserve">360*2500    </t>
  </si>
  <si>
    <t>Крышка</t>
  </si>
  <si>
    <t>87*50</t>
  </si>
  <si>
    <t>Толщина, мм</t>
  </si>
  <si>
    <t>Покрытие</t>
  </si>
  <si>
    <t>Вес,                                            кг/шт.</t>
  </si>
  <si>
    <t xml:space="preserve">           Элементы модульных ограждений Grand Line®</t>
  </si>
  <si>
    <t xml:space="preserve">полимерное </t>
  </si>
  <si>
    <t>Труба 40*20*2500  мм  - 2 шт.                                                                                                                                                                                      Cтолб 62*55*2500 мм  -1 шт.                                                                                                                                                                                     Х-кронштейн-2 шт.</t>
  </si>
  <si>
    <t>Количество                     в упаковке,                шт.</t>
  </si>
  <si>
    <t xml:space="preserve">Габаритные                размеры,                          мм                             </t>
  </si>
  <si>
    <t xml:space="preserve">Панель Премиум
</t>
  </si>
  <si>
    <t>полиэстер              двс</t>
  </si>
  <si>
    <t>860*1600</t>
  </si>
  <si>
    <t>L-кронштейн</t>
  </si>
  <si>
    <t>Заглушка GL 62*55</t>
  </si>
  <si>
    <t>100*87*20</t>
  </si>
  <si>
    <t xml:space="preserve">248*109*40 </t>
  </si>
  <si>
    <t>62*55*30</t>
  </si>
  <si>
    <t>60*20*110</t>
  </si>
  <si>
    <t>ПВХ</t>
  </si>
  <si>
    <t>полимерное</t>
  </si>
  <si>
    <t>Панель  860*1600 мм- 3 шт.                                                                                                                                                                                                                                                                                                                                                                                   Направляющая  60*20*2500 мм  -3 шт.                                                                                                                                                                    Декоративное полотно 360*2500 мм -1 шт.                                                                                                                                                                          Стойка 84*48*2500 мм  -2 шт.                                                                                                                                                                                              Крышка универсальная -1 шт.</t>
  </si>
  <si>
    <t xml:space="preserve">62*55*2500     </t>
  </si>
  <si>
    <t>84*48*2500</t>
  </si>
  <si>
    <t>Цвета модульных ограждений GL:   зеленый RAL 6005, вишневый RAL 3005, коричневый RAL 8017</t>
  </si>
  <si>
    <r>
      <t xml:space="preserve">Цена за 1 п.м. комплекта, руб. </t>
    </r>
    <r>
      <rPr>
        <b/>
        <sz val="9"/>
        <color indexed="10"/>
        <rFont val="Arial"/>
        <family val="2"/>
        <charset val="204"/>
      </rPr>
      <t>Внимание! Расчет теоретический.</t>
    </r>
    <r>
      <rPr>
        <b/>
        <sz val="9"/>
        <rFont val="Arial"/>
        <family val="2"/>
        <charset val="204"/>
      </rPr>
      <t xml:space="preserve">                                                             Продажа ведется по ЭЛЕМЕНТАМ и расчет по конкретному участку будет отличаться!</t>
    </r>
  </si>
  <si>
    <t xml:space="preserve">Комплект на 2,5 метра прямого не замкнутого участка без учета финишных столбов и калиток с воротами Модульных ограждений Grand Line® </t>
  </si>
  <si>
    <t>Калитка Эконом</t>
  </si>
  <si>
    <t>Ворота Эконом</t>
  </si>
  <si>
    <t>2,00*3,45</t>
  </si>
  <si>
    <t>2,00*1,00</t>
  </si>
  <si>
    <t>2,00*3,60</t>
  </si>
  <si>
    <t>1,65*3,60</t>
  </si>
  <si>
    <t>1,65*1,00</t>
  </si>
  <si>
    <t>Высота, м</t>
  </si>
  <si>
    <t>Ширина, м</t>
  </si>
  <si>
    <t>Стандартные цвета RAL:</t>
  </si>
  <si>
    <t>коричневый</t>
  </si>
  <si>
    <t>вишнёвый</t>
  </si>
  <si>
    <t>зелёный</t>
  </si>
  <si>
    <t>бежевый</t>
  </si>
  <si>
    <t>белый</t>
  </si>
  <si>
    <t>серый</t>
  </si>
  <si>
    <t>жёлтый</t>
  </si>
  <si>
    <t>красный</t>
  </si>
  <si>
    <t>синий</t>
  </si>
  <si>
    <t>чёрный</t>
  </si>
  <si>
    <t>Комплект откатных ворот</t>
  </si>
  <si>
    <t xml:space="preserve">Комплект ворот включает в себя:                                                                                                                                                                                                                                                             Раму ворот составную с заполнением для удобства транспортировки;                                                                                                                                                                                 2 опорных столба П-образных   62*55 или 80*80 в зависимости от веса ворот;                                                                                                                                                                                                      Роликовую систему  (Alutech для откатных ворот) в которую входят опоры роликовые 2шт, шина напрвляющая, ролик опорный,  улавливатель нижний,  шина с поддерживающими роликами, подставка для роликовых опор 2шт, заглушка балки торцевая.   </t>
  </si>
  <si>
    <t>Комплект для автоматизации откатных ворот</t>
  </si>
  <si>
    <t>Цена, руб.</t>
  </si>
  <si>
    <t xml:space="preserve">Комплект включает в себя :                                                                                                                          Привод Nice (Италия)  Road400KIT                                                                                                 Встроенный блок управления                                                                                                                Встроенный радиоприемник  SMXI                                                                                                                                                     2 пульта Flo2R-S                                                                                                                                    Зубчатую рейку оцинкованную Alutech с креплением                                                                                                                                                          </t>
  </si>
  <si>
    <t>Дополнительно можно приобрести</t>
  </si>
  <si>
    <t>Лампа сигнальная со встроенной антенной (ML)</t>
  </si>
  <si>
    <t>Пульт Flo2R-S</t>
  </si>
  <si>
    <t>Фотоэлементы, пара (FE)</t>
  </si>
  <si>
    <t>Замковый выключатель (SELE)</t>
  </si>
  <si>
    <t>Ловитель верхний</t>
  </si>
  <si>
    <t>Ловитель</t>
  </si>
  <si>
    <t>Цены указаны на  стандартные цвета. Возможно исполнение в других цветах стоимость по согласованию.</t>
  </si>
  <si>
    <t>Возможна продажа ворот не покрытых полимером со скидкой 5%, гарантия на покрытие на данные изделия не распространяется.</t>
  </si>
  <si>
    <t>Высота/ Ширина,             м</t>
  </si>
  <si>
    <t>Кол-во ребер,                                шт.</t>
  </si>
  <si>
    <t>Вес панели, кг</t>
  </si>
  <si>
    <t>Розничная цена                               за 1 панель,                         шт/руб.</t>
  </si>
  <si>
    <r>
      <t xml:space="preserve">Цена за 1 п.м. комплекта прямого не замкнутого участка (столб 62*55 под бетон+панель+крепеж скоба/2,5), руб.                                                        </t>
    </r>
    <r>
      <rPr>
        <b/>
        <sz val="12"/>
        <color indexed="10"/>
        <rFont val="Arial"/>
        <family val="2"/>
        <charset val="204"/>
      </rPr>
      <t>Внимание! Расчет теоретический.</t>
    </r>
    <r>
      <rPr>
        <b/>
        <sz val="12"/>
        <rFont val="Arial"/>
        <family val="2"/>
        <charset val="204"/>
      </rPr>
      <t xml:space="preserve"> Продажа ведется по ЭЛЕМЕНТАМ и расчет по конкретному участку будет отличаться!</t>
    </r>
  </si>
  <si>
    <r>
      <t xml:space="preserve">Панель    MEDIUM                                                                                                                                                                                                                                                                                 ЦИНК    </t>
    </r>
    <r>
      <rPr>
        <b/>
        <i/>
        <sz val="12"/>
        <rFont val="Arial"/>
        <family val="2"/>
        <charset val="204"/>
      </rPr>
      <t xml:space="preserve">    </t>
    </r>
    <r>
      <rPr>
        <b/>
        <sz val="12"/>
        <rFont val="Arial"/>
        <family val="2"/>
        <charset val="204"/>
      </rPr>
      <t xml:space="preserve">                                                                                                                                                                                                                                                                                                                                                                                                                                                                                                                                                                                                                                                  ячейка основная 200х50 мм
диаметр прутка  4 мм</t>
    </r>
  </si>
  <si>
    <t>0,63*2,5*</t>
  </si>
  <si>
    <t>0,83*2,5</t>
  </si>
  <si>
    <t>1,03*2,5*</t>
  </si>
  <si>
    <t>1,23*2,5</t>
  </si>
  <si>
    <t>1,43*2,5</t>
  </si>
  <si>
    <t>1,53*2,5*</t>
  </si>
  <si>
    <t>1,73*2,5*</t>
  </si>
  <si>
    <t>1,93*2,5*</t>
  </si>
  <si>
    <t>2,03*2,5*</t>
  </si>
  <si>
    <t>2,23*2,5</t>
  </si>
  <si>
    <t>2,43*2,5*</t>
  </si>
  <si>
    <t>Панель   MEDIUM                                                                              С ПОЛИМЕРНЫМ ПОКРЫТИЕМ                                                                                                   ячейка основная 200х50 мм
диаметр прутка  4 мм</t>
  </si>
  <si>
    <t>0,63*2,5**</t>
  </si>
  <si>
    <t>1,03*2,5**</t>
  </si>
  <si>
    <t>1,53*2,5**</t>
  </si>
  <si>
    <t>1,73*2,5**</t>
  </si>
  <si>
    <t>1,93*2,5**</t>
  </si>
  <si>
    <t>2,03*2,5**</t>
  </si>
  <si>
    <t>2,43*2,5**</t>
  </si>
  <si>
    <t>Панель   PROFI                                                                                                                                                                                                                                                      ЦИНК                                                                                                                                                                                                                                                                                                           ячейка основная 200х50 мм
диаметр прутка  5 мм</t>
  </si>
  <si>
    <t>Панель    PROFI                                                                             С ПОЛИМЕРНЫМ ПОКРЫТИЕМ                                                      ячейка основная 200х50 мм
диаметр прутка  5 мм</t>
  </si>
  <si>
    <t>1,03*2,5***</t>
  </si>
  <si>
    <t>2,03*2,5***</t>
  </si>
  <si>
    <t>2,43*2,5***</t>
  </si>
  <si>
    <t>Панель    BASTION 5/5                                                                                                                                                                                                                                                                                                                                  ЦИНК                                                                                                                                                                                                                                                                                          ячейка  200х50 мм
диаметр прутка  вертикального 5 мм                                                                                                                                                                                                                                              диаметр прутка горизонтального 5 мм</t>
  </si>
  <si>
    <t>1,03*2,5</t>
  </si>
  <si>
    <t>2,03*2,5</t>
  </si>
  <si>
    <t>-</t>
  </si>
  <si>
    <t>2,43*2,5</t>
  </si>
  <si>
    <t>Панель    BASTION 5/5                                                                                                                                                                                                                                                                                                                                  С ПОЛИМЕРНЫМ ПОКРЫТИЕМ                                                                                                                                                                                                                                                                                          ячейка  200х50 мм
диаметр прутка  вертикального 5 мм                                                                                                                                                                                                                                              диаметр прутка горизонтального 5 мм</t>
  </si>
  <si>
    <t>Панель    BASTION 5/6                                                                                                                                                                                                                                                    ЦИНК                                                                                                                                                                                                                                                                                                                                ячейка  200х50 мм
диаметр прутка  вертикального 5 мм                                                                                                                                                                                                                      диаметр прутка горизонтального 6 мм</t>
  </si>
  <si>
    <t>Панель    BASTION 5/6                                                                                                                                                                                                                                                    С ПОЛИМЕРНЫМ ПОКРЫТИЕМ                                                                                                                                                                                                                                                                                                                                   ячейка  200х50 мм
диаметр прутка  вертикального 5 мм                                                                                                                                                                                                                      диаметр прутка горизонтального 6 мм</t>
  </si>
  <si>
    <t>Панель PROTEKT                                                                                  С ПОЛИМЕРНЫМ ПОКРЫТИЕМ                                                                    заполнение труба 40*20</t>
  </si>
  <si>
    <t xml:space="preserve">* -  поддерживаются на складе в цинке   </t>
  </si>
  <si>
    <t xml:space="preserve">** -  поддерживаются на складе в цинке и полимерном покрытии: цвет зеленый RAL 6005 </t>
  </si>
  <si>
    <t>*** -  поддерживаются на складе в цинке и полимерном покрытии:  цвет зеленый RAL 6005, синий RAL 5005,  серое стекло RAL 7040</t>
  </si>
  <si>
    <t>Панели не отмеченные как складские  производятся в количестве от 300 штук, в меньшем количестве заказы на данные панели принимаются  с открытым сроком производства</t>
  </si>
  <si>
    <r>
      <t>Панельные ограждения Grand Line</t>
    </r>
    <r>
      <rPr>
        <b/>
        <sz val="12"/>
        <rFont val="Arial"/>
        <family val="2"/>
        <charset val="204"/>
      </rPr>
      <t>®                                                                                                                                                                                                                                                                                                                                                                                       Горячее цинкование по ГОСТ  9. 307 - 89</t>
    </r>
  </si>
  <si>
    <t>Кол-во                отверстий,                          шт.</t>
  </si>
  <si>
    <t>Вес,                       кг/шт.</t>
  </si>
  <si>
    <t>Кол-во                                 в упаковке,             шт.</t>
  </si>
  <si>
    <t>Панель    горячий цинк                                                                                                                                                                                                                                                    PROFI                                                                                                                                                                                                                                                                                                   ячейка основная 200х50 мм
диаметр прутка  5 мм</t>
  </si>
  <si>
    <t>Столб горячий цинк                                                                                                   с отверстиями                                                                                   40*60*3</t>
  </si>
  <si>
    <t>Крепление металлическое  + болт М6 + гайка антивандальная</t>
  </si>
  <si>
    <t xml:space="preserve">При заказе  Панелей шириной 3000 мм к стоимости Панелей 2500 мм применяется коэффициент 1,20                                                                                                                                                                                                                                                                                                                                                                                                                           При заказе  Панелей шириной 3100 мм к стоимости Панелей 2500 мм применяется коэффициент 1,25                                                                                                                                                                                                                                              При заказе  Панелей с ячейкой 50*100 к стоимости Панелей  применяется коэффициент 1,20                             </t>
  </si>
  <si>
    <t>Стандартные цвета:  зеленый RAL 6005, синий RAL 5005,  серый RAL 7040, белый RAL 9016, желтый RAL 1021, красный RAL 3020, вишневый RAL 3005, коричневый RAL 8017, черный RAL 9005, бежевый RAL 1014                                                                                                                                                                                                                                                                                                                                                                                                                     Заказы в стандартных цветах менее 150 погонных метров принимаются с открытым сроком производства или с наценкой 7%</t>
  </si>
  <si>
    <t>Остальные цвета по запросу согласно RAL с наценкой  10 %, в количестве не менее 300 погонных метров</t>
  </si>
  <si>
    <t>Кол-во                               в упаковке,             шт.</t>
  </si>
  <si>
    <t>Столб оцинкованный                                                                                                                                                                                                                                                                                                                    с отверстиями                                                                                                                                                                                                                                                                                           и заглушкой</t>
  </si>
  <si>
    <t>62*55</t>
  </si>
  <si>
    <t>1,50*</t>
  </si>
  <si>
    <t>2,00*</t>
  </si>
  <si>
    <t>2,20*</t>
  </si>
  <si>
    <t>2,40*</t>
  </si>
  <si>
    <t>2,50*</t>
  </si>
  <si>
    <t>Столб оцинкованный                                                                                                                                                                                                                                                                            с полимерным покрытием                                                                                                                                                                                                                                                                                с отверстиями                                                                                                                                                                                                                                                                                     и заглушкой</t>
  </si>
  <si>
    <t>2,00**</t>
  </si>
  <si>
    <t>2,20**</t>
  </si>
  <si>
    <t>2,40**</t>
  </si>
  <si>
    <t>2,50***</t>
  </si>
  <si>
    <t>3,00***</t>
  </si>
  <si>
    <t>4,00***</t>
  </si>
  <si>
    <t>60*80</t>
  </si>
  <si>
    <t>4,00**</t>
  </si>
  <si>
    <t>индивидуально</t>
  </si>
  <si>
    <t>5,00**</t>
  </si>
  <si>
    <t>80*80</t>
  </si>
  <si>
    <r>
      <t xml:space="preserve">Крепление скоба </t>
    </r>
    <r>
      <rPr>
        <sz val="12"/>
        <rFont val="Arial"/>
        <family val="2"/>
        <charset val="204"/>
      </rPr>
      <t>(болт М6*85/100 + гайка антивандальная М6)</t>
    </r>
  </si>
  <si>
    <t>оцинкованное  / с полимерным покрытием</t>
  </si>
  <si>
    <t>нерж</t>
  </si>
  <si>
    <t>Клипса соединительная</t>
  </si>
  <si>
    <t>Наконечник L на столб 62*55</t>
  </si>
  <si>
    <t>Наконечник  V на столб 62*55</t>
  </si>
  <si>
    <t>Наконечник  универсальный</t>
  </si>
  <si>
    <r>
      <t xml:space="preserve">Фиксатор проволоки в наконечнике                                 </t>
    </r>
    <r>
      <rPr>
        <sz val="12"/>
        <rFont val="Arial"/>
        <family val="2"/>
        <charset val="204"/>
      </rPr>
      <t>(скоба + болт М6*40 + гайка М6)</t>
    </r>
  </si>
  <si>
    <t>оцинкованное</t>
  </si>
  <si>
    <t>Болт М6*85/100 + шайба + гайка антивандальная   для крепления наконечника универсального к столбу</t>
  </si>
  <si>
    <t>Комплект из 2-х оснований для столба</t>
  </si>
  <si>
    <t xml:space="preserve">Фланец приваренный оцинкованный                                   с полимерным покрытием                                           </t>
  </si>
  <si>
    <t>треугольный или прямоугольный к столбу 62*55</t>
  </si>
  <si>
    <t xml:space="preserve">Добавляется к стоимости столба, соотвестствующего по размеру  и высоте </t>
  </si>
  <si>
    <t>квадратный к столбу 60*80 или 80*80</t>
  </si>
  <si>
    <t>Калитка</t>
  </si>
  <si>
    <t>1,03*1,0**</t>
  </si>
  <si>
    <t xml:space="preserve">1 шт. </t>
  </si>
  <si>
    <t>1,53*1,0**</t>
  </si>
  <si>
    <t>Заполнение - панель PROFI
диаметр прутка 5 мм
ячейка 200х50 мм</t>
  </si>
  <si>
    <t>1,73*1,0**</t>
  </si>
  <si>
    <t>2,03*1,0***</t>
  </si>
  <si>
    <t>2,43*1,0***</t>
  </si>
  <si>
    <t xml:space="preserve">Ворота распашные  </t>
  </si>
  <si>
    <t>1,53*3,0**</t>
  </si>
  <si>
    <t>1,73*3,0**</t>
  </si>
  <si>
    <t>2,03*3,0***</t>
  </si>
  <si>
    <t>2,43*3,0*</t>
  </si>
  <si>
    <t xml:space="preserve">Заполнение - панель PROFI
диаметр прутка 5 мм
ячейка 200х50 мм                     </t>
  </si>
  <si>
    <t>1,53*4,0**</t>
  </si>
  <si>
    <t>1,73*4,0**</t>
  </si>
  <si>
    <t>2,03*4,0***</t>
  </si>
  <si>
    <t>2,43*4,0***</t>
  </si>
  <si>
    <r>
      <t xml:space="preserve">Сетка сварная рулонная                                                         JARDITOR SUPER      </t>
    </r>
    <r>
      <rPr>
        <sz val="12"/>
        <rFont val="Arial"/>
        <family val="2"/>
        <charset val="204"/>
      </rPr>
      <t xml:space="preserve">                                                                                                                                      ячейка 50х50 мм                                                                             цвет зеленый</t>
    </r>
  </si>
  <si>
    <t>2,00/25 м</t>
  </si>
  <si>
    <t>оцинкованная с PVC покрытием толщина 2,5 мм</t>
  </si>
  <si>
    <t>45 кг</t>
  </si>
  <si>
    <t>оцинкованная с PVC покрытием толщина 3,0 мм</t>
  </si>
  <si>
    <t>85 кг</t>
  </si>
  <si>
    <r>
      <t xml:space="preserve">Штрих-корректор                                                             </t>
    </r>
    <r>
      <rPr>
        <sz val="12"/>
        <rFont val="Arial"/>
        <family val="2"/>
        <charset val="204"/>
      </rPr>
      <t>используется для реставрации полимерного покрытия</t>
    </r>
  </si>
  <si>
    <t>20 мл</t>
  </si>
  <si>
    <r>
      <t xml:space="preserve">Клипсатор </t>
    </r>
    <r>
      <rPr>
        <sz val="12"/>
        <rFont val="Arial"/>
        <family val="2"/>
        <charset val="204"/>
      </rPr>
      <t xml:space="preserve">                                                                               используется для обжима соединительных клипс при стыковке панелей</t>
    </r>
  </si>
  <si>
    <t>0,55*0,17</t>
  </si>
  <si>
    <t>Стандартные цвета:  зеленый RAL 6005, синий RAL 5005,  серый RAL 7040, белый RAL 9016, желтый RAL 1021, красный RAL 3020, вишневый RAL 3005, коричневый RAL 8017, черный RAL 9005, бежевый RAL 1014                                                                                                                                                                                                                                                                                                                                                                                                                 Заказы в стандартных цветах менее 150 погонных метров принимаются с открытым сроком производства или с наценкой 7%</t>
  </si>
  <si>
    <t xml:space="preserve">Остальные цвета по запросу согласно RAL с наценкой от 10 %, в количестве не менее 300 погонных метров                                                                                                                                                      </t>
  </si>
  <si>
    <t>Наконечник L  приваренный к столбу</t>
  </si>
  <si>
    <t>Наконечник V  приваренный к столбу</t>
  </si>
  <si>
    <t>Планка притворная для навесного замка</t>
  </si>
  <si>
    <t>Откатные ворота PROFI                                                                                                                                                заполнение панелью Profi</t>
  </si>
  <si>
    <t>Откатные ворота PROTEKT                                                                                                                                                                                                                                                                                    заполнение профильной трубой 40*20</t>
  </si>
  <si>
    <r>
      <t xml:space="preserve">Крепление хомут </t>
    </r>
    <r>
      <rPr>
        <sz val="12"/>
        <rFont val="Arial"/>
        <family val="2"/>
        <charset val="204"/>
      </rPr>
      <t>(укомплектован антивандальными гайками М6)</t>
    </r>
  </si>
  <si>
    <t xml:space="preserve">40*20*2500     </t>
  </si>
  <si>
    <t>Столб с заглушкой</t>
  </si>
  <si>
    <t>Все цены указаны с НДС</t>
  </si>
  <si>
    <r>
      <t xml:space="preserve">ООО "Первая линия"
г.Барнаул, ул.Партизанская 266-Б
Тел.: </t>
    </r>
    <r>
      <rPr>
        <b/>
        <sz val="16"/>
        <rFont val="Arial Cyr"/>
        <charset val="204"/>
      </rPr>
      <t>(3852) 567-292, 534-934</t>
    </r>
    <r>
      <rPr>
        <b/>
        <sz val="14"/>
        <rFont val="Arial Cyr"/>
        <charset val="204"/>
      </rPr>
      <t xml:space="preserve">
E-mail: 1-line@list.ru
</t>
    </r>
    <r>
      <rPr>
        <b/>
        <sz val="16"/>
        <color rgb="FFFF0000"/>
        <rFont val="Arial Cyr"/>
        <charset val="204"/>
      </rPr>
      <t>www.1-line.pro</t>
    </r>
  </si>
  <si>
    <r>
      <t xml:space="preserve">ПРАЙС-ЛИСТ Элементы панельных ограждений Grand Line®                             </t>
    </r>
    <r>
      <rPr>
        <b/>
        <sz val="8"/>
        <rFont val="Arial"/>
        <family val="2"/>
        <charset val="204"/>
      </rPr>
      <t>цены действительны с 01.07.2013 года</t>
    </r>
  </si>
  <si>
    <r>
      <rPr>
        <sz val="14"/>
        <rFont val="Arial"/>
        <family val="2"/>
        <charset val="204"/>
      </rPr>
      <t>ПРАЙС-ЛИСТ Модульные  ограждения Grand Line®</t>
    </r>
    <r>
      <rPr>
        <sz val="11"/>
        <rFont val="Arial"/>
        <family val="2"/>
        <charset val="204"/>
      </rPr>
      <t xml:space="preserve">    </t>
    </r>
    <r>
      <rPr>
        <b/>
        <sz val="11"/>
        <rFont val="Arial"/>
        <family val="2"/>
        <charset val="204"/>
      </rPr>
      <t xml:space="preserve"> </t>
    </r>
    <r>
      <rPr>
        <b/>
        <sz val="12"/>
        <rFont val="Arial"/>
        <family val="2"/>
        <charset val="204"/>
      </rPr>
      <t xml:space="preserve">                           </t>
    </r>
    <r>
      <rPr>
        <b/>
        <sz val="8"/>
        <rFont val="Arial"/>
        <family val="2"/>
        <charset val="204"/>
      </rPr>
      <t xml:space="preserve">цены действительны с 01.07.2013г. </t>
    </r>
  </si>
  <si>
    <r>
      <rPr>
        <b/>
        <sz val="20"/>
        <color theme="1"/>
        <rFont val="Arial"/>
        <family val="2"/>
        <charset val="204"/>
      </rPr>
      <t xml:space="preserve">ООО "Первая линия"
г.Барнаул, ул.Партизанская 266-Б
Тел.: (3852) 567-292, 534-934
E-mail: 1-line@list.ru
</t>
    </r>
    <r>
      <rPr>
        <b/>
        <sz val="20"/>
        <color rgb="FFFF0000"/>
        <rFont val="Arial"/>
        <family val="2"/>
        <charset val="204"/>
      </rPr>
      <t>www.1-line.pro</t>
    </r>
  </si>
  <si>
    <t xml:space="preserve">Все цены указаны с НДС </t>
  </si>
  <si>
    <r>
      <t xml:space="preserve">ООО "Первая линия"
г.Барнаул, ул.Партизанская 266-Б
Тел.: </t>
    </r>
    <r>
      <rPr>
        <b/>
        <sz val="18"/>
        <rFont val="Arial Cyr"/>
        <charset val="204"/>
      </rPr>
      <t>(3852) 567-292, 534-934</t>
    </r>
    <r>
      <rPr>
        <b/>
        <sz val="16"/>
        <rFont val="Arial Cyr"/>
        <charset val="204"/>
      </rPr>
      <t xml:space="preserve">
E-mail: 1-line@list.ru
</t>
    </r>
    <r>
      <rPr>
        <b/>
        <sz val="18"/>
        <color rgb="FFFF0000"/>
        <rFont val="Arial Cyr"/>
        <charset val="204"/>
      </rPr>
      <t>www.1-line.pro</t>
    </r>
  </si>
  <si>
    <t>Высота,             м</t>
  </si>
  <si>
    <t>цены действительны с 01.07.2013 года</t>
  </si>
  <si>
    <r>
      <t xml:space="preserve">ПРАЙС-ЛИСТ Панельные ограждения Grand Line®                                                                                        </t>
    </r>
    <r>
      <rPr>
        <b/>
        <sz val="8"/>
        <rFont val="Arial"/>
        <family val="2"/>
        <charset val="204"/>
      </rPr>
      <t>цены действительны с 01.07.2013г.</t>
    </r>
  </si>
  <si>
    <t xml:space="preserve"> ПРАЙС-ЛИСТ Откатные ворота Grand Line®</t>
  </si>
  <si>
    <r>
      <t xml:space="preserve">ООО "Первая линия"
г.Барнаул, ул.Партизанская 266-Б
Тел.: </t>
    </r>
    <r>
      <rPr>
        <b/>
        <sz val="20"/>
        <rFont val="Arial Cyr"/>
        <charset val="204"/>
      </rPr>
      <t>(3852) 567-292, 534-934</t>
    </r>
    <r>
      <rPr>
        <b/>
        <sz val="18"/>
        <rFont val="Arial Cyr"/>
        <charset val="204"/>
      </rPr>
      <t xml:space="preserve">
E-mail: 1-line@list.ru
</t>
    </r>
    <r>
      <rPr>
        <b/>
        <sz val="20"/>
        <color rgb="FFFF0000"/>
        <rFont val="Arial Cyr"/>
        <charset val="204"/>
      </rPr>
      <t>www.1-line.pro</t>
    </r>
  </si>
  <si>
    <t>Откатные ворота ПРЕМИУМ ПЛЮС/ ПРЕМИУМ                                                                                                                                               заполнение панелью Премиум</t>
  </si>
  <si>
    <t>Цена, п.м./руб.</t>
  </si>
  <si>
    <t>Цена,                                               шт./руб.</t>
  </si>
  <si>
    <r>
      <t xml:space="preserve">Калитка Премиум
</t>
    </r>
    <r>
      <rPr>
        <b/>
        <sz val="8"/>
        <rFont val="Arial"/>
        <family val="2"/>
        <charset val="204"/>
      </rPr>
      <t xml:space="preserve">(в комплекте с фурнитурой LOCINOX, Бельгия) </t>
    </r>
  </si>
  <si>
    <r>
      <t xml:space="preserve">Калитка Премиум Плюс 
</t>
    </r>
    <r>
      <rPr>
        <b/>
        <sz val="8"/>
        <rFont val="Arial"/>
        <family val="2"/>
        <charset val="204"/>
      </rPr>
      <t xml:space="preserve">(в комплекте с фурнитурой LOCINOX, Бельгия)  </t>
    </r>
  </si>
  <si>
    <r>
      <t xml:space="preserve">Ворота Премиум
</t>
    </r>
    <r>
      <rPr>
        <b/>
        <sz val="8"/>
        <rFont val="Arial"/>
        <family val="2"/>
        <charset val="204"/>
      </rPr>
      <t xml:space="preserve">(в комплекте с фурнитурой LOCINOX, Бельгия)  </t>
    </r>
  </si>
  <si>
    <r>
      <t xml:space="preserve">Ворота Премиум Плюс 
</t>
    </r>
    <r>
      <rPr>
        <b/>
        <sz val="8"/>
        <rFont val="Arial"/>
        <family val="2"/>
        <charset val="204"/>
      </rPr>
      <t xml:space="preserve">(в комплекте с фурнитурой LOCINOX, Бельгия) </t>
    </r>
  </si>
  <si>
    <t>Панель  860*1600 мм- 3 шт.                                                                                                                                                                                                                                                                                                                                                                                     Направляющая  60*20*2500 мм  -2 шт.                                                                                                                                                                            Стойка 84*48*2500 мм  -2 шт.                                                                                                                                                                                              Крышка универсальная -1 шт.</t>
  </si>
  <si>
    <t>61600/53900</t>
  </si>
  <si>
    <t>79200/69300</t>
  </si>
  <si>
    <t>Цена, шт./руб.</t>
  </si>
</sst>
</file>

<file path=xl/styles.xml><?xml version="1.0" encoding="utf-8"?>
<styleSheet xmlns="http://schemas.openxmlformats.org/spreadsheetml/2006/main">
  <numFmts count="4">
    <numFmt numFmtId="164" formatCode="0.0"/>
    <numFmt numFmtId="165" formatCode="_([$€]* #,##0.00_);_([$€]* \(#,##0.00\);_([$€]* &quot;-&quot;??_);_(@_)"/>
    <numFmt numFmtId="166" formatCode="#,##0.00_р_."/>
    <numFmt numFmtId="167" formatCode="0.000"/>
  </numFmts>
  <fonts count="62">
    <font>
      <sz val="10"/>
      <name val="Arial Cyr"/>
      <charset val="204"/>
    </font>
    <font>
      <sz val="11"/>
      <color theme="1"/>
      <name val="Calibri"/>
      <family val="2"/>
      <charset val="204"/>
      <scheme val="minor"/>
    </font>
    <font>
      <sz val="10"/>
      <name val="Arial Cyr"/>
      <charset val="204"/>
    </font>
    <font>
      <sz val="10"/>
      <name val="Arial"/>
      <family val="2"/>
      <charset val="177"/>
    </font>
    <font>
      <sz val="11"/>
      <color indexed="8"/>
      <name val="Calibri"/>
      <family val="2"/>
      <charset val="204"/>
    </font>
    <font>
      <sz val="11"/>
      <color indexed="9"/>
      <name val="Calibri"/>
      <family val="2"/>
      <charset val="204"/>
    </font>
    <font>
      <sz val="10"/>
      <name val="Arial"/>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8"/>
      <name val="Arial Cyr"/>
      <charset val="204"/>
    </font>
    <font>
      <b/>
      <sz val="12"/>
      <name val="Arial"/>
      <family val="2"/>
      <charset val="204"/>
    </font>
    <font>
      <sz val="12"/>
      <name val="Arial Cyr"/>
      <charset val="204"/>
    </font>
    <font>
      <sz val="12"/>
      <name val="Arial"/>
      <family val="2"/>
      <charset val="204"/>
    </font>
    <font>
      <b/>
      <sz val="8"/>
      <name val="Arial"/>
      <family val="2"/>
      <charset val="204"/>
    </font>
    <font>
      <sz val="11"/>
      <color indexed="8"/>
      <name val="Arial"/>
      <family val="2"/>
      <charset val="204"/>
    </font>
    <font>
      <b/>
      <sz val="8"/>
      <color indexed="8"/>
      <name val="Arial"/>
      <family val="2"/>
      <charset val="204"/>
    </font>
    <font>
      <sz val="14"/>
      <name val="Arial"/>
      <family val="2"/>
      <charset val="204"/>
    </font>
    <font>
      <b/>
      <sz val="10"/>
      <name val="Arial"/>
      <family val="2"/>
      <charset val="204"/>
    </font>
    <font>
      <b/>
      <sz val="9"/>
      <name val="Arial"/>
      <family val="2"/>
      <charset val="204"/>
    </font>
    <font>
      <b/>
      <sz val="9"/>
      <color indexed="10"/>
      <name val="Arial"/>
      <family val="2"/>
      <charset val="204"/>
    </font>
    <font>
      <sz val="14"/>
      <name val="Arial Cyr"/>
      <charset val="204"/>
    </font>
    <font>
      <b/>
      <sz val="18"/>
      <name val="Arial Cyr"/>
      <charset val="204"/>
    </font>
    <font>
      <b/>
      <sz val="20"/>
      <color indexed="10"/>
      <name val="Arial Cyr"/>
      <charset val="204"/>
    </font>
    <font>
      <b/>
      <sz val="20"/>
      <name val="Arial Cyr"/>
      <charset val="204"/>
    </font>
    <font>
      <b/>
      <sz val="14"/>
      <name val="Arial Cyr"/>
      <charset val="204"/>
    </font>
    <font>
      <b/>
      <sz val="16"/>
      <name val="Arial Cyr"/>
      <charset val="204"/>
    </font>
    <font>
      <sz val="16"/>
      <name val="Arial Cyr"/>
      <charset val="204"/>
    </font>
    <font>
      <b/>
      <sz val="12"/>
      <name val="Arial Cyr"/>
      <charset val="204"/>
    </font>
    <font>
      <sz val="15"/>
      <name val="Arial Cyr"/>
      <charset val="204"/>
    </font>
    <font>
      <b/>
      <sz val="15"/>
      <name val="Arial"/>
      <family val="2"/>
      <charset val="204"/>
    </font>
    <font>
      <sz val="12"/>
      <color indexed="8"/>
      <name val="Arial"/>
      <family val="2"/>
      <charset val="204"/>
    </font>
    <font>
      <b/>
      <sz val="12"/>
      <color indexed="10"/>
      <name val="Arial"/>
      <family val="2"/>
      <charset val="204"/>
    </font>
    <font>
      <b/>
      <i/>
      <sz val="12"/>
      <name val="Arial"/>
      <family val="2"/>
      <charset val="204"/>
    </font>
    <font>
      <sz val="12"/>
      <color indexed="8"/>
      <name val="Calibri"/>
      <family val="2"/>
      <charset val="204"/>
    </font>
    <font>
      <b/>
      <sz val="12"/>
      <color indexed="8"/>
      <name val="Arial"/>
      <family val="2"/>
      <charset val="204"/>
    </font>
    <font>
      <sz val="11"/>
      <color indexed="8"/>
      <name val="Calibri"/>
      <family val="2"/>
    </font>
    <font>
      <sz val="10"/>
      <name val="Arial"/>
      <family val="2"/>
    </font>
    <font>
      <sz val="10"/>
      <name val="Helv"/>
      <charset val="204"/>
    </font>
    <font>
      <sz val="10"/>
      <name val="Arial"/>
      <charset val="177"/>
    </font>
    <font>
      <sz val="11"/>
      <color theme="1"/>
      <name val="Calibri"/>
      <family val="2"/>
      <charset val="204"/>
      <scheme val="minor"/>
    </font>
    <font>
      <sz val="11"/>
      <name val="Arial"/>
      <family val="2"/>
      <charset val="204"/>
    </font>
    <font>
      <b/>
      <sz val="11"/>
      <name val="Arial"/>
      <family val="2"/>
      <charset val="204"/>
    </font>
    <font>
      <b/>
      <sz val="14"/>
      <name val="Arial"/>
      <family val="2"/>
      <charset val="204"/>
    </font>
    <font>
      <b/>
      <sz val="16"/>
      <color rgb="FFFF0000"/>
      <name val="Arial Cyr"/>
      <charset val="204"/>
    </font>
    <font>
      <b/>
      <sz val="18"/>
      <color rgb="FFFF0000"/>
      <name val="Arial Cyr"/>
      <charset val="204"/>
    </font>
    <font>
      <b/>
      <sz val="20"/>
      <color theme="1"/>
      <name val="Arial"/>
      <family val="2"/>
      <charset val="204"/>
    </font>
    <font>
      <b/>
      <sz val="20"/>
      <color rgb="FFFF0000"/>
      <name val="Arial"/>
      <family val="2"/>
      <charset val="204"/>
    </font>
    <font>
      <b/>
      <sz val="20"/>
      <color rgb="FFFF0000"/>
      <name val="Arial Cyr"/>
      <charset val="204"/>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26"/>
      </patternFill>
    </fill>
    <fill>
      <patternFill patternType="solid">
        <fgColor theme="3" tint="0.39997558519241921"/>
        <bgColor indexed="64"/>
      </patternFill>
    </fill>
    <fill>
      <patternFill patternType="solid">
        <fgColor rgb="FFFFFF0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medium">
        <color indexed="64"/>
      </right>
      <top style="medium">
        <color indexed="64"/>
      </top>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diagonal/>
    </border>
    <border>
      <left/>
      <right style="medium">
        <color indexed="64"/>
      </right>
      <top style="thin">
        <color indexed="8"/>
      </top>
      <bottom/>
      <diagonal/>
    </border>
    <border>
      <left style="medium">
        <color indexed="64"/>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79">
    <xf numFmtId="0" fontId="0" fillId="0" borderId="0"/>
    <xf numFmtId="0" fontId="3" fillId="0" borderId="0"/>
    <xf numFmtId="0" fontId="51" fillId="0" borderId="0"/>
    <xf numFmtId="0" fontId="51"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50" fillId="0" borderId="0"/>
    <xf numFmtId="0" fontId="51" fillId="0" borderId="0"/>
    <xf numFmtId="0" fontId="51" fillId="0" borderId="0"/>
    <xf numFmtId="0" fontId="5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165" fontId="6" fillId="0" borderId="0" applyFont="0" applyFill="0" applyBorder="0" applyAlignment="0" applyProtection="0"/>
    <xf numFmtId="2" fontId="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7" fillId="7" borderId="1" applyNumberFormat="0" applyAlignment="0" applyProtection="0"/>
    <xf numFmtId="0" fontId="8" fillId="20" borderId="2" applyNumberFormat="0" applyAlignment="0" applyProtection="0"/>
    <xf numFmtId="0" fontId="9" fillId="20" borderId="1" applyNumberFormat="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6" applyNumberFormat="0" applyFill="0" applyAlignment="0" applyProtection="0"/>
    <xf numFmtId="0" fontId="14" fillId="21" borderId="7" applyNumberFormat="0" applyAlignment="0" applyProtection="0"/>
    <xf numFmtId="0" fontId="15" fillId="0" borderId="0" applyNumberFormat="0" applyFill="0" applyBorder="0" applyAlignment="0" applyProtection="0"/>
    <xf numFmtId="0" fontId="16" fillId="22" borderId="0" applyNumberFormat="0" applyBorder="0" applyAlignment="0" applyProtection="0"/>
    <xf numFmtId="0" fontId="2" fillId="0" borderId="0"/>
    <xf numFmtId="0" fontId="17" fillId="0" borderId="0"/>
    <xf numFmtId="0" fontId="2" fillId="0" borderId="0"/>
    <xf numFmtId="0" fontId="17" fillId="0" borderId="0"/>
    <xf numFmtId="0" fontId="53" fillId="0" borderId="0"/>
    <xf numFmtId="0" fontId="49" fillId="0" borderId="0"/>
    <xf numFmtId="0" fontId="18" fillId="3" borderId="0" applyNumberFormat="0" applyBorder="0" applyAlignment="0" applyProtection="0"/>
    <xf numFmtId="0" fontId="19" fillId="0" borderId="0" applyNumberFormat="0" applyFill="0" applyBorder="0" applyAlignment="0" applyProtection="0"/>
    <xf numFmtId="0" fontId="2" fillId="23" borderId="8" applyNumberFormat="0" applyFont="0" applyAlignment="0" applyProtection="0"/>
    <xf numFmtId="9" fontId="2" fillId="0" borderId="0" applyFont="0" applyFill="0" applyBorder="0" applyAlignment="0" applyProtection="0"/>
    <xf numFmtId="0" fontId="20" fillId="0" borderId="9" applyNumberFormat="0" applyFill="0" applyAlignment="0" applyProtection="0"/>
    <xf numFmtId="0" fontId="3" fillId="0" borderId="0"/>
    <xf numFmtId="0" fontId="21" fillId="0" borderId="0" applyNumberFormat="0" applyFill="0" applyBorder="0" applyAlignment="0" applyProtection="0"/>
    <xf numFmtId="0" fontId="22" fillId="4" borderId="0" applyNumberFormat="0" applyBorder="0" applyAlignment="0" applyProtection="0"/>
    <xf numFmtId="0" fontId="1" fillId="0" borderId="0"/>
  </cellStyleXfs>
  <cellXfs count="556">
    <xf numFmtId="0" fontId="0" fillId="0" borderId="0" xfId="0"/>
    <xf numFmtId="0" fontId="25" fillId="0" borderId="0" xfId="0" applyFont="1"/>
    <xf numFmtId="0" fontId="25" fillId="0" borderId="0" xfId="0" applyFont="1" applyAlignment="1">
      <alignment horizontal="left"/>
    </xf>
    <xf numFmtId="0" fontId="26" fillId="0" borderId="0" xfId="0" applyFont="1" applyAlignment="1">
      <alignment horizontal="left" vertical="center"/>
    </xf>
    <xf numFmtId="0" fontId="17" fillId="0" borderId="0" xfId="0" applyFont="1" applyAlignment="1">
      <alignment horizontal="left" vertical="center"/>
    </xf>
    <xf numFmtId="0" fontId="27" fillId="0" borderId="12" xfId="0" applyFont="1" applyBorder="1" applyAlignment="1">
      <alignment horizontal="center" vertical="center" wrapText="1"/>
    </xf>
    <xf numFmtId="0" fontId="25" fillId="0" borderId="0" xfId="0" applyFont="1" applyBorder="1"/>
    <xf numFmtId="2" fontId="27" fillId="0" borderId="14" xfId="0" applyNumberFormat="1" applyFont="1" applyBorder="1" applyAlignment="1">
      <alignment horizontal="center" vertical="center" wrapText="1"/>
    </xf>
    <xf numFmtId="0" fontId="25" fillId="0" borderId="0" xfId="0" applyFont="1" applyAlignment="1">
      <alignment horizontal="center"/>
    </xf>
    <xf numFmtId="0" fontId="34" fillId="0" borderId="0" xfId="0" applyFont="1"/>
    <xf numFmtId="0" fontId="35" fillId="0" borderId="0" xfId="0" applyFont="1" applyAlignment="1">
      <alignment horizontal="center"/>
    </xf>
    <xf numFmtId="0" fontId="35" fillId="0" borderId="0" xfId="0" applyFont="1" applyAlignment="1">
      <alignment horizontal="right"/>
    </xf>
    <xf numFmtId="0" fontId="36" fillId="0" borderId="0" xfId="0" applyFont="1" applyAlignment="1">
      <alignment horizontal="left" vertical="justify"/>
    </xf>
    <xf numFmtId="0" fontId="35" fillId="0" borderId="0" xfId="0" applyFont="1" applyAlignment="1"/>
    <xf numFmtId="0" fontId="38" fillId="0" borderId="0" xfId="0" applyFont="1" applyAlignment="1">
      <alignment horizontal="center"/>
    </xf>
    <xf numFmtId="0" fontId="39" fillId="0" borderId="0" xfId="0" applyFont="1" applyAlignment="1"/>
    <xf numFmtId="0" fontId="38" fillId="0" borderId="0" xfId="0" applyFont="1" applyAlignment="1">
      <alignment horizontal="right"/>
    </xf>
    <xf numFmtId="0" fontId="37" fillId="0" borderId="0" xfId="0" applyFont="1" applyAlignment="1">
      <alignment vertical="justify"/>
    </xf>
    <xf numFmtId="0" fontId="40" fillId="0" borderId="0" xfId="0" applyNumberFormat="1" applyFont="1" applyFill="1" applyBorder="1" applyAlignment="1">
      <alignment horizontal="center" wrapText="1"/>
    </xf>
    <xf numFmtId="0" fontId="40" fillId="0" borderId="0" xfId="0" applyNumberFormat="1" applyFont="1" applyFill="1" applyBorder="1" applyAlignment="1">
      <alignment horizontal="center"/>
    </xf>
    <xf numFmtId="0" fontId="38" fillId="0" borderId="0" xfId="0" applyFont="1" applyAlignment="1">
      <alignment horizontal="left"/>
    </xf>
    <xf numFmtId="4" fontId="34" fillId="0" borderId="0" xfId="0" applyNumberFormat="1" applyFont="1" applyBorder="1" applyAlignment="1">
      <alignment horizontal="center"/>
    </xf>
    <xf numFmtId="3" fontId="34" fillId="0" borderId="0" xfId="0" applyNumberFormat="1" applyFont="1" applyBorder="1" applyAlignment="1">
      <alignment horizontal="center"/>
    </xf>
    <xf numFmtId="0" fontId="41" fillId="0" borderId="0" xfId="0" applyFont="1" applyBorder="1" applyAlignment="1">
      <alignment horizontal="center" wrapText="1"/>
    </xf>
    <xf numFmtId="0" fontId="41" fillId="0" borderId="0" xfId="0" applyFont="1" applyAlignment="1">
      <alignment horizontal="center" wrapText="1"/>
    </xf>
    <xf numFmtId="0" fontId="34" fillId="0" borderId="0" xfId="0" applyFont="1" applyBorder="1" applyAlignment="1"/>
    <xf numFmtId="0" fontId="37" fillId="0" borderId="0" xfId="0" applyFont="1" applyAlignment="1">
      <alignment horizontal="center" vertical="justify"/>
    </xf>
    <xf numFmtId="3" fontId="40" fillId="0" borderId="29" xfId="0" applyNumberFormat="1" applyFont="1" applyBorder="1" applyAlignment="1">
      <alignment horizontal="center"/>
    </xf>
    <xf numFmtId="3" fontId="40" fillId="0" borderId="30" xfId="0" applyNumberFormat="1" applyFont="1" applyBorder="1" applyAlignment="1">
      <alignment horizontal="center"/>
    </xf>
    <xf numFmtId="3" fontId="40" fillId="0" borderId="32" xfId="0" applyNumberFormat="1" applyFont="1" applyBorder="1" applyAlignment="1">
      <alignment horizontal="center"/>
    </xf>
    <xf numFmtId="3" fontId="40" fillId="0" borderId="33" xfId="0" applyNumberFormat="1" applyFont="1" applyBorder="1" applyAlignment="1">
      <alignment horizontal="center"/>
    </xf>
    <xf numFmtId="0" fontId="40" fillId="0" borderId="0" xfId="0" applyFont="1" applyFill="1" applyBorder="1" applyAlignment="1"/>
    <xf numFmtId="0" fontId="40" fillId="0" borderId="0" xfId="0" applyFont="1" applyFill="1" applyBorder="1" applyAlignment="1">
      <alignment horizontal="center"/>
    </xf>
    <xf numFmtId="0" fontId="38" fillId="0" borderId="0" xfId="0" applyFont="1"/>
    <xf numFmtId="3" fontId="40" fillId="0" borderId="0" xfId="0" applyNumberFormat="1" applyFont="1" applyBorder="1" applyAlignment="1">
      <alignment horizontal="center"/>
    </xf>
    <xf numFmtId="0" fontId="39" fillId="0" borderId="0" xfId="0" applyFont="1"/>
    <xf numFmtId="0" fontId="40" fillId="0" borderId="0" xfId="0" applyFont="1" applyBorder="1" applyAlignment="1">
      <alignment horizontal="center"/>
    </xf>
    <xf numFmtId="0" fontId="34" fillId="0" borderId="0" xfId="0" applyFont="1" applyAlignment="1">
      <alignment horizontal="center"/>
    </xf>
    <xf numFmtId="0" fontId="41" fillId="0" borderId="0" xfId="0" applyFont="1" applyAlignment="1">
      <alignment horizontal="center"/>
    </xf>
    <xf numFmtId="0" fontId="40" fillId="0" borderId="0" xfId="0" applyFont="1" applyBorder="1" applyAlignment="1"/>
    <xf numFmtId="0" fontId="53" fillId="0" borderId="0" xfId="68"/>
    <xf numFmtId="0" fontId="28" fillId="0" borderId="0" xfId="68" applyFont="1"/>
    <xf numFmtId="0" fontId="26" fillId="0" borderId="36" xfId="68" applyFont="1" applyBorder="1" applyAlignment="1" applyProtection="1">
      <alignment horizontal="center" vertical="center" wrapText="1"/>
      <protection hidden="1"/>
    </xf>
    <xf numFmtId="4" fontId="26" fillId="0" borderId="22" xfId="68" applyNumberFormat="1" applyFont="1" applyBorder="1" applyAlignment="1" applyProtection="1">
      <alignment horizontal="center" vertical="center" wrapText="1"/>
      <protection hidden="1"/>
    </xf>
    <xf numFmtId="4" fontId="26" fillId="0" borderId="11" xfId="68" applyNumberFormat="1" applyFont="1" applyFill="1" applyBorder="1" applyAlignment="1" applyProtection="1">
      <alignment horizontal="center" vertical="center"/>
      <protection hidden="1"/>
    </xf>
    <xf numFmtId="0" fontId="26" fillId="0" borderId="37" xfId="68" applyFont="1" applyBorder="1" applyAlignment="1" applyProtection="1">
      <alignment horizontal="center" vertical="center" wrapText="1"/>
      <protection hidden="1"/>
    </xf>
    <xf numFmtId="4" fontId="26" fillId="0" borderId="23" xfId="68" applyNumberFormat="1" applyFont="1" applyBorder="1" applyAlignment="1" applyProtection="1">
      <alignment horizontal="center" vertical="center" wrapText="1"/>
      <protection hidden="1"/>
    </xf>
    <xf numFmtId="4" fontId="26" fillId="0" borderId="16" xfId="68" applyNumberFormat="1" applyFont="1" applyFill="1" applyBorder="1" applyAlignment="1" applyProtection="1">
      <alignment horizontal="center" vertical="center"/>
      <protection hidden="1"/>
    </xf>
    <xf numFmtId="4" fontId="26" fillId="0" borderId="23" xfId="68" applyNumberFormat="1" applyFont="1" applyFill="1" applyBorder="1" applyAlignment="1" applyProtection="1">
      <alignment horizontal="center" vertical="center"/>
      <protection hidden="1"/>
    </xf>
    <xf numFmtId="164" fontId="26" fillId="0" borderId="37" xfId="68" applyNumberFormat="1" applyFont="1" applyBorder="1" applyAlignment="1" applyProtection="1">
      <alignment horizontal="center" vertical="center"/>
      <protection hidden="1"/>
    </xf>
    <xf numFmtId="0" fontId="26" fillId="0" borderId="16" xfId="68" applyFont="1" applyBorder="1" applyAlignment="1" applyProtection="1">
      <alignment horizontal="center" vertical="center"/>
      <protection hidden="1"/>
    </xf>
    <xf numFmtId="164" fontId="26" fillId="0" borderId="38" xfId="68" applyNumberFormat="1" applyFont="1" applyBorder="1" applyAlignment="1" applyProtection="1">
      <alignment horizontal="center" vertical="center"/>
      <protection hidden="1"/>
    </xf>
    <xf numFmtId="0" fontId="26" fillId="0" borderId="10" xfId="68" applyFont="1" applyBorder="1" applyAlignment="1" applyProtection="1">
      <alignment horizontal="center" vertical="center"/>
      <protection hidden="1"/>
    </xf>
    <xf numFmtId="4" fontId="26" fillId="0" borderId="39" xfId="68" applyNumberFormat="1" applyFont="1" applyFill="1" applyBorder="1" applyAlignment="1" applyProtection="1">
      <alignment horizontal="center" vertical="center"/>
      <protection hidden="1"/>
    </xf>
    <xf numFmtId="4" fontId="26" fillId="0" borderId="10" xfId="68" applyNumberFormat="1" applyFont="1" applyFill="1" applyBorder="1" applyAlignment="1" applyProtection="1">
      <alignment horizontal="center" vertical="center"/>
      <protection hidden="1"/>
    </xf>
    <xf numFmtId="4" fontId="26" fillId="0" borderId="41" xfId="68" applyNumberFormat="1" applyFont="1" applyFill="1" applyBorder="1" applyAlignment="1" applyProtection="1">
      <alignment horizontal="center" vertical="center"/>
      <protection hidden="1"/>
    </xf>
    <xf numFmtId="3" fontId="53" fillId="0" borderId="0" xfId="68" applyNumberFormat="1"/>
    <xf numFmtId="0" fontId="26" fillId="0" borderId="37" xfId="68" applyFont="1" applyBorder="1" applyAlignment="1" applyProtection="1">
      <alignment horizontal="center" vertical="center"/>
      <protection hidden="1"/>
    </xf>
    <xf numFmtId="0" fontId="26" fillId="0" borderId="38" xfId="68" applyFont="1" applyBorder="1" applyAlignment="1" applyProtection="1">
      <alignment horizontal="center" vertical="center"/>
      <protection hidden="1"/>
    </xf>
    <xf numFmtId="164" fontId="26" fillId="0" borderId="44" xfId="68" applyNumberFormat="1" applyFont="1" applyBorder="1" applyAlignment="1" applyProtection="1">
      <alignment horizontal="center" vertical="center"/>
      <protection hidden="1"/>
    </xf>
    <xf numFmtId="0" fontId="26" fillId="0" borderId="44" xfId="68" applyFont="1" applyBorder="1" applyAlignment="1" applyProtection="1">
      <alignment horizontal="center" vertical="center"/>
      <protection hidden="1"/>
    </xf>
    <xf numFmtId="4" fontId="26" fillId="0" borderId="21" xfId="68" applyNumberFormat="1" applyFont="1" applyFill="1" applyBorder="1" applyAlignment="1" applyProtection="1">
      <alignment horizontal="center" vertical="center"/>
      <protection hidden="1"/>
    </xf>
    <xf numFmtId="4" fontId="26" fillId="0" borderId="0" xfId="68" applyNumberFormat="1" applyFont="1" applyFill="1" applyBorder="1" applyAlignment="1" applyProtection="1">
      <alignment horizontal="center" vertical="center"/>
      <protection hidden="1"/>
    </xf>
    <xf numFmtId="164" fontId="26" fillId="0" borderId="36" xfId="68" applyNumberFormat="1" applyFont="1" applyBorder="1" applyAlignment="1" applyProtection="1">
      <alignment horizontal="center" vertical="center"/>
      <protection hidden="1"/>
    </xf>
    <xf numFmtId="0" fontId="26" fillId="0" borderId="11" xfId="68" applyFont="1" applyBorder="1" applyAlignment="1" applyProtection="1">
      <alignment horizontal="center" vertical="center"/>
      <protection hidden="1"/>
    </xf>
    <xf numFmtId="4" fontId="26" fillId="0" borderId="46" xfId="68" applyNumberFormat="1" applyFont="1" applyFill="1" applyBorder="1" applyAlignment="1" applyProtection="1">
      <alignment horizontal="center" vertical="center"/>
      <protection hidden="1"/>
    </xf>
    <xf numFmtId="164" fontId="26" fillId="0" borderId="47" xfId="68" applyNumberFormat="1" applyFont="1" applyBorder="1" applyAlignment="1" applyProtection="1">
      <alignment horizontal="center" vertical="center"/>
      <protection hidden="1"/>
    </xf>
    <xf numFmtId="0" fontId="26" fillId="0" borderId="48" xfId="68" applyFont="1" applyBorder="1" applyAlignment="1" applyProtection="1">
      <alignment horizontal="center" vertical="center"/>
      <protection hidden="1"/>
    </xf>
    <xf numFmtId="4" fontId="26" fillId="0" borderId="49" xfId="68" applyNumberFormat="1" applyFont="1" applyFill="1" applyBorder="1" applyAlignment="1" applyProtection="1">
      <alignment horizontal="center" vertical="center"/>
      <protection hidden="1"/>
    </xf>
    <xf numFmtId="164" fontId="26" fillId="0" borderId="48" xfId="68" applyNumberFormat="1" applyFont="1" applyBorder="1" applyAlignment="1" applyProtection="1">
      <alignment horizontal="center" vertical="center"/>
      <protection hidden="1"/>
    </xf>
    <xf numFmtId="4" fontId="26" fillId="0" borderId="48" xfId="68" applyNumberFormat="1" applyFont="1" applyFill="1" applyBorder="1" applyAlignment="1" applyProtection="1">
      <alignment horizontal="center" vertical="center"/>
      <protection hidden="1"/>
    </xf>
    <xf numFmtId="164" fontId="26" fillId="0" borderId="10" xfId="68" applyNumberFormat="1" applyFont="1" applyBorder="1" applyAlignment="1" applyProtection="1">
      <alignment horizontal="center" vertical="center"/>
      <protection hidden="1"/>
    </xf>
    <xf numFmtId="164" fontId="26" fillId="0" borderId="11" xfId="68" applyNumberFormat="1" applyFont="1" applyBorder="1" applyAlignment="1" applyProtection="1">
      <alignment horizontal="center" vertical="center"/>
      <protection hidden="1"/>
    </xf>
    <xf numFmtId="4" fontId="26" fillId="0" borderId="22" xfId="68" applyNumberFormat="1" applyFont="1" applyFill="1" applyBorder="1" applyAlignment="1" applyProtection="1">
      <alignment horizontal="center" vertical="center"/>
      <protection hidden="1"/>
    </xf>
    <xf numFmtId="0" fontId="26" fillId="0" borderId="0" xfId="68" applyFont="1" applyBorder="1" applyAlignment="1" applyProtection="1">
      <alignment horizontal="center" vertical="center"/>
      <protection hidden="1"/>
    </xf>
    <xf numFmtId="164" fontId="26" fillId="0" borderId="0" xfId="68" applyNumberFormat="1" applyFont="1" applyBorder="1" applyAlignment="1" applyProtection="1">
      <alignment horizontal="center" vertical="center"/>
      <protection hidden="1"/>
    </xf>
    <xf numFmtId="166" fontId="24" fillId="0" borderId="0" xfId="68" applyNumberFormat="1" applyFont="1" applyBorder="1" applyAlignment="1" applyProtection="1">
      <alignment horizontal="center" vertical="center" wrapText="1"/>
      <protection hidden="1"/>
    </xf>
    <xf numFmtId="0" fontId="26" fillId="0" borderId="22" xfId="68" applyFont="1" applyBorder="1" applyAlignment="1" applyProtection="1">
      <alignment horizontal="center" vertical="center"/>
      <protection hidden="1"/>
    </xf>
    <xf numFmtId="3" fontId="26" fillId="0" borderId="22" xfId="68" applyNumberFormat="1" applyFont="1" applyBorder="1" applyAlignment="1" applyProtection="1">
      <alignment horizontal="center" vertical="center" wrapText="1"/>
      <protection hidden="1"/>
    </xf>
    <xf numFmtId="164" fontId="26" fillId="0" borderId="16" xfId="68" applyNumberFormat="1" applyFont="1" applyBorder="1" applyAlignment="1" applyProtection="1">
      <alignment horizontal="center" vertical="center"/>
      <protection hidden="1"/>
    </xf>
    <xf numFmtId="0" fontId="26" fillId="0" borderId="23" xfId="68" applyFont="1" applyBorder="1" applyAlignment="1" applyProtection="1">
      <alignment horizontal="center" vertical="center"/>
      <protection hidden="1"/>
    </xf>
    <xf numFmtId="3" fontId="26" fillId="0" borderId="23" xfId="68" applyNumberFormat="1" applyFont="1" applyBorder="1" applyAlignment="1" applyProtection="1">
      <alignment horizontal="center" vertical="center" wrapText="1"/>
      <protection hidden="1"/>
    </xf>
    <xf numFmtId="0" fontId="26" fillId="0" borderId="49" xfId="68" applyFont="1" applyBorder="1" applyAlignment="1" applyProtection="1">
      <alignment horizontal="center" vertical="center"/>
      <protection hidden="1"/>
    </xf>
    <xf numFmtId="3" fontId="26" fillId="0" borderId="49" xfId="68" applyNumberFormat="1" applyFont="1" applyBorder="1" applyAlignment="1" applyProtection="1">
      <alignment horizontal="center" vertical="center" wrapText="1"/>
      <protection hidden="1"/>
    </xf>
    <xf numFmtId="3" fontId="26" fillId="0" borderId="0" xfId="68" applyNumberFormat="1" applyFont="1" applyBorder="1" applyAlignment="1" applyProtection="1">
      <alignment horizontal="center" vertical="center" wrapText="1"/>
      <protection hidden="1"/>
    </xf>
    <xf numFmtId="2" fontId="26" fillId="0" borderId="51" xfId="68" applyNumberFormat="1" applyFont="1" applyBorder="1" applyAlignment="1" applyProtection="1">
      <alignment horizontal="center" vertical="center"/>
      <protection hidden="1"/>
    </xf>
    <xf numFmtId="2" fontId="26" fillId="0" borderId="52" xfId="68" applyNumberFormat="1" applyFont="1" applyBorder="1" applyAlignment="1" applyProtection="1">
      <alignment horizontal="center" vertical="center"/>
      <protection hidden="1"/>
    </xf>
    <xf numFmtId="2" fontId="26" fillId="0" borderId="53" xfId="68" applyNumberFormat="1" applyFont="1" applyBorder="1" applyAlignment="1" applyProtection="1">
      <alignment horizontal="center" vertical="center"/>
      <protection hidden="1"/>
    </xf>
    <xf numFmtId="2" fontId="26" fillId="0" borderId="54" xfId="68" applyNumberFormat="1" applyFont="1" applyBorder="1" applyAlignment="1" applyProtection="1">
      <alignment horizontal="center" vertical="center"/>
      <protection hidden="1"/>
    </xf>
    <xf numFmtId="2" fontId="26" fillId="0" borderId="55" xfId="68" applyNumberFormat="1" applyFont="1" applyBorder="1" applyAlignment="1" applyProtection="1">
      <alignment horizontal="center" vertical="center"/>
      <protection hidden="1"/>
    </xf>
    <xf numFmtId="2" fontId="26" fillId="0" borderId="56" xfId="68" applyNumberFormat="1" applyFont="1" applyBorder="1" applyAlignment="1" applyProtection="1">
      <alignment horizontal="center" vertical="center"/>
      <protection hidden="1"/>
    </xf>
    <xf numFmtId="2" fontId="26" fillId="0" borderId="57" xfId="68" applyNumberFormat="1" applyFont="1" applyBorder="1" applyAlignment="1" applyProtection="1">
      <alignment horizontal="center" vertical="center"/>
      <protection hidden="1"/>
    </xf>
    <xf numFmtId="2" fontId="26" fillId="0" borderId="58" xfId="68" applyNumberFormat="1" applyFont="1" applyBorder="1" applyAlignment="1" applyProtection="1">
      <alignment horizontal="center" vertical="center"/>
      <protection hidden="1"/>
    </xf>
    <xf numFmtId="2" fontId="26" fillId="0" borderId="59" xfId="68" applyNumberFormat="1" applyFont="1" applyBorder="1" applyAlignment="1" applyProtection="1">
      <alignment horizontal="center" vertical="center"/>
      <protection hidden="1"/>
    </xf>
    <xf numFmtId="0" fontId="26" fillId="0" borderId="21" xfId="68" applyFont="1" applyBorder="1" applyAlignment="1" applyProtection="1">
      <alignment horizontal="center" vertical="center" wrapText="1"/>
      <protection hidden="1"/>
    </xf>
    <xf numFmtId="2" fontId="26" fillId="0" borderId="60" xfId="68" applyNumberFormat="1" applyFont="1" applyBorder="1" applyAlignment="1" applyProtection="1">
      <alignment horizontal="center" vertical="center"/>
      <protection hidden="1"/>
    </xf>
    <xf numFmtId="2" fontId="26" fillId="0" borderId="61" xfId="68" applyNumberFormat="1" applyFont="1" applyBorder="1" applyAlignment="1" applyProtection="1">
      <alignment horizontal="center" vertical="center"/>
      <protection hidden="1"/>
    </xf>
    <xf numFmtId="0" fontId="26" fillId="0" borderId="22" xfId="68" applyFont="1" applyBorder="1" applyAlignment="1" applyProtection="1">
      <alignment horizontal="center" vertical="center" wrapText="1"/>
      <protection hidden="1"/>
    </xf>
    <xf numFmtId="2" fontId="26" fillId="0" borderId="25" xfId="68" applyNumberFormat="1" applyFont="1" applyBorder="1" applyAlignment="1" applyProtection="1">
      <alignment horizontal="center" vertical="center"/>
      <protection hidden="1"/>
    </xf>
    <xf numFmtId="2" fontId="26" fillId="0" borderId="62" xfId="68" applyNumberFormat="1" applyFont="1" applyBorder="1" applyAlignment="1" applyProtection="1">
      <alignment horizontal="center" vertical="center"/>
      <protection hidden="1"/>
    </xf>
    <xf numFmtId="0" fontId="26" fillId="0" borderId="39" xfId="68" applyFont="1" applyBorder="1" applyAlignment="1" applyProtection="1">
      <alignment horizontal="center" vertical="center" wrapText="1"/>
      <protection hidden="1"/>
    </xf>
    <xf numFmtId="0" fontId="26" fillId="0" borderId="12" xfId="68" applyFont="1" applyBorder="1" applyAlignment="1" applyProtection="1">
      <alignment horizontal="center" vertical="center" wrapText="1"/>
      <protection hidden="1"/>
    </xf>
    <xf numFmtId="2" fontId="26" fillId="0" borderId="63" xfId="68" applyNumberFormat="1" applyFont="1" applyBorder="1" applyAlignment="1" applyProtection="1">
      <alignment horizontal="center" vertical="center" wrapText="1"/>
      <protection hidden="1"/>
    </xf>
    <xf numFmtId="2" fontId="26" fillId="0" borderId="64" xfId="68" applyNumberFormat="1" applyFont="1" applyFill="1" applyBorder="1" applyAlignment="1" applyProtection="1">
      <alignment horizontal="center" vertical="center"/>
      <protection hidden="1"/>
    </xf>
    <xf numFmtId="0" fontId="26" fillId="0" borderId="64" xfId="68" applyNumberFormat="1" applyFont="1" applyBorder="1" applyAlignment="1" applyProtection="1">
      <alignment horizontal="center" vertical="center" wrapText="1"/>
      <protection hidden="1"/>
    </xf>
    <xf numFmtId="0" fontId="24" fillId="0" borderId="12" xfId="68" applyFont="1" applyBorder="1" applyAlignment="1" applyProtection="1">
      <alignment horizontal="center" vertical="center" wrapText="1"/>
      <protection hidden="1"/>
    </xf>
    <xf numFmtId="0" fontId="26" fillId="0" borderId="25" xfId="68" applyFont="1" applyFill="1" applyBorder="1" applyAlignment="1" applyProtection="1">
      <alignment vertical="center"/>
      <protection hidden="1"/>
    </xf>
    <xf numFmtId="167" fontId="26" fillId="0" borderId="25" xfId="68" applyNumberFormat="1" applyFont="1" applyFill="1" applyBorder="1" applyAlignment="1" applyProtection="1">
      <alignment horizontal="center" vertical="center"/>
      <protection hidden="1"/>
    </xf>
    <xf numFmtId="0" fontId="26" fillId="0" borderId="12" xfId="68" applyFont="1" applyFill="1" applyBorder="1" applyAlignment="1" applyProtection="1">
      <alignment vertical="center"/>
      <protection hidden="1"/>
    </xf>
    <xf numFmtId="0" fontId="26" fillId="24" borderId="12" xfId="68" applyFont="1" applyFill="1" applyBorder="1" applyAlignment="1" applyProtection="1">
      <alignment horizontal="center" vertical="center" wrapText="1"/>
      <protection hidden="1"/>
    </xf>
    <xf numFmtId="167" fontId="26" fillId="0" borderId="12" xfId="68" applyNumberFormat="1" applyFont="1" applyFill="1" applyBorder="1" applyAlignment="1" applyProtection="1">
      <alignment horizontal="center" vertical="center"/>
      <protection hidden="1"/>
    </xf>
    <xf numFmtId="0" fontId="26" fillId="0" borderId="14" xfId="68" applyNumberFormat="1" applyFont="1" applyBorder="1" applyAlignment="1" applyProtection="1">
      <alignment horizontal="center" vertical="center" wrapText="1"/>
      <protection hidden="1"/>
    </xf>
    <xf numFmtId="0" fontId="26" fillId="24" borderId="24" xfId="68" applyFont="1" applyFill="1" applyBorder="1" applyAlignment="1" applyProtection="1">
      <alignment horizontal="center" vertical="center" wrapText="1"/>
      <protection hidden="1"/>
    </xf>
    <xf numFmtId="0" fontId="26" fillId="0" borderId="63" xfId="68" applyFont="1" applyBorder="1" applyAlignment="1" applyProtection="1">
      <alignment horizontal="center" vertical="center" wrapText="1"/>
      <protection hidden="1"/>
    </xf>
    <xf numFmtId="0" fontId="26" fillId="0" borderId="63" xfId="68" applyNumberFormat="1" applyFont="1" applyBorder="1" applyAlignment="1" applyProtection="1">
      <alignment horizontal="center" vertical="center" wrapText="1"/>
      <protection hidden="1"/>
    </xf>
    <xf numFmtId="0" fontId="24" fillId="0" borderId="65" xfId="68" applyFont="1" applyBorder="1" applyAlignment="1" applyProtection="1">
      <alignment horizontal="center" vertical="center" wrapText="1"/>
      <protection hidden="1"/>
    </xf>
    <xf numFmtId="0" fontId="26" fillId="0" borderId="36" xfId="68" applyNumberFormat="1" applyFont="1" applyBorder="1" applyAlignment="1" applyProtection="1">
      <alignment horizontal="center" vertical="center" wrapText="1"/>
      <protection hidden="1"/>
    </xf>
    <xf numFmtId="0" fontId="24" fillId="0" borderId="33" xfId="68" applyFont="1" applyBorder="1" applyAlignment="1" applyProtection="1">
      <alignment horizontal="center" vertical="center" wrapText="1"/>
      <protection hidden="1"/>
    </xf>
    <xf numFmtId="0" fontId="26" fillId="0" borderId="38" xfId="68" applyNumberFormat="1" applyFont="1" applyBorder="1" applyAlignment="1" applyProtection="1">
      <alignment horizontal="center" vertical="center" wrapText="1"/>
      <protection hidden="1"/>
    </xf>
    <xf numFmtId="0" fontId="26" fillId="24" borderId="26" xfId="68" applyFont="1" applyFill="1" applyBorder="1" applyAlignment="1" applyProtection="1">
      <alignment horizontal="center" vertical="center" wrapText="1"/>
      <protection hidden="1"/>
    </xf>
    <xf numFmtId="167" fontId="26" fillId="0" borderId="11" xfId="68" applyNumberFormat="1" applyFont="1" applyFill="1" applyBorder="1" applyAlignment="1" applyProtection="1">
      <alignment horizontal="center" vertical="center"/>
      <protection hidden="1"/>
    </xf>
    <xf numFmtId="0" fontId="26" fillId="24" borderId="42" xfId="68" applyFont="1" applyFill="1" applyBorder="1" applyAlignment="1" applyProtection="1">
      <alignment horizontal="center" vertical="center" wrapText="1"/>
      <protection hidden="1"/>
    </xf>
    <xf numFmtId="167" fontId="26" fillId="0" borderId="16" xfId="68" applyNumberFormat="1" applyFont="1" applyFill="1" applyBorder="1" applyAlignment="1" applyProtection="1">
      <alignment horizontal="center" vertical="center"/>
      <protection hidden="1"/>
    </xf>
    <xf numFmtId="2" fontId="26" fillId="0" borderId="42" xfId="68" applyNumberFormat="1" applyFont="1" applyBorder="1" applyAlignment="1" applyProtection="1">
      <alignment horizontal="center" vertical="center"/>
      <protection hidden="1"/>
    </xf>
    <xf numFmtId="2" fontId="26" fillId="0" borderId="16" xfId="68" applyNumberFormat="1" applyFont="1" applyBorder="1" applyAlignment="1" applyProtection="1">
      <alignment horizontal="center" vertical="center"/>
      <protection hidden="1"/>
    </xf>
    <xf numFmtId="2" fontId="26" fillId="0" borderId="45" xfId="68" applyNumberFormat="1" applyFont="1" applyBorder="1" applyAlignment="1" applyProtection="1">
      <alignment horizontal="center" vertical="center"/>
      <protection hidden="1"/>
    </xf>
    <xf numFmtId="2" fontId="26" fillId="0" borderId="21" xfId="68" applyNumberFormat="1" applyFont="1" applyBorder="1" applyAlignment="1" applyProtection="1">
      <alignment horizontal="center" vertical="center"/>
      <protection hidden="1"/>
    </xf>
    <xf numFmtId="2" fontId="26" fillId="0" borderId="27" xfId="68" applyNumberFormat="1" applyFont="1" applyBorder="1" applyAlignment="1" applyProtection="1">
      <alignment horizontal="center" vertical="center"/>
      <protection hidden="1"/>
    </xf>
    <xf numFmtId="2" fontId="26" fillId="0" borderId="10" xfId="68" applyNumberFormat="1" applyFont="1" applyBorder="1" applyAlignment="1" applyProtection="1">
      <alignment horizontal="center" vertical="center"/>
      <protection hidden="1"/>
    </xf>
    <xf numFmtId="2" fontId="26" fillId="0" borderId="66" xfId="68" applyNumberFormat="1" applyFont="1" applyBorder="1" applyAlignment="1" applyProtection="1">
      <alignment horizontal="center" vertical="center"/>
      <protection hidden="1"/>
    </xf>
    <xf numFmtId="2" fontId="26" fillId="0" borderId="67" xfId="68" applyNumberFormat="1" applyFont="1" applyBorder="1" applyAlignment="1" applyProtection="1">
      <alignment horizontal="center" vertical="center"/>
      <protection hidden="1"/>
    </xf>
    <xf numFmtId="2" fontId="26" fillId="0" borderId="68" xfId="68" applyNumberFormat="1" applyFont="1" applyBorder="1" applyAlignment="1" applyProtection="1">
      <alignment horizontal="center" vertical="center"/>
      <protection hidden="1"/>
    </xf>
    <xf numFmtId="2" fontId="26" fillId="0" borderId="63" xfId="68" applyNumberFormat="1" applyFont="1" applyBorder="1" applyAlignment="1" applyProtection="1">
      <alignment horizontal="center" vertical="center"/>
      <protection hidden="1"/>
    </xf>
    <xf numFmtId="0" fontId="26" fillId="0" borderId="12" xfId="68" applyNumberFormat="1" applyFont="1" applyBorder="1" applyAlignment="1" applyProtection="1">
      <alignment horizontal="center" vertical="center" wrapText="1"/>
      <protection hidden="1"/>
    </xf>
    <xf numFmtId="2" fontId="26" fillId="0" borderId="14" xfId="68" applyNumberFormat="1" applyFont="1" applyBorder="1" applyAlignment="1" applyProtection="1">
      <alignment horizontal="center" vertical="center"/>
      <protection hidden="1"/>
    </xf>
    <xf numFmtId="0" fontId="26" fillId="0" borderId="46" xfId="68" applyFont="1" applyBorder="1" applyAlignment="1" applyProtection="1">
      <alignment horizontal="center" vertical="center"/>
      <protection hidden="1"/>
    </xf>
    <xf numFmtId="2" fontId="26" fillId="0" borderId="46" xfId="68" applyNumberFormat="1" applyFont="1" applyBorder="1" applyAlignment="1" applyProtection="1">
      <alignment horizontal="center" vertical="center"/>
      <protection hidden="1"/>
    </xf>
    <xf numFmtId="0" fontId="26" fillId="0" borderId="14" xfId="68" applyFont="1" applyBorder="1" applyAlignment="1" applyProtection="1">
      <alignment horizontal="center" vertical="center"/>
      <protection hidden="1"/>
    </xf>
    <xf numFmtId="0" fontId="44" fillId="0" borderId="0" xfId="69" applyFont="1" applyAlignment="1">
      <alignment vertical="center"/>
    </xf>
    <xf numFmtId="4" fontId="26" fillId="0" borderId="25" xfId="68" applyNumberFormat="1" applyFont="1" applyFill="1" applyBorder="1" applyAlignment="1" applyProtection="1">
      <alignment horizontal="center" vertical="center"/>
      <protection hidden="1"/>
    </xf>
    <xf numFmtId="2" fontId="27" fillId="0" borderId="50" xfId="0" applyNumberFormat="1" applyFont="1" applyBorder="1" applyAlignment="1">
      <alignment horizontal="center" vertical="center" wrapText="1"/>
    </xf>
    <xf numFmtId="2" fontId="27" fillId="0" borderId="24"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6" fillId="0" borderId="11" xfId="68" applyFont="1" applyBorder="1" applyAlignment="1" applyProtection="1">
      <alignment horizontal="center" vertical="center" wrapText="1"/>
      <protection hidden="1"/>
    </xf>
    <xf numFmtId="0" fontId="26" fillId="0" borderId="16" xfId="68" applyFont="1" applyBorder="1" applyAlignment="1" applyProtection="1">
      <alignment horizontal="center" vertical="center" wrapText="1"/>
      <protection hidden="1"/>
    </xf>
    <xf numFmtId="0" fontId="24" fillId="0" borderId="72" xfId="68" applyFont="1" applyBorder="1" applyAlignment="1" applyProtection="1">
      <alignment horizontal="center" vertical="center" wrapText="1"/>
      <protection hidden="1"/>
    </xf>
    <xf numFmtId="0" fontId="24" fillId="0" borderId="0" xfId="68" applyFont="1" applyBorder="1" applyAlignment="1" applyProtection="1">
      <alignment horizontal="center" vertical="center" wrapText="1"/>
      <protection hidden="1"/>
    </xf>
    <xf numFmtId="0" fontId="26" fillId="0" borderId="0" xfId="68" applyFont="1" applyBorder="1" applyAlignment="1" applyProtection="1">
      <alignment horizontal="center" vertical="center" wrapText="1"/>
      <protection hidden="1"/>
    </xf>
    <xf numFmtId="0" fontId="24" fillId="0" borderId="10" xfId="68" applyFont="1" applyBorder="1" applyAlignment="1" applyProtection="1">
      <alignment horizontal="center" vertical="center" wrapText="1"/>
      <protection hidden="1"/>
    </xf>
    <xf numFmtId="0" fontId="29" fillId="0" borderId="40" xfId="0" applyFont="1" applyBorder="1" applyAlignment="1">
      <alignment horizontal="left"/>
    </xf>
    <xf numFmtId="0" fontId="27" fillId="0" borderId="19" xfId="0" applyFont="1" applyBorder="1" applyAlignment="1" applyProtection="1">
      <alignment horizontal="left" vertical="top"/>
      <protection hidden="1"/>
    </xf>
    <xf numFmtId="0" fontId="29" fillId="0" borderId="17" xfId="0" applyFont="1" applyBorder="1" applyAlignment="1"/>
    <xf numFmtId="0" fontId="29" fillId="0" borderId="46" xfId="0" applyFont="1" applyBorder="1" applyAlignment="1"/>
    <xf numFmtId="0" fontId="27" fillId="0" borderId="18" xfId="0" applyFont="1" applyBorder="1" applyAlignment="1" applyProtection="1">
      <alignment vertical="center"/>
      <protection hidden="1"/>
    </xf>
    <xf numFmtId="0" fontId="27" fillId="0" borderId="20" xfId="0" applyFont="1" applyBorder="1" applyAlignment="1" applyProtection="1">
      <alignment vertical="center"/>
      <protection hidden="1"/>
    </xf>
    <xf numFmtId="4" fontId="26" fillId="0" borderId="73" xfId="68" applyNumberFormat="1" applyFont="1" applyFill="1" applyBorder="1" applyAlignment="1" applyProtection="1">
      <alignment horizontal="center" vertical="center"/>
      <protection hidden="1"/>
    </xf>
    <xf numFmtId="0" fontId="47" fillId="0" borderId="72" xfId="68" applyFont="1" applyBorder="1"/>
    <xf numFmtId="0" fontId="47" fillId="0" borderId="0" xfId="68" applyFont="1" applyBorder="1"/>
    <xf numFmtId="0" fontId="47" fillId="0" borderId="73" xfId="68" applyFont="1" applyBorder="1"/>
    <xf numFmtId="0" fontId="25" fillId="0" borderId="72" xfId="0" applyFont="1" applyBorder="1"/>
    <xf numFmtId="0" fontId="25" fillId="0" borderId="0" xfId="0" applyFont="1" applyBorder="1" applyAlignment="1">
      <alignment horizontal="center"/>
    </xf>
    <xf numFmtId="0" fontId="25" fillId="0" borderId="73" xfId="0" applyFont="1" applyBorder="1"/>
    <xf numFmtId="0" fontId="42" fillId="0" borderId="17" xfId="0" applyFont="1" applyBorder="1"/>
    <xf numFmtId="0" fontId="42" fillId="0" borderId="46" xfId="0" applyFont="1" applyBorder="1"/>
    <xf numFmtId="0" fontId="34" fillId="0" borderId="40" xfId="0" applyFont="1" applyBorder="1"/>
    <xf numFmtId="0" fontId="42" fillId="0" borderId="72" xfId="0" applyFont="1" applyBorder="1"/>
    <xf numFmtId="0" fontId="42" fillId="0" borderId="0" xfId="0" applyFont="1" applyBorder="1"/>
    <xf numFmtId="0" fontId="34" fillId="0" borderId="73" xfId="0" applyFont="1" applyBorder="1"/>
    <xf numFmtId="0" fontId="42" fillId="0" borderId="18" xfId="0" applyFont="1" applyBorder="1" applyAlignment="1" applyProtection="1">
      <alignment vertical="center"/>
      <protection hidden="1"/>
    </xf>
    <xf numFmtId="0" fontId="43" fillId="0" borderId="20" xfId="0" applyFont="1" applyBorder="1" applyAlignment="1" applyProtection="1">
      <alignment vertical="center"/>
      <protection hidden="1"/>
    </xf>
    <xf numFmtId="0" fontId="42" fillId="0" borderId="20" xfId="0" applyFont="1" applyBorder="1"/>
    <xf numFmtId="0" fontId="34" fillId="0" borderId="19" xfId="0" applyFont="1" applyBorder="1"/>
    <xf numFmtId="0" fontId="24" fillId="0" borderId="40" xfId="0" applyFont="1" applyBorder="1" applyAlignment="1">
      <alignment horizontal="right"/>
    </xf>
    <xf numFmtId="0" fontId="26" fillId="0" borderId="0" xfId="0" applyFont="1" applyAlignment="1">
      <alignment horizontal="left" vertical="center"/>
    </xf>
    <xf numFmtId="0" fontId="17" fillId="0" borderId="0" xfId="0" applyFont="1" applyAlignment="1">
      <alignment horizontal="left" vertical="center"/>
    </xf>
    <xf numFmtId="0" fontId="26" fillId="0" borderId="11" xfId="68" applyFont="1" applyBorder="1" applyAlignment="1" applyProtection="1">
      <alignment horizontal="center" vertical="center" wrapText="1"/>
      <protection hidden="1"/>
    </xf>
    <xf numFmtId="0" fontId="26" fillId="0" borderId="16" xfId="68" applyFont="1" applyBorder="1" applyAlignment="1" applyProtection="1">
      <alignment horizontal="center" vertical="center" wrapText="1"/>
      <protection hidden="1"/>
    </xf>
    <xf numFmtId="0" fontId="26" fillId="0" borderId="10" xfId="68" applyFont="1" applyBorder="1" applyAlignment="1" applyProtection="1">
      <alignment horizontal="center" vertical="center" wrapText="1"/>
      <protection hidden="1"/>
    </xf>
    <xf numFmtId="0" fontId="24" fillId="0" borderId="50" xfId="68" applyFont="1" applyBorder="1" applyAlignment="1" applyProtection="1">
      <alignment horizontal="center" vertical="center" wrapText="1"/>
      <protection hidden="1"/>
    </xf>
    <xf numFmtId="0" fontId="24" fillId="0" borderId="24" xfId="68" applyFont="1" applyBorder="1" applyAlignment="1" applyProtection="1">
      <alignment horizontal="center" vertical="center" wrapText="1"/>
      <protection hidden="1"/>
    </xf>
    <xf numFmtId="0" fontId="26" fillId="0" borderId="0" xfId="68" applyFont="1" applyBorder="1" applyAlignment="1" applyProtection="1">
      <alignment horizontal="center" vertical="center" wrapText="1"/>
      <protection hidden="1"/>
    </xf>
    <xf numFmtId="0" fontId="26" fillId="0" borderId="20" xfId="68" applyFont="1" applyBorder="1" applyAlignment="1" applyProtection="1">
      <alignment horizontal="center" vertical="center" wrapText="1"/>
      <protection hidden="1"/>
    </xf>
    <xf numFmtId="2" fontId="26" fillId="0" borderId="24" xfId="68" applyNumberFormat="1" applyFont="1" applyBorder="1" applyAlignment="1" applyProtection="1">
      <alignment horizontal="center" vertical="center"/>
      <protection hidden="1"/>
    </xf>
    <xf numFmtId="0" fontId="26" fillId="0" borderId="0" xfId="68" applyNumberFormat="1" applyFont="1" applyBorder="1" applyAlignment="1" applyProtection="1">
      <alignment horizontal="center" vertical="center" wrapText="1"/>
      <protection hidden="1"/>
    </xf>
    <xf numFmtId="0" fontId="26" fillId="0" borderId="50" xfId="68" applyFont="1" applyBorder="1" applyAlignment="1" applyProtection="1">
      <alignment horizontal="center" vertical="center" wrapText="1"/>
      <protection hidden="1"/>
    </xf>
    <xf numFmtId="0" fontId="26" fillId="24" borderId="25" xfId="68" applyFont="1" applyFill="1" applyBorder="1" applyAlignment="1" applyProtection="1">
      <alignment horizontal="center" vertical="center" wrapText="1"/>
      <protection hidden="1"/>
    </xf>
    <xf numFmtId="0" fontId="24" fillId="0" borderId="50" xfId="68" applyFont="1" applyBorder="1" applyAlignment="1" applyProtection="1">
      <alignment horizontal="center" vertical="center" wrapText="1"/>
      <protection hidden="1"/>
    </xf>
    <xf numFmtId="0" fontId="32" fillId="25" borderId="12" xfId="0" applyFont="1" applyFill="1" applyBorder="1" applyAlignment="1">
      <alignment horizontal="center" wrapText="1"/>
    </xf>
    <xf numFmtId="0" fontId="27" fillId="25" borderId="40" xfId="0" applyFont="1" applyFill="1" applyBorder="1" applyAlignment="1">
      <alignment vertical="center" wrapText="1"/>
    </xf>
    <xf numFmtId="2" fontId="31" fillId="0" borderId="26" xfId="0" applyNumberFormat="1" applyFont="1" applyBorder="1" applyAlignment="1">
      <alignment horizontal="center" vertical="center" wrapText="1"/>
    </xf>
    <xf numFmtId="4" fontId="31" fillId="0" borderId="11" xfId="0" applyNumberFormat="1" applyFont="1" applyBorder="1" applyAlignment="1" applyProtection="1">
      <alignment horizontal="center" vertical="center" wrapText="1"/>
      <protection hidden="1"/>
    </xf>
    <xf numFmtId="2" fontId="31" fillId="0" borderId="19" xfId="0" applyNumberFormat="1" applyFont="1" applyBorder="1" applyAlignment="1">
      <alignment horizontal="center" vertical="center" wrapText="1"/>
    </xf>
    <xf numFmtId="4" fontId="31" fillId="0" borderId="24" xfId="0" applyNumberFormat="1" applyFont="1" applyBorder="1" applyAlignment="1" applyProtection="1">
      <alignment horizontal="center" vertical="center" wrapText="1"/>
      <protection hidden="1"/>
    </xf>
    <xf numFmtId="0" fontId="31" fillId="0" borderId="15" xfId="0" applyFont="1" applyBorder="1" applyAlignment="1">
      <alignment horizontal="center" vertical="center" wrapText="1"/>
    </xf>
    <xf numFmtId="0" fontId="31" fillId="0" borderId="69" xfId="0" applyFont="1" applyBorder="1" applyAlignment="1">
      <alignment horizontal="center" vertical="center" wrapText="1"/>
    </xf>
    <xf numFmtId="0" fontId="31" fillId="0" borderId="12" xfId="0" applyFont="1" applyBorder="1" applyAlignment="1">
      <alignment horizontal="center" vertical="center" wrapText="1"/>
    </xf>
    <xf numFmtId="2" fontId="31" fillId="0" borderId="15" xfId="0" applyNumberFormat="1" applyFont="1" applyBorder="1" applyAlignment="1">
      <alignment horizontal="center" vertical="center" wrapText="1"/>
    </xf>
    <xf numFmtId="164" fontId="31" fillId="0" borderId="12" xfId="0" applyNumberFormat="1" applyFont="1" applyBorder="1" applyAlignment="1" applyProtection="1">
      <alignment horizontal="center" vertical="center" wrapText="1"/>
      <protection hidden="1"/>
    </xf>
    <xf numFmtId="4" fontId="31" fillId="0" borderId="12" xfId="0" applyNumberFormat="1" applyFont="1" applyBorder="1" applyAlignment="1" applyProtection="1">
      <alignment horizontal="center" vertical="center" wrapText="1"/>
      <protection hidden="1"/>
    </xf>
    <xf numFmtId="2" fontId="31" fillId="0" borderId="71" xfId="0" applyNumberFormat="1" applyFont="1" applyBorder="1" applyAlignment="1">
      <alignment horizontal="center" vertical="center" wrapText="1"/>
    </xf>
    <xf numFmtId="2" fontId="31" fillId="0" borderId="12" xfId="0" applyNumberFormat="1" applyFont="1" applyBorder="1" applyAlignment="1">
      <alignment horizontal="center" vertical="center" wrapText="1"/>
    </xf>
    <xf numFmtId="2" fontId="31" fillId="0" borderId="14" xfId="0" applyNumberFormat="1" applyFont="1" applyBorder="1" applyAlignment="1">
      <alignment horizontal="center" vertical="center" wrapText="1"/>
    </xf>
    <xf numFmtId="0" fontId="31" fillId="0" borderId="17" xfId="0" applyFont="1" applyBorder="1" applyAlignment="1">
      <alignment horizontal="center" vertical="center" wrapText="1"/>
    </xf>
    <xf numFmtId="2" fontId="31" fillId="0" borderId="17" xfId="0" applyNumberFormat="1" applyFont="1" applyBorder="1" applyAlignment="1">
      <alignment horizontal="center" vertical="center" wrapText="1"/>
    </xf>
    <xf numFmtId="2" fontId="31" fillId="0" borderId="11" xfId="0" applyNumberFormat="1" applyFont="1" applyBorder="1" applyAlignment="1">
      <alignment horizontal="center" vertical="center" wrapText="1"/>
    </xf>
    <xf numFmtId="0" fontId="31" fillId="0" borderId="18" xfId="0" applyFont="1" applyBorder="1" applyAlignment="1">
      <alignment horizontal="center" vertical="center" wrapText="1"/>
    </xf>
    <xf numFmtId="2" fontId="31" fillId="0" borderId="18" xfId="0" applyNumberFormat="1" applyFont="1" applyBorder="1" applyAlignment="1">
      <alignment horizontal="center" vertical="center" wrapText="1"/>
    </xf>
    <xf numFmtId="2" fontId="31" fillId="0" borderId="24" xfId="0" applyNumberFormat="1" applyFont="1" applyBorder="1" applyAlignment="1">
      <alignment horizontal="center" vertical="center" wrapText="1"/>
    </xf>
    <xf numFmtId="0" fontId="31" fillId="25" borderId="25" xfId="0" applyFont="1" applyFill="1" applyBorder="1" applyAlignment="1">
      <alignment horizontal="center" vertical="center" wrapText="1"/>
    </xf>
    <xf numFmtId="0" fontId="31" fillId="25" borderId="63" xfId="0" applyFont="1" applyFill="1" applyBorder="1" applyAlignment="1">
      <alignment horizontal="center" vertical="center" wrapText="1"/>
    </xf>
    <xf numFmtId="0" fontId="31" fillId="25" borderId="17" xfId="0" applyFont="1" applyFill="1" applyBorder="1" applyAlignment="1">
      <alignment horizontal="center" vertical="center" wrapText="1"/>
    </xf>
    <xf numFmtId="0" fontId="31" fillId="25" borderId="12" xfId="0" applyFont="1" applyFill="1" applyBorder="1" applyAlignment="1">
      <alignment horizontal="center" vertical="center" wrapText="1"/>
    </xf>
    <xf numFmtId="0" fontId="24" fillId="25" borderId="12" xfId="68" applyFont="1" applyFill="1" applyBorder="1" applyAlignment="1">
      <alignment horizontal="center" wrapText="1"/>
    </xf>
    <xf numFmtId="3" fontId="24" fillId="25" borderId="12" xfId="68" applyNumberFormat="1" applyFont="1" applyFill="1" applyBorder="1" applyAlignment="1" applyProtection="1">
      <alignment horizontal="center" vertical="top" wrapText="1"/>
      <protection hidden="1"/>
    </xf>
    <xf numFmtId="0" fontId="24" fillId="25" borderId="63" xfId="68" applyFont="1" applyFill="1" applyBorder="1" applyAlignment="1" applyProtection="1">
      <alignment horizontal="center" vertical="center" wrapText="1"/>
      <protection hidden="1"/>
    </xf>
    <xf numFmtId="0" fontId="24" fillId="25" borderId="12" xfId="68" applyFont="1" applyFill="1" applyBorder="1" applyAlignment="1" applyProtection="1">
      <alignment horizontal="center" vertical="center" wrapText="1"/>
      <protection hidden="1"/>
    </xf>
    <xf numFmtId="0" fontId="24" fillId="25" borderId="14" xfId="68" applyFont="1" applyFill="1" applyBorder="1" applyAlignment="1" applyProtection="1">
      <alignment horizontal="center" vertical="center" wrapText="1"/>
      <protection hidden="1"/>
    </xf>
    <xf numFmtId="0" fontId="24" fillId="25" borderId="12" xfId="68" applyNumberFormat="1" applyFont="1" applyFill="1" applyBorder="1" applyAlignment="1" applyProtection="1">
      <alignment horizontal="center" vertical="center" wrapText="1"/>
      <protection hidden="1"/>
    </xf>
    <xf numFmtId="3" fontId="24" fillId="25" borderId="12" xfId="68" applyNumberFormat="1" applyFont="1" applyFill="1" applyBorder="1" applyAlignment="1" applyProtection="1">
      <alignment horizontal="center" vertical="center" wrapText="1"/>
      <protection hidden="1"/>
    </xf>
    <xf numFmtId="0" fontId="24" fillId="25" borderId="18" xfId="68" applyFont="1" applyFill="1" applyBorder="1" applyAlignment="1" applyProtection="1">
      <alignment horizontal="center" vertical="center" wrapText="1"/>
      <protection hidden="1"/>
    </xf>
    <xf numFmtId="0" fontId="24" fillId="25" borderId="24" xfId="68" applyFont="1" applyFill="1" applyBorder="1" applyAlignment="1" applyProtection="1">
      <alignment horizontal="center" vertical="center" wrapText="1"/>
      <protection hidden="1"/>
    </xf>
    <xf numFmtId="0" fontId="24" fillId="25" borderId="20" xfId="68" applyFont="1" applyFill="1" applyBorder="1" applyAlignment="1" applyProtection="1">
      <alignment horizontal="center" vertical="center" wrapText="1"/>
      <protection hidden="1"/>
    </xf>
    <xf numFmtId="0" fontId="24" fillId="25" borderId="24" xfId="68" applyNumberFormat="1" applyFont="1" applyFill="1" applyBorder="1" applyAlignment="1" applyProtection="1">
      <alignment horizontal="center" vertical="center" wrapText="1"/>
      <protection hidden="1"/>
    </xf>
    <xf numFmtId="3" fontId="24" fillId="25" borderId="24" xfId="68" applyNumberFormat="1" applyFont="1" applyFill="1" applyBorder="1" applyAlignment="1" applyProtection="1">
      <alignment horizontal="center" vertical="center" wrapText="1"/>
      <protection hidden="1"/>
    </xf>
    <xf numFmtId="0" fontId="26" fillId="24" borderId="24" xfId="68" applyFont="1" applyFill="1" applyBorder="1" applyAlignment="1" applyProtection="1">
      <alignment horizontal="center" vertical="center" wrapText="1"/>
      <protection hidden="1"/>
    </xf>
    <xf numFmtId="4" fontId="40" fillId="25" borderId="28" xfId="0" applyNumberFormat="1" applyFont="1" applyFill="1" applyBorder="1" applyAlignment="1">
      <alignment horizontal="center"/>
    </xf>
    <xf numFmtId="0" fontId="40" fillId="25" borderId="31" xfId="0" applyFont="1" applyFill="1" applyBorder="1" applyAlignment="1">
      <alignment horizontal="center"/>
    </xf>
    <xf numFmtId="0" fontId="40" fillId="25" borderId="28" xfId="0" applyFont="1" applyFill="1" applyBorder="1" applyAlignment="1">
      <alignment horizontal="center"/>
    </xf>
    <xf numFmtId="0" fontId="40" fillId="25" borderId="26" xfId="0" applyFont="1" applyFill="1" applyBorder="1" applyAlignment="1"/>
    <xf numFmtId="0" fontId="40" fillId="25" borderId="29" xfId="0" applyFont="1" applyFill="1" applyBorder="1" applyAlignment="1">
      <alignment horizontal="center"/>
    </xf>
    <xf numFmtId="0" fontId="40" fillId="25" borderId="30" xfId="0" applyFont="1" applyFill="1" applyBorder="1" applyAlignment="1">
      <alignment horizontal="center"/>
    </xf>
    <xf numFmtId="0" fontId="40" fillId="25" borderId="34" xfId="0" applyFont="1" applyFill="1" applyBorder="1" applyAlignment="1">
      <alignment horizontal="center"/>
    </xf>
    <xf numFmtId="0" fontId="40" fillId="25" borderId="35" xfId="0" applyFont="1" applyFill="1" applyBorder="1" applyAlignment="1">
      <alignment horizontal="center"/>
    </xf>
    <xf numFmtId="0" fontId="26" fillId="0" borderId="15"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12" xfId="0" applyFont="1" applyBorder="1" applyAlignment="1">
      <alignment horizontal="center" vertical="center" wrapText="1"/>
    </xf>
    <xf numFmtId="2" fontId="26" fillId="0" borderId="15" xfId="0" applyNumberFormat="1" applyFont="1" applyBorder="1" applyAlignment="1">
      <alignment horizontal="center" vertical="center" wrapText="1"/>
    </xf>
    <xf numFmtId="3" fontId="24" fillId="0" borderId="11" xfId="68" applyNumberFormat="1" applyFont="1" applyBorder="1" applyAlignment="1" applyProtection="1">
      <alignment horizontal="center" vertical="center" wrapText="1"/>
      <protection hidden="1"/>
    </xf>
    <xf numFmtId="3" fontId="24" fillId="0" borderId="16" xfId="68" applyNumberFormat="1" applyFont="1" applyBorder="1" applyAlignment="1" applyProtection="1">
      <alignment horizontal="center" vertical="center" wrapText="1"/>
      <protection hidden="1"/>
    </xf>
    <xf numFmtId="3" fontId="24" fillId="0" borderId="10" xfId="68" applyNumberFormat="1" applyFont="1" applyBorder="1" applyAlignment="1" applyProtection="1">
      <alignment horizontal="center" vertical="center" wrapText="1"/>
      <protection hidden="1"/>
    </xf>
    <xf numFmtId="3" fontId="24" fillId="0" borderId="40" xfId="68" applyNumberFormat="1" applyFont="1" applyBorder="1" applyAlignment="1" applyProtection="1">
      <alignment horizontal="center" vertical="center" wrapText="1"/>
      <protection hidden="1"/>
    </xf>
    <xf numFmtId="3" fontId="24" fillId="0" borderId="42" xfId="68" applyNumberFormat="1" applyFont="1" applyBorder="1" applyAlignment="1" applyProtection="1">
      <alignment horizontal="center" vertical="center" wrapText="1"/>
      <protection hidden="1"/>
    </xf>
    <xf numFmtId="3" fontId="24" fillId="0" borderId="43" xfId="68" applyNumberFormat="1" applyFont="1" applyBorder="1" applyAlignment="1" applyProtection="1">
      <alignment horizontal="center" vertical="center" wrapText="1"/>
      <protection hidden="1"/>
    </xf>
    <xf numFmtId="3" fontId="24" fillId="0" borderId="27" xfId="68" applyNumberFormat="1" applyFont="1" applyBorder="1" applyAlignment="1" applyProtection="1">
      <alignment horizontal="center" vertical="center" wrapText="1"/>
      <protection hidden="1"/>
    </xf>
    <xf numFmtId="3" fontId="24" fillId="0" borderId="36" xfId="68" applyNumberFormat="1" applyFont="1" applyBorder="1" applyAlignment="1" applyProtection="1">
      <alignment horizontal="center" vertical="center" wrapText="1"/>
      <protection hidden="1"/>
    </xf>
    <xf numFmtId="3" fontId="24" fillId="0" borderId="37" xfId="68" applyNumberFormat="1" applyFont="1" applyBorder="1" applyAlignment="1" applyProtection="1">
      <alignment horizontal="center" vertical="center" wrapText="1"/>
      <protection hidden="1"/>
    </xf>
    <xf numFmtId="3" fontId="24" fillId="0" borderId="38" xfId="68" applyNumberFormat="1" applyFont="1" applyBorder="1" applyAlignment="1" applyProtection="1">
      <alignment horizontal="center" vertical="center" wrapText="1"/>
      <protection hidden="1"/>
    </xf>
    <xf numFmtId="3" fontId="24" fillId="0" borderId="26" xfId="68" applyNumberFormat="1" applyFont="1" applyBorder="1" applyAlignment="1" applyProtection="1">
      <alignment horizontal="center" vertical="center" wrapText="1"/>
      <protection hidden="1"/>
    </xf>
    <xf numFmtId="3" fontId="24" fillId="0" borderId="45" xfId="68" applyNumberFormat="1" applyFont="1" applyBorder="1" applyAlignment="1" applyProtection="1">
      <alignment horizontal="center" vertical="center" wrapText="1"/>
      <protection hidden="1"/>
    </xf>
    <xf numFmtId="3" fontId="24" fillId="0" borderId="48" xfId="68" applyNumberFormat="1" applyFont="1" applyBorder="1" applyAlignment="1" applyProtection="1">
      <alignment horizontal="center" vertical="center" wrapText="1"/>
      <protection hidden="1"/>
    </xf>
    <xf numFmtId="3" fontId="24" fillId="0" borderId="47" xfId="68" applyNumberFormat="1" applyFont="1" applyBorder="1" applyAlignment="1" applyProtection="1">
      <alignment horizontal="center" vertical="center" wrapText="1"/>
      <protection hidden="1"/>
    </xf>
    <xf numFmtId="3" fontId="24" fillId="0" borderId="21" xfId="68" applyNumberFormat="1" applyFont="1" applyBorder="1" applyAlignment="1" applyProtection="1">
      <alignment horizontal="center" vertical="center" wrapText="1"/>
      <protection hidden="1"/>
    </xf>
    <xf numFmtId="3" fontId="24" fillId="0" borderId="50" xfId="68" applyNumberFormat="1" applyFont="1" applyBorder="1" applyAlignment="1" applyProtection="1">
      <alignment horizontal="center" vertical="center" wrapText="1"/>
      <protection hidden="1"/>
    </xf>
    <xf numFmtId="3" fontId="26" fillId="0" borderId="11" xfId="68" applyNumberFormat="1" applyFont="1" applyFill="1" applyBorder="1" applyAlignment="1" applyProtection="1">
      <alignment horizontal="center" vertical="center"/>
      <protection hidden="1"/>
    </xf>
    <xf numFmtId="3" fontId="26" fillId="0" borderId="16" xfId="68" applyNumberFormat="1" applyFont="1" applyFill="1" applyBorder="1" applyAlignment="1" applyProtection="1">
      <alignment horizontal="center" vertical="center"/>
      <protection hidden="1"/>
    </xf>
    <xf numFmtId="3" fontId="26" fillId="0" borderId="10" xfId="68" applyNumberFormat="1" applyFont="1" applyFill="1" applyBorder="1" applyAlignment="1" applyProtection="1">
      <alignment horizontal="center" vertical="center"/>
      <protection hidden="1"/>
    </xf>
    <xf numFmtId="3" fontId="26" fillId="0" borderId="11" xfId="68" applyNumberFormat="1" applyFont="1" applyBorder="1" applyAlignment="1" applyProtection="1">
      <alignment horizontal="center" vertical="center"/>
      <protection hidden="1"/>
    </xf>
    <xf numFmtId="3" fontId="26" fillId="0" borderId="48" xfId="68" applyNumberFormat="1" applyFont="1" applyBorder="1" applyAlignment="1" applyProtection="1">
      <alignment horizontal="center" vertical="center"/>
      <protection hidden="1"/>
    </xf>
    <xf numFmtId="3" fontId="26" fillId="0" borderId="16" xfId="68" applyNumberFormat="1" applyFont="1" applyBorder="1" applyAlignment="1" applyProtection="1">
      <alignment horizontal="center" vertical="center"/>
      <protection hidden="1"/>
    </xf>
    <xf numFmtId="3" fontId="26" fillId="0" borderId="21" xfId="68" applyNumberFormat="1" applyFont="1" applyBorder="1" applyAlignment="1" applyProtection="1">
      <alignment horizontal="center" vertical="center"/>
      <protection hidden="1"/>
    </xf>
    <xf numFmtId="3" fontId="26" fillId="0" borderId="10" xfId="68" applyNumberFormat="1" applyFont="1" applyBorder="1" applyAlignment="1" applyProtection="1">
      <alignment horizontal="center" vertical="center"/>
      <protection hidden="1"/>
    </xf>
    <xf numFmtId="3" fontId="26" fillId="0" borderId="48" xfId="68" applyNumberFormat="1" applyFont="1" applyFill="1" applyBorder="1" applyAlignment="1" applyProtection="1">
      <alignment horizontal="center" vertical="center"/>
      <protection hidden="1"/>
    </xf>
    <xf numFmtId="3" fontId="26" fillId="0" borderId="24" xfId="68" applyNumberFormat="1" applyFont="1" applyFill="1" applyBorder="1" applyAlignment="1" applyProtection="1">
      <alignment horizontal="center" vertical="center"/>
      <protection hidden="1"/>
    </xf>
    <xf numFmtId="3" fontId="26" fillId="0" borderId="12" xfId="68" applyNumberFormat="1" applyFont="1" applyBorder="1" applyAlignment="1" applyProtection="1">
      <alignment horizontal="center" vertical="center"/>
      <protection hidden="1"/>
    </xf>
    <xf numFmtId="3" fontId="26" fillId="0" borderId="50" xfId="68" applyNumberFormat="1" applyFont="1" applyBorder="1" applyAlignment="1" applyProtection="1">
      <alignment horizontal="center" vertical="center"/>
      <protection hidden="1"/>
    </xf>
    <xf numFmtId="3" fontId="26" fillId="0" borderId="12" xfId="0" applyNumberFormat="1" applyFont="1" applyBorder="1" applyAlignment="1" applyProtection="1">
      <alignment horizontal="center" vertical="center" wrapText="1"/>
      <protection hidden="1"/>
    </xf>
    <xf numFmtId="3" fontId="26" fillId="0" borderId="64" xfId="68" applyNumberFormat="1" applyFont="1" applyBorder="1" applyAlignment="1" applyProtection="1">
      <alignment horizontal="center" vertical="center"/>
      <protection hidden="1"/>
    </xf>
    <xf numFmtId="4" fontId="31" fillId="0" borderId="50" xfId="0" applyNumberFormat="1" applyFont="1" applyBorder="1" applyAlignment="1" applyProtection="1">
      <alignment horizontal="center" vertical="center" wrapText="1"/>
      <protection hidden="1"/>
    </xf>
    <xf numFmtId="4" fontId="31" fillId="0" borderId="24" xfId="0" applyNumberFormat="1" applyFont="1" applyBorder="1" applyAlignment="1" applyProtection="1">
      <alignment horizontal="center" vertical="center" wrapText="1"/>
      <protection hidden="1"/>
    </xf>
    <xf numFmtId="0" fontId="31" fillId="0" borderId="21" xfId="0" applyFont="1" applyBorder="1" applyAlignment="1">
      <alignment horizontal="center" vertical="center" wrapText="1"/>
    </xf>
    <xf numFmtId="0" fontId="31" fillId="0" borderId="24" xfId="0" applyFont="1" applyBorder="1" applyAlignment="1">
      <alignment horizontal="center" vertical="center" wrapText="1"/>
    </xf>
    <xf numFmtId="2" fontId="31" fillId="0" borderId="21" xfId="0" applyNumberFormat="1" applyFont="1" applyBorder="1" applyAlignment="1">
      <alignment horizontal="center" vertical="center" wrapText="1"/>
    </xf>
    <xf numFmtId="2" fontId="31" fillId="0" borderId="24" xfId="0" applyNumberFormat="1" applyFont="1" applyBorder="1" applyAlignment="1">
      <alignment horizontal="center" vertical="center" wrapText="1"/>
    </xf>
    <xf numFmtId="2" fontId="31" fillId="0" borderId="50" xfId="0" applyNumberFormat="1" applyFont="1" applyBorder="1" applyAlignment="1">
      <alignment horizontal="center" vertical="center" wrapText="1"/>
    </xf>
    <xf numFmtId="2" fontId="31" fillId="0" borderId="48" xfId="0" applyNumberFormat="1" applyFont="1" applyBorder="1" applyAlignment="1">
      <alignment horizontal="center" vertical="center" wrapText="1"/>
    </xf>
    <xf numFmtId="4" fontId="31" fillId="0" borderId="21" xfId="0" applyNumberFormat="1" applyFont="1" applyBorder="1" applyAlignment="1" applyProtection="1">
      <alignment horizontal="center" vertical="center" wrapText="1"/>
      <protection hidden="1"/>
    </xf>
    <xf numFmtId="4" fontId="31" fillId="0" borderId="48" xfId="0" applyNumberFormat="1" applyFont="1" applyBorder="1" applyAlignment="1" applyProtection="1">
      <alignment horizontal="center" vertical="center" wrapText="1"/>
      <protection hidden="1"/>
    </xf>
    <xf numFmtId="0" fontId="31" fillId="0" borderId="50"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64" xfId="0" applyFont="1" applyBorder="1" applyAlignment="1">
      <alignment horizontal="center" vertical="center" wrapText="1"/>
    </xf>
    <xf numFmtId="0" fontId="31" fillId="0" borderId="69" xfId="0" applyFont="1" applyBorder="1" applyAlignment="1">
      <alignment horizontal="center" vertical="center" wrapText="1"/>
    </xf>
    <xf numFmtId="0" fontId="31" fillId="0" borderId="76" xfId="0" applyFont="1" applyBorder="1" applyAlignment="1">
      <alignment horizontal="center" vertical="center" wrapText="1"/>
    </xf>
    <xf numFmtId="0" fontId="31" fillId="0" borderId="25" xfId="0" applyFont="1" applyBorder="1" applyAlignment="1">
      <alignment horizontal="center" vertical="center" wrapText="1"/>
    </xf>
    <xf numFmtId="164" fontId="31" fillId="0" borderId="11" xfId="0" applyNumberFormat="1" applyFont="1" applyBorder="1" applyAlignment="1" applyProtection="1">
      <alignment horizontal="center" vertical="center" wrapText="1"/>
      <protection hidden="1"/>
    </xf>
    <xf numFmtId="164" fontId="31" fillId="0" borderId="10" xfId="0" applyNumberFormat="1" applyFont="1" applyBorder="1" applyAlignment="1" applyProtection="1">
      <alignment horizontal="center" vertical="center" wrapText="1"/>
      <protection hidden="1"/>
    </xf>
    <xf numFmtId="2" fontId="31" fillId="0" borderId="13" xfId="0" applyNumberFormat="1" applyFont="1" applyBorder="1" applyAlignment="1">
      <alignment horizontal="center" vertical="center" wrapText="1"/>
    </xf>
    <xf numFmtId="2" fontId="31" fillId="0" borderId="71" xfId="0" applyNumberFormat="1" applyFont="1" applyBorder="1" applyAlignment="1">
      <alignment horizontal="center" vertical="center" wrapText="1"/>
    </xf>
    <xf numFmtId="0" fontId="27" fillId="0" borderId="63" xfId="0" applyFont="1" applyBorder="1" applyAlignment="1">
      <alignment horizontal="right"/>
    </xf>
    <xf numFmtId="0" fontId="27" fillId="0" borderId="14" xfId="0" applyFont="1" applyBorder="1" applyAlignment="1">
      <alignment horizontal="right"/>
    </xf>
    <xf numFmtId="2" fontId="27" fillId="0" borderId="50" xfId="0" applyNumberFormat="1" applyFont="1" applyBorder="1" applyAlignment="1">
      <alignment horizontal="center" vertical="center" wrapText="1"/>
    </xf>
    <xf numFmtId="2" fontId="27" fillId="0" borderId="24" xfId="0" applyNumberFormat="1" applyFont="1" applyBorder="1" applyAlignment="1">
      <alignment horizontal="center" vertical="center" wrapText="1"/>
    </xf>
    <xf numFmtId="0" fontId="31" fillId="0" borderId="17"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24" xfId="0" applyFont="1" applyBorder="1" applyAlignment="1">
      <alignment horizontal="center" vertical="center" wrapText="1"/>
    </xf>
    <xf numFmtId="2" fontId="27" fillId="0" borderId="22" xfId="0" applyNumberFormat="1" applyFont="1" applyBorder="1" applyAlignment="1">
      <alignment horizontal="center" vertical="center" wrapText="1"/>
    </xf>
    <xf numFmtId="2" fontId="27" fillId="0" borderId="49" xfId="0" applyNumberFormat="1" applyFont="1" applyBorder="1" applyAlignment="1">
      <alignment horizontal="center" vertical="center" wrapText="1"/>
    </xf>
    <xf numFmtId="0" fontId="27" fillId="0" borderId="11" xfId="0" applyFont="1" applyBorder="1" applyAlignment="1">
      <alignment horizontal="center" vertical="center" wrapText="1"/>
    </xf>
    <xf numFmtId="0" fontId="27" fillId="0" borderId="10" xfId="0" applyFont="1" applyBorder="1" applyAlignment="1">
      <alignment horizontal="center" vertical="center" wrapText="1"/>
    </xf>
    <xf numFmtId="0" fontId="31" fillId="0" borderId="70" xfId="0" applyFont="1" applyBorder="1" applyAlignment="1">
      <alignment horizontal="center" vertical="center" wrapText="1"/>
    </xf>
    <xf numFmtId="0" fontId="31" fillId="0" borderId="65"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83" xfId="0" applyFont="1" applyBorder="1" applyAlignment="1">
      <alignment horizontal="center" vertical="center" wrapText="1"/>
    </xf>
    <xf numFmtId="0" fontId="31" fillId="0" borderId="75" xfId="0" applyFont="1" applyBorder="1" applyAlignment="1">
      <alignment horizontal="center" vertical="center" wrapText="1"/>
    </xf>
    <xf numFmtId="0" fontId="31" fillId="0" borderId="82" xfId="0" applyFont="1" applyBorder="1" applyAlignment="1">
      <alignment horizontal="center" vertical="center" wrapText="1"/>
    </xf>
    <xf numFmtId="0" fontId="31" fillId="0" borderId="81" xfId="0" applyFont="1" applyBorder="1" applyAlignment="1">
      <alignment horizontal="center" vertical="center" wrapText="1"/>
    </xf>
    <xf numFmtId="0" fontId="27" fillId="0" borderId="25" xfId="0" applyFont="1" applyBorder="1" applyAlignment="1">
      <alignment horizontal="center" vertical="center" wrapText="1"/>
    </xf>
    <xf numFmtId="2" fontId="27" fillId="0" borderId="0" xfId="0" applyNumberFormat="1" applyFont="1" applyBorder="1" applyAlignment="1">
      <alignment horizontal="center" vertical="center" wrapText="1"/>
    </xf>
    <xf numFmtId="2" fontId="27" fillId="0" borderId="25" xfId="0" applyNumberFormat="1" applyFont="1" applyBorder="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horizontal="left" vertical="center"/>
    </xf>
    <xf numFmtId="0" fontId="17" fillId="0" borderId="0" xfId="0" applyFont="1" applyAlignment="1">
      <alignment horizontal="left" vertical="center" wrapText="1"/>
    </xf>
    <xf numFmtId="0" fontId="17" fillId="0" borderId="0" xfId="0" applyFont="1" applyAlignment="1">
      <alignment horizontal="left" vertical="center"/>
    </xf>
    <xf numFmtId="164" fontId="31" fillId="0" borderId="50" xfId="0" applyNumberFormat="1" applyFont="1" applyBorder="1" applyAlignment="1" applyProtection="1">
      <alignment horizontal="center" vertical="center" wrapText="1"/>
      <protection hidden="1"/>
    </xf>
    <xf numFmtId="164" fontId="31" fillId="0" borderId="24" xfId="0" applyNumberFormat="1" applyFont="1" applyBorder="1" applyAlignment="1" applyProtection="1">
      <alignment horizontal="center" vertical="center" wrapText="1"/>
      <protection hidden="1"/>
    </xf>
    <xf numFmtId="164" fontId="31" fillId="0" borderId="25" xfId="0" applyNumberFormat="1" applyFont="1" applyBorder="1" applyAlignment="1" applyProtection="1">
      <alignment horizontal="center" vertical="center" wrapText="1"/>
      <protection hidden="1"/>
    </xf>
    <xf numFmtId="2" fontId="31" fillId="0" borderId="80" xfId="0" applyNumberFormat="1" applyFont="1" applyBorder="1" applyAlignment="1">
      <alignment horizontal="center" vertical="center" wrapText="1"/>
    </xf>
    <xf numFmtId="0" fontId="27" fillId="0" borderId="64" xfId="0" applyFont="1" applyBorder="1" applyAlignment="1">
      <alignment horizontal="right"/>
    </xf>
    <xf numFmtId="0" fontId="38" fillId="0" borderId="0" xfId="0" applyFont="1" applyAlignment="1">
      <alignment horizontal="right" vertical="top" wrapText="1"/>
    </xf>
    <xf numFmtId="0" fontId="25" fillId="0" borderId="0" xfId="0" applyFont="1" applyAlignment="1">
      <alignment horizontal="right" vertical="top"/>
    </xf>
    <xf numFmtId="0" fontId="25" fillId="0" borderId="20" xfId="0" applyFont="1" applyBorder="1" applyAlignment="1">
      <alignment horizontal="right" vertical="top"/>
    </xf>
    <xf numFmtId="0" fontId="31" fillId="0" borderId="17" xfId="0" applyFont="1" applyBorder="1" applyAlignment="1">
      <alignment horizontal="left" vertical="center" wrapText="1"/>
    </xf>
    <xf numFmtId="0" fontId="31" fillId="0" borderId="46" xfId="0" applyFont="1" applyBorder="1" applyAlignment="1">
      <alignment horizontal="left" vertical="center" wrapText="1"/>
    </xf>
    <xf numFmtId="0" fontId="31" fillId="0" borderId="40" xfId="0" applyFont="1" applyBorder="1" applyAlignment="1">
      <alignment horizontal="left" vertical="center" wrapText="1"/>
    </xf>
    <xf numFmtId="0" fontId="31" fillId="0" borderId="18" xfId="0" applyFont="1" applyBorder="1" applyAlignment="1">
      <alignment horizontal="left" vertical="center" wrapText="1"/>
    </xf>
    <xf numFmtId="0" fontId="31" fillId="0" borderId="20" xfId="0" applyFont="1" applyBorder="1" applyAlignment="1">
      <alignment horizontal="left" vertical="center" wrapText="1"/>
    </xf>
    <xf numFmtId="0" fontId="31" fillId="0" borderId="19" xfId="0" applyFont="1" applyBorder="1" applyAlignment="1">
      <alignment horizontal="left" vertical="center" wrapText="1"/>
    </xf>
    <xf numFmtId="0" fontId="31" fillId="25" borderId="46" xfId="0" applyFont="1" applyFill="1" applyBorder="1" applyAlignment="1">
      <alignment horizontal="center" vertical="center" wrapText="1"/>
    </xf>
    <xf numFmtId="0" fontId="31" fillId="25" borderId="20" xfId="0" applyFont="1" applyFill="1" applyBorder="1" applyAlignment="1">
      <alignment horizontal="center" vertical="center" wrapText="1"/>
    </xf>
    <xf numFmtId="0" fontId="31" fillId="25" borderId="50" xfId="0" applyFont="1" applyFill="1" applyBorder="1" applyAlignment="1">
      <alignment horizontal="center" vertical="center" wrapText="1"/>
    </xf>
    <xf numFmtId="0" fontId="31" fillId="25" borderId="24" xfId="0" applyFont="1" applyFill="1" applyBorder="1" applyAlignment="1">
      <alignment horizontal="center" vertical="center" wrapText="1"/>
    </xf>
    <xf numFmtId="0" fontId="31" fillId="25" borderId="72" xfId="0" applyFont="1" applyFill="1" applyBorder="1" applyAlignment="1">
      <alignment horizontal="center" vertical="center" wrapText="1"/>
    </xf>
    <xf numFmtId="0" fontId="31" fillId="25" borderId="73" xfId="0" applyFont="1" applyFill="1" applyBorder="1" applyAlignment="1">
      <alignment horizontal="center" vertical="center" wrapText="1"/>
    </xf>
    <xf numFmtId="0" fontId="27" fillId="25" borderId="63" xfId="0" applyFont="1" applyFill="1" applyBorder="1" applyAlignment="1">
      <alignment horizontal="center" vertical="center" wrapText="1"/>
    </xf>
    <xf numFmtId="0" fontId="27" fillId="25" borderId="14" xfId="0" applyFont="1" applyFill="1" applyBorder="1" applyAlignment="1">
      <alignment horizontal="center" vertical="center" wrapText="1"/>
    </xf>
    <xf numFmtId="0" fontId="30" fillId="0" borderId="63" xfId="0" applyFont="1" applyBorder="1" applyAlignment="1">
      <alignment horizontal="center"/>
    </xf>
    <xf numFmtId="0" fontId="30" fillId="0" borderId="14" xfId="0" applyFont="1" applyBorder="1" applyAlignment="1">
      <alignment horizontal="center"/>
    </xf>
    <xf numFmtId="0" fontId="30" fillId="0" borderId="64" xfId="0" applyFont="1" applyBorder="1" applyAlignment="1">
      <alignment horizontal="center"/>
    </xf>
    <xf numFmtId="0" fontId="31" fillId="0" borderId="72" xfId="0" applyFont="1" applyBorder="1" applyAlignment="1">
      <alignment horizontal="center" vertical="center" wrapText="1"/>
    </xf>
    <xf numFmtId="0" fontId="31" fillId="0" borderId="73" xfId="0" applyFont="1" applyBorder="1" applyAlignment="1">
      <alignment horizontal="center" vertical="center" wrapText="1"/>
    </xf>
    <xf numFmtId="0" fontId="31" fillId="0" borderId="48" xfId="0" applyFont="1" applyBorder="1" applyAlignment="1">
      <alignment horizontal="center" vertical="center" wrapText="1"/>
    </xf>
    <xf numFmtId="0" fontId="31" fillId="25" borderId="40" xfId="0" applyFont="1" applyFill="1" applyBorder="1" applyAlignment="1">
      <alignment horizontal="center" vertical="center" wrapText="1"/>
    </xf>
    <xf numFmtId="0" fontId="31" fillId="25" borderId="19" xfId="0" applyFont="1" applyFill="1" applyBorder="1" applyAlignment="1">
      <alignment horizontal="center" vertical="center" wrapText="1"/>
    </xf>
    <xf numFmtId="0" fontId="31" fillId="25" borderId="17" xfId="0" applyFont="1" applyFill="1" applyBorder="1" applyAlignment="1">
      <alignment horizontal="center" vertical="center" wrapText="1"/>
    </xf>
    <xf numFmtId="0" fontId="31" fillId="25" borderId="18" xfId="0" applyFont="1" applyFill="1" applyBorder="1" applyAlignment="1">
      <alignment horizontal="center" vertical="center" wrapText="1"/>
    </xf>
    <xf numFmtId="0" fontId="31" fillId="0" borderId="63" xfId="0" applyFont="1" applyBorder="1" applyAlignment="1">
      <alignment horizontal="left" vertical="center" wrapText="1"/>
    </xf>
    <xf numFmtId="0" fontId="31" fillId="0" borderId="14" xfId="0" applyFont="1" applyBorder="1" applyAlignment="1">
      <alignment horizontal="left" vertical="center" wrapText="1"/>
    </xf>
    <xf numFmtId="0" fontId="31" fillId="0" borderId="64" xfId="0" applyFont="1" applyBorder="1" applyAlignment="1">
      <alignment horizontal="left"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4" fillId="0" borderId="0" xfId="68" applyFont="1" applyBorder="1" applyAlignment="1" applyProtection="1">
      <alignment horizontal="left" vertical="top"/>
      <protection hidden="1"/>
    </xf>
    <xf numFmtId="0" fontId="24" fillId="0" borderId="17" xfId="68" applyFont="1" applyBorder="1" applyAlignment="1" applyProtection="1">
      <alignment vertical="center" wrapText="1"/>
      <protection hidden="1"/>
    </xf>
    <xf numFmtId="0" fontId="24" fillId="0" borderId="46" xfId="68" applyFont="1" applyBorder="1" applyAlignment="1" applyProtection="1">
      <alignment vertical="center" wrapText="1"/>
      <protection hidden="1"/>
    </xf>
    <xf numFmtId="0" fontId="24" fillId="0" borderId="40" xfId="68" applyFont="1" applyBorder="1" applyAlignment="1" applyProtection="1">
      <alignment vertical="center" wrapText="1"/>
      <protection hidden="1"/>
    </xf>
    <xf numFmtId="0" fontId="24" fillId="0" borderId="72" xfId="68" applyFont="1" applyBorder="1" applyAlignment="1" applyProtection="1">
      <alignment vertical="center" wrapText="1"/>
      <protection hidden="1"/>
    </xf>
    <xf numFmtId="0" fontId="24" fillId="0" borderId="0" xfId="68" applyFont="1" applyBorder="1" applyAlignment="1" applyProtection="1">
      <alignment vertical="center" wrapText="1"/>
      <protection hidden="1"/>
    </xf>
    <xf numFmtId="0" fontId="24" fillId="0" borderId="73" xfId="68" applyFont="1" applyBorder="1" applyAlignment="1" applyProtection="1">
      <alignment vertical="center" wrapText="1"/>
      <protection hidden="1"/>
    </xf>
    <xf numFmtId="0" fontId="24" fillId="0" borderId="17" xfId="68" applyFont="1" applyBorder="1" applyAlignment="1" applyProtection="1">
      <alignment horizontal="center" vertical="center" wrapText="1"/>
      <protection hidden="1"/>
    </xf>
    <xf numFmtId="0" fontId="24" fillId="0" borderId="40" xfId="68" applyFont="1" applyBorder="1" applyAlignment="1" applyProtection="1">
      <alignment horizontal="center" vertical="center" wrapText="1"/>
      <protection hidden="1"/>
    </xf>
    <xf numFmtId="0" fontId="24" fillId="0" borderId="72" xfId="68" applyFont="1" applyBorder="1" applyAlignment="1" applyProtection="1">
      <alignment horizontal="center" vertical="center" wrapText="1"/>
      <protection hidden="1"/>
    </xf>
    <xf numFmtId="0" fontId="24" fillId="0" borderId="73" xfId="68" applyFont="1" applyBorder="1" applyAlignment="1" applyProtection="1">
      <alignment horizontal="center" vertical="center" wrapText="1"/>
      <protection hidden="1"/>
    </xf>
    <xf numFmtId="0" fontId="24" fillId="0" borderId="63" xfId="68" applyFont="1" applyBorder="1" applyAlignment="1" applyProtection="1">
      <alignment horizontal="left" vertical="center" wrapText="1"/>
      <protection hidden="1"/>
    </xf>
    <xf numFmtId="0" fontId="24" fillId="0" borderId="14" xfId="68" applyFont="1" applyBorder="1" applyAlignment="1" applyProtection="1">
      <alignment horizontal="left" vertical="center" wrapText="1"/>
      <protection hidden="1"/>
    </xf>
    <xf numFmtId="0" fontId="24" fillId="0" borderId="64" xfId="68" applyFont="1" applyBorder="1" applyAlignment="1" applyProtection="1">
      <alignment horizontal="left" vertical="center" wrapText="1"/>
      <protection hidden="1"/>
    </xf>
    <xf numFmtId="0" fontId="24" fillId="0" borderId="18" xfId="68" applyFont="1" applyBorder="1" applyAlignment="1" applyProtection="1">
      <alignment vertical="center" wrapText="1"/>
      <protection hidden="1"/>
    </xf>
    <xf numFmtId="0" fontId="24" fillId="0" borderId="20" xfId="68" applyFont="1" applyBorder="1" applyAlignment="1" applyProtection="1">
      <alignment vertical="center" wrapText="1"/>
      <protection hidden="1"/>
    </xf>
    <xf numFmtId="0" fontId="24" fillId="0" borderId="19" xfId="68" applyFont="1" applyBorder="1" applyAlignment="1" applyProtection="1">
      <alignment vertical="center" wrapText="1"/>
      <protection hidden="1"/>
    </xf>
    <xf numFmtId="0" fontId="26" fillId="0" borderId="63" xfId="68" applyFont="1" applyBorder="1" applyAlignment="1" applyProtection="1">
      <alignment horizontal="center" vertical="top" wrapText="1"/>
      <protection hidden="1"/>
    </xf>
    <xf numFmtId="0" fontId="26" fillId="0" borderId="14" xfId="68" applyFont="1" applyBorder="1" applyAlignment="1" applyProtection="1">
      <alignment horizontal="center" vertical="top" wrapText="1"/>
      <protection hidden="1"/>
    </xf>
    <xf numFmtId="0" fontId="26" fillId="0" borderId="64" xfId="68" applyFont="1" applyBorder="1" applyAlignment="1" applyProtection="1">
      <alignment horizontal="center" vertical="top" wrapText="1"/>
      <protection hidden="1"/>
    </xf>
    <xf numFmtId="0" fontId="24" fillId="25" borderId="63" xfId="68" applyFont="1" applyFill="1" applyBorder="1" applyAlignment="1" applyProtection="1">
      <alignment horizontal="center" vertical="center" wrapText="1"/>
      <protection hidden="1"/>
    </xf>
    <xf numFmtId="0" fontId="24" fillId="25" borderId="64" xfId="68" applyFont="1" applyFill="1" applyBorder="1" applyAlignment="1" applyProtection="1">
      <alignment horizontal="center" vertical="center" wrapText="1"/>
      <protection hidden="1"/>
    </xf>
    <xf numFmtId="0" fontId="24" fillId="0" borderId="70" xfId="68" applyFont="1" applyBorder="1" applyAlignment="1" applyProtection="1">
      <alignment horizontal="center" vertical="center" wrapText="1"/>
      <protection hidden="1"/>
    </xf>
    <xf numFmtId="0" fontId="24" fillId="0" borderId="83" xfId="68" applyFont="1" applyBorder="1" applyAlignment="1" applyProtection="1">
      <alignment horizontal="center" vertical="center" wrapText="1"/>
      <protection hidden="1"/>
    </xf>
    <xf numFmtId="0" fontId="24" fillId="0" borderId="31" xfId="68" applyFont="1" applyBorder="1" applyAlignment="1" applyProtection="1">
      <alignment horizontal="center" vertical="center" wrapText="1"/>
      <protection hidden="1"/>
    </xf>
    <xf numFmtId="0" fontId="24" fillId="0" borderId="84" xfId="68" applyFont="1" applyBorder="1" applyAlignment="1" applyProtection="1">
      <alignment horizontal="center" vertical="center" wrapText="1"/>
      <protection hidden="1"/>
    </xf>
    <xf numFmtId="0" fontId="24" fillId="0" borderId="50" xfId="68" applyFont="1" applyBorder="1" applyAlignment="1" applyProtection="1">
      <alignment horizontal="center" vertical="center" wrapText="1"/>
      <protection hidden="1"/>
    </xf>
    <xf numFmtId="0" fontId="24" fillId="0" borderId="25" xfId="68" applyFont="1" applyBorder="1" applyAlignment="1" applyProtection="1">
      <alignment horizontal="center" vertical="center" wrapText="1"/>
      <protection hidden="1"/>
    </xf>
    <xf numFmtId="0" fontId="24" fillId="0" borderId="24" xfId="68" applyFont="1" applyBorder="1" applyAlignment="1" applyProtection="1">
      <alignment horizontal="center" vertical="center" wrapText="1"/>
      <protection hidden="1"/>
    </xf>
    <xf numFmtId="0" fontId="26" fillId="0" borderId="50" xfId="68" applyFont="1" applyBorder="1" applyAlignment="1" applyProtection="1">
      <alignment horizontal="center" vertical="center"/>
      <protection hidden="1"/>
    </xf>
    <xf numFmtId="0" fontId="26" fillId="0" borderId="25" xfId="68" applyFont="1" applyBorder="1" applyAlignment="1" applyProtection="1">
      <alignment horizontal="center" vertical="center"/>
      <protection hidden="1"/>
    </xf>
    <xf numFmtId="0" fontId="26" fillId="0" borderId="24" xfId="68" applyFont="1" applyBorder="1" applyAlignment="1" applyProtection="1">
      <alignment horizontal="center" vertical="center"/>
      <protection hidden="1"/>
    </xf>
    <xf numFmtId="0" fontId="24" fillId="0" borderId="46" xfId="68" applyFont="1" applyBorder="1" applyAlignment="1" applyProtection="1">
      <alignment horizontal="center" vertical="center" wrapText="1"/>
      <protection hidden="1"/>
    </xf>
    <xf numFmtId="0" fontId="24" fillId="0" borderId="0" xfId="68" applyFont="1" applyBorder="1" applyAlignment="1" applyProtection="1">
      <alignment horizontal="center" vertical="center" wrapText="1"/>
      <protection hidden="1"/>
    </xf>
    <xf numFmtId="0" fontId="24" fillId="0" borderId="18" xfId="68" applyFont="1" applyBorder="1" applyAlignment="1" applyProtection="1">
      <alignment horizontal="center" vertical="center" wrapText="1"/>
      <protection hidden="1"/>
    </xf>
    <xf numFmtId="0" fontId="24" fillId="0" borderId="20" xfId="68" applyFont="1" applyBorder="1" applyAlignment="1" applyProtection="1">
      <alignment horizontal="center" vertical="center" wrapText="1"/>
      <protection hidden="1"/>
    </xf>
    <xf numFmtId="0" fontId="24" fillId="25" borderId="50" xfId="68" applyFont="1" applyFill="1" applyBorder="1" applyAlignment="1" applyProtection="1">
      <alignment horizontal="center" vertical="center" wrapText="1"/>
      <protection hidden="1"/>
    </xf>
    <xf numFmtId="0" fontId="24" fillId="25" borderId="24" xfId="68" applyFont="1" applyFill="1" applyBorder="1" applyAlignment="1" applyProtection="1">
      <alignment horizontal="center" vertical="center" wrapText="1"/>
      <protection hidden="1"/>
    </xf>
    <xf numFmtId="0" fontId="24" fillId="0" borderId="28" xfId="68" applyFont="1" applyBorder="1" applyAlignment="1" applyProtection="1">
      <alignment horizontal="center" vertical="center" wrapText="1"/>
      <protection hidden="1"/>
    </xf>
    <xf numFmtId="0" fontId="24" fillId="0" borderId="81" xfId="68" applyFont="1" applyBorder="1" applyAlignment="1" applyProtection="1">
      <alignment horizontal="center" vertical="center" wrapText="1"/>
      <protection hidden="1"/>
    </xf>
    <xf numFmtId="3" fontId="24" fillId="25" borderId="40" xfId="68" applyNumberFormat="1" applyFont="1" applyFill="1" applyBorder="1" applyAlignment="1" applyProtection="1">
      <alignment horizontal="center" vertical="center" wrapText="1"/>
      <protection hidden="1"/>
    </xf>
    <xf numFmtId="3" fontId="24" fillId="25" borderId="19" xfId="68" applyNumberFormat="1" applyFont="1" applyFill="1" applyBorder="1" applyAlignment="1" applyProtection="1">
      <alignment horizontal="center" vertical="center" wrapText="1"/>
      <protection hidden="1"/>
    </xf>
    <xf numFmtId="0" fontId="26" fillId="0" borderId="46" xfId="68" applyFont="1" applyBorder="1" applyAlignment="1" applyProtection="1">
      <alignment horizontal="center" vertical="center" wrapText="1"/>
      <protection hidden="1"/>
    </xf>
    <xf numFmtId="0" fontId="26" fillId="0" borderId="0" xfId="68" applyFont="1" applyBorder="1" applyAlignment="1" applyProtection="1">
      <alignment horizontal="center" vertical="center" wrapText="1"/>
      <protection hidden="1"/>
    </xf>
    <xf numFmtId="0" fontId="26" fillId="0" borderId="20" xfId="68" applyFont="1" applyBorder="1" applyAlignment="1" applyProtection="1">
      <alignment horizontal="center" vertical="center" wrapText="1"/>
      <protection hidden="1"/>
    </xf>
    <xf numFmtId="0" fontId="24" fillId="0" borderId="19" xfId="68" applyFont="1" applyBorder="1" applyAlignment="1" applyProtection="1">
      <alignment horizontal="center" vertical="center" wrapText="1"/>
      <protection hidden="1"/>
    </xf>
    <xf numFmtId="0" fontId="24" fillId="0" borderId="63" xfId="68" applyFont="1" applyBorder="1" applyAlignment="1" applyProtection="1">
      <alignment horizontal="left" vertical="center"/>
      <protection hidden="1"/>
    </xf>
    <xf numFmtId="0" fontId="24" fillId="0" borderId="14" xfId="68" applyFont="1" applyBorder="1" applyAlignment="1" applyProtection="1">
      <alignment horizontal="left" vertical="center"/>
      <protection hidden="1"/>
    </xf>
    <xf numFmtId="0" fontId="24" fillId="0" borderId="64" xfId="68" applyFont="1" applyBorder="1" applyAlignment="1" applyProtection="1">
      <alignment horizontal="left" vertical="center"/>
      <protection hidden="1"/>
    </xf>
    <xf numFmtId="0" fontId="56" fillId="0" borderId="63" xfId="68" applyFont="1" applyBorder="1" applyAlignment="1">
      <alignment horizontal="right"/>
    </xf>
    <xf numFmtId="0" fontId="56" fillId="0" borderId="14" xfId="68" applyFont="1" applyBorder="1" applyAlignment="1">
      <alignment horizontal="right"/>
    </xf>
    <xf numFmtId="0" fontId="56" fillId="0" borderId="64" xfId="68" applyFont="1" applyBorder="1" applyAlignment="1">
      <alignment horizontal="right"/>
    </xf>
    <xf numFmtId="0" fontId="59" fillId="0" borderId="0" xfId="68" applyFont="1" applyAlignment="1">
      <alignment horizontal="right" vertical="top" wrapText="1"/>
    </xf>
    <xf numFmtId="0" fontId="53" fillId="0" borderId="0" xfId="68" applyAlignment="1">
      <alignment horizontal="right" vertical="top"/>
    </xf>
    <xf numFmtId="0" fontId="53" fillId="0" borderId="20" xfId="68" applyBorder="1" applyAlignment="1">
      <alignment horizontal="right" vertical="top"/>
    </xf>
    <xf numFmtId="0" fontId="24" fillId="0" borderId="11" xfId="68" applyFont="1" applyBorder="1" applyAlignment="1" applyProtection="1">
      <alignment horizontal="center" vertical="center" wrapText="1"/>
      <protection hidden="1"/>
    </xf>
    <xf numFmtId="0" fontId="24" fillId="0" borderId="16" xfId="68" applyFont="1" applyBorder="1" applyAlignment="1" applyProtection="1">
      <alignment horizontal="center" vertical="center" wrapText="1"/>
      <protection hidden="1"/>
    </xf>
    <xf numFmtId="0" fontId="26" fillId="0" borderId="11" xfId="68" applyFont="1" applyBorder="1" applyAlignment="1" applyProtection="1">
      <alignment horizontal="center" vertical="center" wrapText="1"/>
      <protection hidden="1"/>
    </xf>
    <xf numFmtId="0" fontId="26" fillId="0" borderId="16" xfId="68" applyFont="1" applyBorder="1" applyAlignment="1" applyProtection="1">
      <alignment horizontal="center" vertical="center" wrapText="1"/>
      <protection hidden="1"/>
    </xf>
    <xf numFmtId="0" fontId="26" fillId="0" borderId="10" xfId="68" applyFont="1" applyBorder="1" applyAlignment="1" applyProtection="1">
      <alignment horizontal="center" vertical="center" wrapText="1"/>
      <protection hidden="1"/>
    </xf>
    <xf numFmtId="0" fontId="48" fillId="0" borderId="72" xfId="68" applyFont="1" applyBorder="1" applyAlignment="1">
      <alignment horizontal="left" vertical="center" wrapText="1"/>
    </xf>
    <xf numFmtId="0" fontId="48" fillId="0" borderId="0" xfId="68" applyFont="1" applyBorder="1" applyAlignment="1">
      <alignment horizontal="left" vertical="center" wrapText="1"/>
    </xf>
    <xf numFmtId="0" fontId="48" fillId="0" borderId="73" xfId="68" applyFont="1" applyBorder="1" applyAlignment="1">
      <alignment horizontal="left" vertical="center" wrapText="1"/>
    </xf>
    <xf numFmtId="0" fontId="24" fillId="25" borderId="46" xfId="68" applyFont="1" applyFill="1" applyBorder="1" applyAlignment="1" applyProtection="1">
      <alignment horizontal="center" vertical="center" wrapText="1"/>
      <protection hidden="1"/>
    </xf>
    <xf numFmtId="0" fontId="24" fillId="25" borderId="20" xfId="68" applyFont="1" applyFill="1" applyBorder="1" applyAlignment="1" applyProtection="1">
      <alignment horizontal="center" vertical="center" wrapText="1"/>
      <protection hidden="1"/>
    </xf>
    <xf numFmtId="0" fontId="24" fillId="25" borderId="17" xfId="68" applyFont="1" applyFill="1" applyBorder="1" applyAlignment="1" applyProtection="1">
      <alignment horizontal="center" vertical="center" wrapText="1"/>
      <protection hidden="1"/>
    </xf>
    <xf numFmtId="0" fontId="24" fillId="25" borderId="40" xfId="68" applyFont="1" applyFill="1" applyBorder="1" applyAlignment="1" applyProtection="1">
      <alignment horizontal="center" vertical="center" wrapText="1"/>
      <protection hidden="1"/>
    </xf>
    <xf numFmtId="0" fontId="24" fillId="25" borderId="18" xfId="68" applyFont="1" applyFill="1" applyBorder="1" applyAlignment="1" applyProtection="1">
      <alignment horizontal="center" vertical="center" wrapText="1"/>
      <protection hidden="1"/>
    </xf>
    <xf numFmtId="0" fontId="24" fillId="25" borderId="19" xfId="68" applyFont="1" applyFill="1" applyBorder="1" applyAlignment="1" applyProtection="1">
      <alignment horizontal="center" vertical="center" wrapText="1"/>
      <protection hidden="1"/>
    </xf>
    <xf numFmtId="0" fontId="24" fillId="0" borderId="63" xfId="68" applyFont="1" applyBorder="1" applyAlignment="1">
      <alignment horizontal="right"/>
    </xf>
    <xf numFmtId="0" fontId="24" fillId="0" borderId="14" xfId="68" applyFont="1" applyBorder="1" applyAlignment="1">
      <alignment horizontal="right"/>
    </xf>
    <xf numFmtId="0" fontId="24" fillId="0" borderId="64" xfId="68" applyFont="1" applyBorder="1" applyAlignment="1">
      <alignment horizontal="right"/>
    </xf>
    <xf numFmtId="0" fontId="26" fillId="0" borderId="50" xfId="68" applyNumberFormat="1" applyFont="1" applyBorder="1" applyAlignment="1" applyProtection="1">
      <alignment horizontal="center" vertical="center" wrapText="1"/>
      <protection hidden="1"/>
    </xf>
    <xf numFmtId="0" fontId="26" fillId="0" borderId="25" xfId="68" applyNumberFormat="1" applyFont="1" applyBorder="1" applyAlignment="1" applyProtection="1">
      <alignment horizontal="center" vertical="center" wrapText="1"/>
      <protection hidden="1"/>
    </xf>
    <xf numFmtId="0" fontId="26" fillId="0" borderId="24" xfId="68" applyNumberFormat="1" applyFont="1" applyBorder="1" applyAlignment="1" applyProtection="1">
      <alignment horizontal="center" vertical="center" wrapText="1"/>
      <protection hidden="1"/>
    </xf>
    <xf numFmtId="0" fontId="26" fillId="0" borderId="50" xfId="68" applyFont="1" applyBorder="1" applyAlignment="1" applyProtection="1">
      <alignment horizontal="center" vertical="center" wrapText="1"/>
      <protection hidden="1"/>
    </xf>
    <xf numFmtId="0" fontId="26" fillId="0" borderId="25" xfId="68" applyFont="1" applyBorder="1" applyAlignment="1" applyProtection="1">
      <alignment horizontal="center" vertical="center" wrapText="1"/>
      <protection hidden="1"/>
    </xf>
    <xf numFmtId="0" fontId="26" fillId="0" borderId="24" xfId="68" applyFont="1" applyBorder="1" applyAlignment="1" applyProtection="1">
      <alignment horizontal="center" vertical="center" wrapText="1"/>
      <protection hidden="1"/>
    </xf>
    <xf numFmtId="0" fontId="24" fillId="24" borderId="17" xfId="68" applyFont="1" applyFill="1" applyBorder="1" applyAlignment="1" applyProtection="1">
      <alignment horizontal="center" vertical="center" wrapText="1"/>
      <protection hidden="1"/>
    </xf>
    <xf numFmtId="0" fontId="24" fillId="24" borderId="40" xfId="68" applyFont="1" applyFill="1" applyBorder="1" applyAlignment="1" applyProtection="1">
      <alignment horizontal="center" vertical="center" wrapText="1"/>
      <protection hidden="1"/>
    </xf>
    <xf numFmtId="0" fontId="24" fillId="24" borderId="18" xfId="68" applyFont="1" applyFill="1" applyBorder="1" applyAlignment="1" applyProtection="1">
      <alignment horizontal="center" vertical="center" wrapText="1"/>
      <protection hidden="1"/>
    </xf>
    <xf numFmtId="0" fontId="24" fillId="24" borderId="19" xfId="68" applyFont="1" applyFill="1" applyBorder="1" applyAlignment="1" applyProtection="1">
      <alignment horizontal="center" vertical="center" wrapText="1"/>
      <protection hidden="1"/>
    </xf>
    <xf numFmtId="0" fontId="24" fillId="24" borderId="63" xfId="68" applyFont="1" applyFill="1" applyBorder="1" applyAlignment="1" applyProtection="1">
      <alignment horizontal="center" vertical="center" wrapText="1"/>
      <protection hidden="1"/>
    </xf>
    <xf numFmtId="0" fontId="24" fillId="24" borderId="64" xfId="68" applyFont="1" applyFill="1" applyBorder="1" applyAlignment="1" applyProtection="1">
      <alignment horizontal="center" vertical="center" wrapText="1"/>
      <protection hidden="1"/>
    </xf>
    <xf numFmtId="3" fontId="26" fillId="0" borderId="50" xfId="68" applyNumberFormat="1" applyFont="1" applyFill="1" applyBorder="1" applyAlignment="1" applyProtection="1">
      <alignment horizontal="center" vertical="center"/>
      <protection hidden="1"/>
    </xf>
    <xf numFmtId="3" fontId="26" fillId="0" borderId="24" xfId="68" applyNumberFormat="1" applyFont="1" applyFill="1" applyBorder="1" applyAlignment="1" applyProtection="1">
      <alignment horizontal="center" vertical="center"/>
      <protection hidden="1"/>
    </xf>
    <xf numFmtId="2" fontId="26" fillId="0" borderId="50" xfId="68" applyNumberFormat="1" applyFont="1" applyFill="1" applyBorder="1" applyAlignment="1" applyProtection="1">
      <alignment horizontal="center" vertical="center"/>
      <protection hidden="1"/>
    </xf>
    <xf numFmtId="2" fontId="26" fillId="0" borderId="24" xfId="68" applyNumberFormat="1" applyFont="1" applyFill="1" applyBorder="1" applyAlignment="1" applyProtection="1">
      <alignment horizontal="center" vertical="center"/>
      <protection hidden="1"/>
    </xf>
    <xf numFmtId="2" fontId="26" fillId="0" borderId="50" xfId="68" applyNumberFormat="1" applyFont="1" applyBorder="1" applyAlignment="1" applyProtection="1">
      <alignment horizontal="center" vertical="center" wrapText="1"/>
      <protection hidden="1"/>
    </xf>
    <xf numFmtId="2" fontId="26" fillId="0" borderId="24" xfId="68" applyNumberFormat="1" applyFont="1" applyBorder="1" applyAlignment="1" applyProtection="1">
      <alignment horizontal="center" vertical="center" wrapText="1"/>
      <protection hidden="1"/>
    </xf>
    <xf numFmtId="0" fontId="26" fillId="0" borderId="50" xfId="68" applyFont="1" applyFill="1" applyBorder="1" applyAlignment="1" applyProtection="1">
      <alignment horizontal="center" vertical="center"/>
      <protection hidden="1"/>
    </xf>
    <xf numFmtId="0" fontId="26" fillId="0" borderId="24" xfId="68" applyFont="1" applyFill="1" applyBorder="1" applyAlignment="1" applyProtection="1">
      <alignment horizontal="center" vertical="center"/>
      <protection hidden="1"/>
    </xf>
    <xf numFmtId="0" fontId="24" fillId="0" borderId="17" xfId="68" applyFont="1" applyBorder="1" applyAlignment="1" applyProtection="1">
      <alignment horizontal="center" vertical="center"/>
      <protection hidden="1"/>
    </xf>
    <xf numFmtId="0" fontId="24" fillId="0" borderId="40" xfId="68" applyFont="1" applyBorder="1" applyAlignment="1" applyProtection="1">
      <alignment horizontal="center" vertical="center"/>
      <protection hidden="1"/>
    </xf>
    <xf numFmtId="0" fontId="24" fillId="0" borderId="18" xfId="68" applyFont="1" applyBorder="1" applyAlignment="1" applyProtection="1">
      <alignment horizontal="center" vertical="center"/>
      <protection hidden="1"/>
    </xf>
    <xf numFmtId="0" fontId="24" fillId="0" borderId="19" xfId="68" applyFont="1" applyBorder="1" applyAlignment="1" applyProtection="1">
      <alignment horizontal="center" vertical="center"/>
      <protection hidden="1"/>
    </xf>
    <xf numFmtId="0" fontId="24" fillId="0" borderId="63" xfId="68" applyFont="1" applyBorder="1" applyAlignment="1" applyProtection="1">
      <alignment horizontal="center" vertical="center" wrapText="1"/>
      <protection hidden="1"/>
    </xf>
    <xf numFmtId="0" fontId="24" fillId="0" borderId="64" xfId="68" applyFont="1" applyBorder="1" applyAlignment="1" applyProtection="1">
      <alignment horizontal="center" vertical="center" wrapText="1"/>
      <protection hidden="1"/>
    </xf>
    <xf numFmtId="0" fontId="24" fillId="0" borderId="63" xfId="0" applyFont="1" applyBorder="1" applyAlignment="1">
      <alignment horizontal="center" vertical="center" wrapText="1"/>
    </xf>
    <xf numFmtId="0" fontId="24" fillId="0" borderId="64" xfId="0" applyFont="1" applyBorder="1" applyAlignment="1">
      <alignment horizontal="center" vertical="center" wrapText="1"/>
    </xf>
    <xf numFmtId="0" fontId="26" fillId="24" borderId="50" xfId="68" applyFont="1" applyFill="1" applyBorder="1" applyAlignment="1" applyProtection="1">
      <alignment horizontal="center" vertical="center" wrapText="1"/>
      <protection hidden="1"/>
    </xf>
    <xf numFmtId="0" fontId="26" fillId="24" borderId="24" xfId="68" applyFont="1" applyFill="1" applyBorder="1" applyAlignment="1" applyProtection="1">
      <alignment horizontal="center" vertical="center" wrapText="1"/>
      <protection hidden="1"/>
    </xf>
    <xf numFmtId="167" fontId="26" fillId="0" borderId="50" xfId="68" applyNumberFormat="1" applyFont="1" applyFill="1" applyBorder="1" applyAlignment="1" applyProtection="1">
      <alignment horizontal="center" vertical="center"/>
      <protection hidden="1"/>
    </xf>
    <xf numFmtId="167" fontId="26" fillId="0" borderId="24" xfId="68" applyNumberFormat="1" applyFont="1" applyFill="1" applyBorder="1" applyAlignment="1" applyProtection="1">
      <alignment horizontal="center" vertical="center"/>
      <protection hidden="1"/>
    </xf>
    <xf numFmtId="0" fontId="26" fillId="0" borderId="50" xfId="68" applyNumberFormat="1" applyFont="1" applyFill="1" applyBorder="1" applyAlignment="1" applyProtection="1">
      <alignment horizontal="center" vertical="center" wrapText="1"/>
      <protection hidden="1"/>
    </xf>
    <xf numFmtId="0" fontId="26" fillId="0" borderId="24" xfId="68" applyNumberFormat="1" applyFont="1" applyFill="1" applyBorder="1" applyAlignment="1" applyProtection="1">
      <alignment horizontal="center" vertical="center" wrapText="1"/>
      <protection hidden="1"/>
    </xf>
    <xf numFmtId="0" fontId="24" fillId="0" borderId="87" xfId="68" applyFont="1" applyBorder="1" applyAlignment="1" applyProtection="1">
      <alignment horizontal="center" vertical="center" wrapText="1"/>
      <protection hidden="1"/>
    </xf>
    <xf numFmtId="0" fontId="24" fillId="0" borderId="86" xfId="68" applyFont="1" applyBorder="1" applyAlignment="1" applyProtection="1">
      <alignment horizontal="center" vertical="center" wrapText="1"/>
      <protection hidden="1"/>
    </xf>
    <xf numFmtId="2" fontId="26" fillId="0" borderId="17" xfId="68" applyNumberFormat="1" applyFont="1" applyBorder="1" applyAlignment="1" applyProtection="1">
      <alignment horizontal="center" vertical="center" wrapText="1"/>
      <protection hidden="1"/>
    </xf>
    <xf numFmtId="2" fontId="26" fillId="0" borderId="46" xfId="68" applyNumberFormat="1" applyFont="1" applyBorder="1" applyAlignment="1" applyProtection="1">
      <alignment horizontal="center" vertical="center" wrapText="1"/>
      <protection hidden="1"/>
    </xf>
    <xf numFmtId="2" fontId="26" fillId="0" borderId="40" xfId="68" applyNumberFormat="1" applyFont="1" applyBorder="1" applyAlignment="1" applyProtection="1">
      <alignment horizontal="center" vertical="center" wrapText="1"/>
      <protection hidden="1"/>
    </xf>
    <xf numFmtId="2" fontId="26" fillId="0" borderId="18" xfId="68" applyNumberFormat="1" applyFont="1" applyBorder="1" applyAlignment="1" applyProtection="1">
      <alignment horizontal="center" vertical="center" wrapText="1"/>
      <protection hidden="1"/>
    </xf>
    <xf numFmtId="2" fontId="26" fillId="0" borderId="20" xfId="68" applyNumberFormat="1" applyFont="1" applyBorder="1" applyAlignment="1" applyProtection="1">
      <alignment horizontal="center" vertical="center" wrapText="1"/>
      <protection hidden="1"/>
    </xf>
    <xf numFmtId="2" fontId="26" fillId="0" borderId="19" xfId="68" applyNumberFormat="1" applyFont="1" applyBorder="1" applyAlignment="1" applyProtection="1">
      <alignment horizontal="center" vertical="center" wrapText="1"/>
      <protection hidden="1"/>
    </xf>
    <xf numFmtId="0" fontId="26" fillId="24" borderId="72" xfId="68" applyFont="1" applyFill="1" applyBorder="1" applyAlignment="1" applyProtection="1">
      <alignment horizontal="center" vertical="center" wrapText="1"/>
      <protection hidden="1"/>
    </xf>
    <xf numFmtId="0" fontId="26" fillId="24" borderId="73" xfId="68" applyFont="1" applyFill="1" applyBorder="1" applyAlignment="1" applyProtection="1">
      <alignment horizontal="center" vertical="center" wrapText="1"/>
      <protection hidden="1"/>
    </xf>
    <xf numFmtId="0" fontId="26" fillId="24" borderId="18" xfId="68" applyFont="1" applyFill="1" applyBorder="1" applyAlignment="1" applyProtection="1">
      <alignment horizontal="center" vertical="center" wrapText="1"/>
      <protection hidden="1"/>
    </xf>
    <xf numFmtId="0" fontId="26" fillId="24" borderId="19" xfId="68" applyFont="1" applyFill="1" applyBorder="1" applyAlignment="1" applyProtection="1">
      <alignment horizontal="center" vertical="center" wrapText="1"/>
      <protection hidden="1"/>
    </xf>
    <xf numFmtId="0" fontId="26" fillId="0" borderId="25" xfId="68" applyFont="1" applyFill="1" applyBorder="1" applyAlignment="1" applyProtection="1">
      <alignment horizontal="center" vertical="center"/>
      <protection hidden="1"/>
    </xf>
    <xf numFmtId="0" fontId="24" fillId="0" borderId="72" xfId="68" applyFont="1" applyBorder="1" applyAlignment="1" applyProtection="1">
      <alignment horizontal="center" vertical="center"/>
      <protection hidden="1"/>
    </xf>
    <xf numFmtId="0" fontId="24" fillId="0" borderId="73" xfId="68" applyFont="1" applyBorder="1" applyAlignment="1" applyProtection="1">
      <alignment horizontal="center" vertical="center"/>
      <protection hidden="1"/>
    </xf>
    <xf numFmtId="0" fontId="24" fillId="24" borderId="72" xfId="68" applyFont="1" applyFill="1" applyBorder="1" applyAlignment="1" applyProtection="1">
      <alignment horizontal="center" vertical="center" wrapText="1"/>
      <protection hidden="1"/>
    </xf>
    <xf numFmtId="0" fontId="24" fillId="24" borderId="73" xfId="68" applyFont="1" applyFill="1" applyBorder="1" applyAlignment="1" applyProtection="1">
      <alignment horizontal="center" vertical="center" wrapText="1"/>
      <protection hidden="1"/>
    </xf>
    <xf numFmtId="0" fontId="26" fillId="0" borderId="72" xfId="68" applyFont="1" applyBorder="1" applyAlignment="1" applyProtection="1">
      <alignment horizontal="center" vertical="center" wrapText="1"/>
      <protection hidden="1"/>
    </xf>
    <xf numFmtId="0" fontId="26" fillId="0" borderId="73" xfId="68" applyFont="1" applyBorder="1" applyAlignment="1" applyProtection="1">
      <alignment horizontal="center" vertical="center" wrapText="1"/>
      <protection hidden="1"/>
    </xf>
    <xf numFmtId="0" fontId="26" fillId="0" borderId="18" xfId="68" applyFont="1" applyBorder="1" applyAlignment="1" applyProtection="1">
      <alignment horizontal="center" vertical="center" wrapText="1"/>
      <protection hidden="1"/>
    </xf>
    <xf numFmtId="0" fontId="26" fillId="0" borderId="19" xfId="68" applyFont="1" applyBorder="1" applyAlignment="1" applyProtection="1">
      <alignment horizontal="center" vertical="center" wrapText="1"/>
      <protection hidden="1"/>
    </xf>
    <xf numFmtId="2" fontId="26" fillId="0" borderId="50" xfId="68" applyNumberFormat="1" applyFont="1" applyBorder="1" applyAlignment="1" applyProtection="1">
      <alignment horizontal="center" vertical="center"/>
      <protection hidden="1"/>
    </xf>
    <xf numFmtId="2" fontId="26" fillId="0" borderId="24" xfId="68" applyNumberFormat="1" applyFont="1" applyBorder="1" applyAlignment="1" applyProtection="1">
      <alignment horizontal="center" vertical="center"/>
      <protection hidden="1"/>
    </xf>
    <xf numFmtId="0" fontId="24" fillId="0" borderId="17" xfId="68" applyFont="1" applyBorder="1" applyAlignment="1" applyProtection="1">
      <alignment horizontal="left" vertical="center" wrapText="1"/>
      <protection hidden="1"/>
    </xf>
    <xf numFmtId="0" fontId="24" fillId="0" borderId="46" xfId="68" applyFont="1" applyBorder="1" applyAlignment="1" applyProtection="1">
      <alignment horizontal="left" vertical="center" wrapText="1"/>
      <protection hidden="1"/>
    </xf>
    <xf numFmtId="0" fontId="24" fillId="0" borderId="40" xfId="68" applyFont="1" applyBorder="1" applyAlignment="1" applyProtection="1">
      <alignment horizontal="left" vertical="center" wrapText="1"/>
      <protection hidden="1"/>
    </xf>
    <xf numFmtId="0" fontId="24" fillId="0" borderId="72" xfId="68" applyFont="1" applyBorder="1" applyAlignment="1" applyProtection="1">
      <alignment horizontal="left" vertical="center" wrapText="1"/>
      <protection hidden="1"/>
    </xf>
    <xf numFmtId="0" fontId="24" fillId="0" borderId="0" xfId="68" applyFont="1" applyBorder="1" applyAlignment="1" applyProtection="1">
      <alignment horizontal="left" vertical="center" wrapText="1"/>
      <protection hidden="1"/>
    </xf>
    <xf numFmtId="0" fontId="24" fillId="0" borderId="73" xfId="68" applyFont="1" applyBorder="1" applyAlignment="1" applyProtection="1">
      <alignment horizontal="left" vertical="center" wrapText="1"/>
      <protection hidden="1"/>
    </xf>
    <xf numFmtId="0" fontId="24" fillId="0" borderId="18" xfId="68" applyFont="1" applyBorder="1" applyAlignment="1" applyProtection="1">
      <alignment horizontal="left" vertical="center" wrapText="1"/>
      <protection hidden="1"/>
    </xf>
    <xf numFmtId="0" fontId="24" fillId="0" borderId="20" xfId="68" applyFont="1" applyBorder="1" applyAlignment="1" applyProtection="1">
      <alignment horizontal="left" vertical="center" wrapText="1"/>
      <protection hidden="1"/>
    </xf>
    <xf numFmtId="0" fontId="24" fillId="0" borderId="19" xfId="68" applyFont="1" applyBorder="1" applyAlignment="1" applyProtection="1">
      <alignment horizontal="left" vertical="center" wrapText="1"/>
      <protection hidden="1"/>
    </xf>
    <xf numFmtId="0" fontId="48" fillId="0" borderId="63" xfId="68" applyFont="1" applyBorder="1" applyAlignment="1">
      <alignment horizontal="left" vertical="center" wrapText="1"/>
    </xf>
    <xf numFmtId="0" fontId="48" fillId="0" borderId="14" xfId="68" applyFont="1" applyBorder="1" applyAlignment="1">
      <alignment horizontal="left" vertical="center" wrapText="1"/>
    </xf>
    <xf numFmtId="0" fontId="48" fillId="0" borderId="64" xfId="68" applyFont="1" applyBorder="1" applyAlignment="1">
      <alignment horizontal="left" vertical="center" wrapText="1"/>
    </xf>
    <xf numFmtId="0" fontId="39" fillId="0" borderId="0" xfId="0" applyFont="1" applyAlignment="1">
      <alignment horizontal="right" vertical="top" wrapText="1"/>
    </xf>
    <xf numFmtId="0" fontId="39" fillId="0" borderId="20" xfId="0" applyFont="1" applyBorder="1" applyAlignment="1">
      <alignment horizontal="right" vertical="top" wrapText="1"/>
    </xf>
    <xf numFmtId="3" fontId="40" fillId="0" borderId="29" xfId="0" applyNumberFormat="1" applyFont="1" applyBorder="1" applyAlignment="1">
      <alignment horizontal="center"/>
    </xf>
    <xf numFmtId="3" fontId="40" fillId="0" borderId="30" xfId="0" applyNumberFormat="1" applyFont="1" applyBorder="1" applyAlignment="1">
      <alignment horizontal="center"/>
    </xf>
    <xf numFmtId="0" fontId="40" fillId="0" borderId="29" xfId="0" applyFont="1" applyBorder="1" applyAlignment="1">
      <alignment horizontal="center"/>
    </xf>
    <xf numFmtId="0" fontId="40" fillId="0" borderId="30" xfId="0" applyFont="1" applyBorder="1" applyAlignment="1">
      <alignment horizontal="center"/>
    </xf>
    <xf numFmtId="0" fontId="40" fillId="0" borderId="32" xfId="0" applyFont="1" applyBorder="1" applyAlignment="1">
      <alignment horizontal="center"/>
    </xf>
    <xf numFmtId="0" fontId="40" fillId="0" borderId="33" xfId="0" applyFont="1" applyBorder="1" applyAlignment="1">
      <alignment horizontal="center"/>
    </xf>
    <xf numFmtId="0" fontId="40" fillId="0" borderId="0" xfId="0" applyFont="1" applyFill="1" applyBorder="1" applyAlignment="1">
      <alignment horizontal="center"/>
    </xf>
    <xf numFmtId="0" fontId="40" fillId="0" borderId="31" xfId="0" applyFont="1" applyBorder="1" applyAlignment="1">
      <alignment horizontal="left"/>
    </xf>
    <xf numFmtId="0" fontId="40" fillId="0" borderId="29" xfId="0" applyFont="1" applyBorder="1" applyAlignment="1">
      <alignment horizontal="left"/>
    </xf>
    <xf numFmtId="0" fontId="40" fillId="0" borderId="31" xfId="0" applyFont="1" applyBorder="1" applyAlignment="1"/>
    <xf numFmtId="0" fontId="40" fillId="0" borderId="29" xfId="0" applyFont="1" applyBorder="1" applyAlignment="1"/>
    <xf numFmtId="0" fontId="40" fillId="0" borderId="28" xfId="0" applyFont="1" applyFill="1" applyBorder="1" applyAlignment="1">
      <alignment horizontal="left"/>
    </xf>
    <xf numFmtId="0" fontId="40" fillId="0" borderId="32" xfId="0" applyFont="1" applyFill="1" applyBorder="1" applyAlignment="1">
      <alignment horizontal="left"/>
    </xf>
    <xf numFmtId="0" fontId="34" fillId="0" borderId="0" xfId="0" applyFont="1" applyBorder="1" applyAlignment="1">
      <alignment horizontal="center"/>
    </xf>
    <xf numFmtId="0" fontId="39" fillId="25" borderId="70" xfId="0" applyFont="1" applyFill="1" applyBorder="1" applyAlignment="1">
      <alignment horizontal="left"/>
    </xf>
    <xf numFmtId="0" fontId="39" fillId="25" borderId="85" xfId="0" applyFont="1" applyFill="1" applyBorder="1" applyAlignment="1">
      <alignment horizontal="left"/>
    </xf>
    <xf numFmtId="0" fontId="39" fillId="25" borderId="65" xfId="0" applyFont="1" applyFill="1" applyBorder="1" applyAlignment="1">
      <alignment horizontal="left"/>
    </xf>
    <xf numFmtId="0" fontId="39" fillId="25" borderId="77" xfId="0" applyFont="1" applyFill="1" applyBorder="1" applyAlignment="1">
      <alignment horizontal="left"/>
    </xf>
    <xf numFmtId="0" fontId="39" fillId="25" borderId="34" xfId="0" applyFont="1" applyFill="1" applyBorder="1" applyAlignment="1">
      <alignment horizontal="left"/>
    </xf>
    <xf numFmtId="0" fontId="40" fillId="0" borderId="78" xfId="0" applyFont="1" applyBorder="1" applyAlignment="1">
      <alignment horizontal="left" wrapText="1"/>
    </xf>
    <xf numFmtId="0" fontId="40" fillId="0" borderId="74" xfId="0" applyFont="1" applyBorder="1" applyAlignment="1">
      <alignment horizontal="left" wrapText="1"/>
    </xf>
    <xf numFmtId="3" fontId="40" fillId="0" borderId="74" xfId="0" applyNumberFormat="1" applyFont="1" applyBorder="1" applyAlignment="1">
      <alignment horizontal="center" vertical="center"/>
    </xf>
    <xf numFmtId="3" fontId="40" fillId="0" borderId="79" xfId="0" applyNumberFormat="1" applyFont="1" applyBorder="1" applyAlignment="1">
      <alignment horizontal="center" vertical="center"/>
    </xf>
    <xf numFmtId="0" fontId="39" fillId="25" borderId="85" xfId="0" applyFont="1" applyFill="1" applyBorder="1" applyAlignment="1">
      <alignment horizontal="center"/>
    </xf>
    <xf numFmtId="0" fontId="39" fillId="25" borderId="65" xfId="0" applyFont="1" applyFill="1" applyBorder="1" applyAlignment="1">
      <alignment horizontal="center"/>
    </xf>
    <xf numFmtId="0" fontId="39" fillId="25" borderId="34" xfId="0" applyFont="1" applyFill="1" applyBorder="1" applyAlignment="1">
      <alignment horizontal="center"/>
    </xf>
    <xf numFmtId="0" fontId="39" fillId="25" borderId="35" xfId="0" applyFont="1" applyFill="1" applyBorder="1" applyAlignment="1">
      <alignment horizontal="center"/>
    </xf>
    <xf numFmtId="0" fontId="40" fillId="25" borderId="83" xfId="0" applyFont="1" applyFill="1" applyBorder="1" applyAlignment="1">
      <alignment horizontal="center"/>
    </xf>
    <xf numFmtId="0" fontId="40" fillId="25" borderId="22" xfId="0" applyFont="1" applyFill="1" applyBorder="1" applyAlignment="1">
      <alignment horizontal="center"/>
    </xf>
    <xf numFmtId="0" fontId="40" fillId="25" borderId="26" xfId="0" applyFont="1" applyFill="1" applyBorder="1" applyAlignment="1">
      <alignment horizontal="center"/>
    </xf>
    <xf numFmtId="0" fontId="40" fillId="25" borderId="36" xfId="0" applyFont="1" applyFill="1" applyBorder="1" applyAlignment="1">
      <alignment horizontal="center" wrapText="1"/>
    </xf>
    <xf numFmtId="0" fontId="40" fillId="25" borderId="31" xfId="0" applyFont="1" applyFill="1" applyBorder="1" applyAlignment="1">
      <alignment horizontal="center" wrapText="1"/>
    </xf>
    <xf numFmtId="0" fontId="35" fillId="0" borderId="0" xfId="0" applyFont="1" applyAlignment="1">
      <alignment horizontal="center"/>
    </xf>
    <xf numFmtId="0" fontId="35" fillId="0" borderId="0" xfId="0" applyFont="1" applyAlignment="1">
      <alignment horizontal="left"/>
    </xf>
    <xf numFmtId="0" fontId="38" fillId="0" borderId="0" xfId="0" applyFont="1" applyAlignment="1">
      <alignment horizontal="center"/>
    </xf>
    <xf numFmtId="0" fontId="35" fillId="0" borderId="0" xfId="0" applyFont="1" applyAlignment="1">
      <alignment horizontal="right" vertical="top" wrapText="1"/>
    </xf>
    <xf numFmtId="0" fontId="0" fillId="0" borderId="0" xfId="0" applyAlignment="1">
      <alignment horizontal="right" vertical="top"/>
    </xf>
    <xf numFmtId="3" fontId="40" fillId="0" borderId="32" xfId="0" applyNumberFormat="1" applyFont="1" applyFill="1" applyBorder="1" applyAlignment="1">
      <alignment horizontal="center"/>
    </xf>
    <xf numFmtId="3" fontId="40" fillId="0" borderId="33" xfId="0" applyNumberFormat="1" applyFont="1" applyFill="1" applyBorder="1" applyAlignment="1">
      <alignment horizontal="center"/>
    </xf>
    <xf numFmtId="0" fontId="37" fillId="0" borderId="0" xfId="0" applyFont="1" applyAlignment="1">
      <alignment horizontal="left" vertical="justify"/>
    </xf>
    <xf numFmtId="0" fontId="40" fillId="25" borderId="70" xfId="0" applyFont="1" applyFill="1" applyBorder="1" applyAlignment="1">
      <alignment horizontal="center" wrapText="1"/>
    </xf>
    <xf numFmtId="0" fontId="40" fillId="0" borderId="28" xfId="0" applyFont="1" applyBorder="1" applyAlignment="1">
      <alignment horizontal="left" vertical="center" wrapText="1"/>
    </xf>
    <xf numFmtId="0" fontId="40" fillId="0" borderId="32" xfId="0" applyFont="1" applyBorder="1" applyAlignment="1">
      <alignment horizontal="left" vertical="center" wrapText="1"/>
    </xf>
    <xf numFmtId="0" fontId="40" fillId="0" borderId="33" xfId="0" applyFont="1" applyBorder="1" applyAlignment="1">
      <alignment horizontal="left" vertical="center" wrapText="1"/>
    </xf>
    <xf numFmtId="0" fontId="40" fillId="25" borderId="29" xfId="0" applyFont="1" applyFill="1" applyBorder="1" applyAlignment="1">
      <alignment horizontal="center"/>
    </xf>
    <xf numFmtId="0" fontId="40" fillId="25" borderId="30" xfId="0" applyFont="1" applyFill="1" applyBorder="1" applyAlignment="1">
      <alignment horizontal="center"/>
    </xf>
    <xf numFmtId="0" fontId="39" fillId="0" borderId="0" xfId="0" applyFont="1" applyAlignment="1">
      <alignment horizontal="center"/>
    </xf>
    <xf numFmtId="0" fontId="40" fillId="25" borderId="70" xfId="0" applyFont="1" applyFill="1" applyBorder="1" applyAlignment="1">
      <alignment horizontal="center" vertical="center" wrapText="1"/>
    </xf>
    <xf numFmtId="0" fontId="40" fillId="25" borderId="31" xfId="0" applyFont="1" applyFill="1" applyBorder="1" applyAlignment="1">
      <alignment horizontal="center" vertical="center" wrapText="1"/>
    </xf>
    <xf numFmtId="0" fontId="40" fillId="25" borderId="85" xfId="0" applyFont="1" applyFill="1" applyBorder="1" applyAlignment="1">
      <alignment horizontal="center"/>
    </xf>
    <xf numFmtId="0" fontId="40" fillId="25" borderId="65" xfId="0" applyFont="1" applyFill="1" applyBorder="1" applyAlignment="1">
      <alignment horizontal="center"/>
    </xf>
    <xf numFmtId="164" fontId="26" fillId="26" borderId="37" xfId="68" applyNumberFormat="1" applyFont="1" applyFill="1" applyBorder="1" applyAlignment="1" applyProtection="1">
      <alignment horizontal="center" vertical="center"/>
      <protection hidden="1"/>
    </xf>
    <xf numFmtId="0" fontId="26" fillId="26" borderId="37" xfId="68" applyFont="1" applyFill="1" applyBorder="1" applyAlignment="1" applyProtection="1">
      <alignment horizontal="center" vertical="center"/>
      <protection hidden="1"/>
    </xf>
    <xf numFmtId="4" fontId="26" fillId="26" borderId="16" xfId="68" applyNumberFormat="1" applyFont="1" applyFill="1" applyBorder="1" applyAlignment="1" applyProtection="1">
      <alignment horizontal="center" vertical="center"/>
      <protection hidden="1"/>
    </xf>
    <xf numFmtId="3" fontId="24" fillId="26" borderId="42" xfId="68" applyNumberFormat="1" applyFont="1" applyFill="1" applyBorder="1" applyAlignment="1" applyProtection="1">
      <alignment horizontal="center" vertical="center" wrapText="1"/>
      <protection hidden="1"/>
    </xf>
    <xf numFmtId="4" fontId="26" fillId="26" borderId="48" xfId="68" applyNumberFormat="1" applyFont="1" applyFill="1" applyBorder="1" applyAlignment="1" applyProtection="1">
      <alignment horizontal="center" vertical="center"/>
      <protection hidden="1"/>
    </xf>
    <xf numFmtId="2" fontId="26" fillId="26" borderId="55" xfId="68" applyNumberFormat="1" applyFont="1" applyFill="1" applyBorder="1" applyAlignment="1" applyProtection="1">
      <alignment horizontal="center" vertical="center"/>
      <protection hidden="1"/>
    </xf>
    <xf numFmtId="0" fontId="26" fillId="26" borderId="16" xfId="68" applyFont="1" applyFill="1" applyBorder="1" applyAlignment="1" applyProtection="1">
      <alignment horizontal="center" vertical="center" wrapText="1"/>
      <protection hidden="1"/>
    </xf>
    <xf numFmtId="2" fontId="26" fillId="26" borderId="56" xfId="68" applyNumberFormat="1" applyFont="1" applyFill="1" applyBorder="1" applyAlignment="1" applyProtection="1">
      <alignment horizontal="center" vertical="center"/>
      <protection hidden="1"/>
    </xf>
  </cellXfs>
  <cellStyles count="79">
    <cellStyle name=" 1" xfId="1"/>
    <cellStyle name="_~1613671" xfId="2"/>
    <cellStyle name="_~7644457" xfId="3"/>
    <cellStyle name="_price_der_nov_раб" xfId="4"/>
    <cellStyle name="_price_der_nov_раб_~2260219" xfId="5"/>
    <cellStyle name="_price_der_nov_раб_GL розничный прайс Краснодар - 03.09.12" xfId="6"/>
    <cellStyle name="_price_der_nov_раб_дилерский прайс - лист 18.04.12" xfId="7"/>
    <cellStyle name="_price_der_nov_раб_Прайс для Краснодара 2" xfId="8"/>
    <cellStyle name="_price_der_nov_раб_Прайс полный ассортимент от 06.02.12 Центр" xfId="9"/>
    <cellStyle name="_price_der_nov_раб_Прайс полный ассортимент от 19.10.2011 Центр" xfId="10"/>
    <cellStyle name="_price_der_nov_раб_Прайс полный ассортимент Центр от 01.06.12" xfId="11"/>
    <cellStyle name="_Книга2" xfId="12"/>
    <cellStyle name="_лестницы" xfId="13"/>
    <cellStyle name="_прайс-лист розница" xfId="14"/>
    <cellStyle name="-15-1976" xfId="15"/>
    <cellStyle name="20% - Акцент1" xfId="16" builtinId="30" customBuiltin="1"/>
    <cellStyle name="20% - Акцент2" xfId="17" builtinId="34" customBuiltin="1"/>
    <cellStyle name="20% - Акцент3" xfId="18" builtinId="38" customBuiltin="1"/>
    <cellStyle name="20% - Акцент4" xfId="19" builtinId="42" customBuiltin="1"/>
    <cellStyle name="20% - Акцент5" xfId="20" builtinId="46" customBuiltin="1"/>
    <cellStyle name="20% - Акцент6" xfId="21" builtinId="50" customBuiltin="1"/>
    <cellStyle name="40% - Акцент1" xfId="22" builtinId="31" customBuiltin="1"/>
    <cellStyle name="40% - Акцент2" xfId="23" builtinId="35" customBuiltin="1"/>
    <cellStyle name="40% - Акцент3" xfId="24" builtinId="39" customBuiltin="1"/>
    <cellStyle name="40% - Акцент4" xfId="25" builtinId="43" customBuiltin="1"/>
    <cellStyle name="40% - Акцент5" xfId="26" builtinId="47" customBuiltin="1"/>
    <cellStyle name="40% - Акцент6" xfId="27" builtinId="51" customBuiltin="1"/>
    <cellStyle name="60% - Акцент1" xfId="28" builtinId="32" customBuiltin="1"/>
    <cellStyle name="60% - Акцент2" xfId="29" builtinId="36" customBuiltin="1"/>
    <cellStyle name="60% - Акцент3" xfId="30" builtinId="40" customBuiltin="1"/>
    <cellStyle name="60% - Акцент4" xfId="31" builtinId="44" customBuiltin="1"/>
    <cellStyle name="60% - Акцент5" xfId="32" builtinId="48" customBuiltin="1"/>
    <cellStyle name="60% - Акцент6" xfId="33" builtinId="52" customBuiltin="1"/>
    <cellStyle name="Euro" xfId="34"/>
    <cellStyle name="Normal_Sheet1" xfId="35"/>
    <cellStyle name="Standaard 10" xfId="36"/>
    <cellStyle name="Standaard 11" xfId="37"/>
    <cellStyle name="Standaard 12" xfId="38"/>
    <cellStyle name="Standaard 2" xfId="39"/>
    <cellStyle name="Standaard 3" xfId="40"/>
    <cellStyle name="Standaard 4" xfId="41"/>
    <cellStyle name="Standaard 5" xfId="42"/>
    <cellStyle name="Standaard 6" xfId="43"/>
    <cellStyle name="Standaard 7" xfId="44"/>
    <cellStyle name="Standaard 8" xfId="45"/>
    <cellStyle name="Standaard 9" xfId="46"/>
    <cellStyle name="Акцент1" xfId="47" builtinId="29" customBuiltin="1"/>
    <cellStyle name="Акцент2" xfId="48" builtinId="33" customBuiltin="1"/>
    <cellStyle name="Акцент3" xfId="49" builtinId="37" customBuiltin="1"/>
    <cellStyle name="Акцент4" xfId="50" builtinId="41" customBuiltin="1"/>
    <cellStyle name="Акцент5" xfId="51" builtinId="45" customBuiltin="1"/>
    <cellStyle name="Акцент6" xfId="52" builtinId="49" customBuiltin="1"/>
    <cellStyle name="Ввод " xfId="53" builtinId="20" customBuiltin="1"/>
    <cellStyle name="Вывод" xfId="54" builtinId="21" customBuiltin="1"/>
    <cellStyle name="Вычисление" xfId="55" builtinId="22" customBuiltin="1"/>
    <cellStyle name="Заголовок 1" xfId="56" builtinId="16" customBuiltin="1"/>
    <cellStyle name="Заголовок 2" xfId="57" builtinId="17" customBuiltin="1"/>
    <cellStyle name="Заголовок 3" xfId="58" builtinId="18" customBuiltin="1"/>
    <cellStyle name="Заголовок 4" xfId="59" builtinId="19" customBuiltin="1"/>
    <cellStyle name="Итог" xfId="60" builtinId="25" customBuiltin="1"/>
    <cellStyle name="Контрольная ячейка" xfId="61" builtinId="23" customBuiltin="1"/>
    <cellStyle name="Название" xfId="62" builtinId="15" customBuiltin="1"/>
    <cellStyle name="Нейтральный" xfId="63" builtinId="28" customBuiltin="1"/>
    <cellStyle name="Обычный" xfId="0" builtinId="0"/>
    <cellStyle name="Обычный 2" xfId="64"/>
    <cellStyle name="Обычный 2 2 2" xfId="65"/>
    <cellStyle name="Обычный 2_Аквасток 1" xfId="66"/>
    <cellStyle name="Обычный 3" xfId="67"/>
    <cellStyle name="Обычный 4" xfId="68"/>
    <cellStyle name="Обычный 5" xfId="78"/>
    <cellStyle name="Обычный_Locinox_28_03_2013" xfId="69"/>
    <cellStyle name="Плохой" xfId="70" builtinId="27" customBuiltin="1"/>
    <cellStyle name="Пояснение" xfId="71" builtinId="53" customBuiltin="1"/>
    <cellStyle name="Примечание" xfId="72" builtinId="10" customBuiltin="1"/>
    <cellStyle name="Процентный 2" xfId="73"/>
    <cellStyle name="Связанная ячейка" xfId="74" builtinId="24" customBuiltin="1"/>
    <cellStyle name="Стиль 1" xfId="75"/>
    <cellStyle name="Текст предупреждения" xfId="76" builtinId="11" customBuiltin="1"/>
    <cellStyle name="Хороший" xfId="77" builtinId="26" customBuiltin="1"/>
  </cellStyles>
  <dxfs count="0"/>
  <tableStyles count="0" defaultTableStyle="TableStyleMedium9" defaultPivotStyle="PivotStyleLight16"/>
  <colors>
    <mruColors>
      <color rgb="FF171AA9"/>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9.jpeg"/><Relationship Id="rId13" Type="http://schemas.openxmlformats.org/officeDocument/2006/relationships/image" Target="../media/image34.jpeg"/><Relationship Id="rId18" Type="http://schemas.openxmlformats.org/officeDocument/2006/relationships/image" Target="../media/image39.png"/><Relationship Id="rId3" Type="http://schemas.openxmlformats.org/officeDocument/2006/relationships/image" Target="../media/image24.jpeg"/><Relationship Id="rId21" Type="http://schemas.openxmlformats.org/officeDocument/2006/relationships/image" Target="../media/image42.png"/><Relationship Id="rId7" Type="http://schemas.openxmlformats.org/officeDocument/2006/relationships/image" Target="../media/image28.jpeg"/><Relationship Id="rId12" Type="http://schemas.openxmlformats.org/officeDocument/2006/relationships/image" Target="../media/image33.jpeg"/><Relationship Id="rId17" Type="http://schemas.openxmlformats.org/officeDocument/2006/relationships/image" Target="../media/image38.png"/><Relationship Id="rId25" Type="http://schemas.openxmlformats.org/officeDocument/2006/relationships/image" Target="../media/image20.png"/><Relationship Id="rId2" Type="http://schemas.openxmlformats.org/officeDocument/2006/relationships/image" Target="../media/image23.jpe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jpeg"/><Relationship Id="rId6" Type="http://schemas.openxmlformats.org/officeDocument/2006/relationships/image" Target="../media/image27.jpeg"/><Relationship Id="rId11" Type="http://schemas.openxmlformats.org/officeDocument/2006/relationships/image" Target="../media/image32.jpeg"/><Relationship Id="rId24" Type="http://schemas.openxmlformats.org/officeDocument/2006/relationships/image" Target="../media/image45.png"/><Relationship Id="rId5" Type="http://schemas.openxmlformats.org/officeDocument/2006/relationships/image" Target="../media/image26.png"/><Relationship Id="rId15" Type="http://schemas.openxmlformats.org/officeDocument/2006/relationships/image" Target="../media/image36.png"/><Relationship Id="rId23" Type="http://schemas.openxmlformats.org/officeDocument/2006/relationships/image" Target="../media/image44.png"/><Relationship Id="rId10" Type="http://schemas.openxmlformats.org/officeDocument/2006/relationships/image" Target="../media/image31.jpeg"/><Relationship Id="rId19" Type="http://schemas.openxmlformats.org/officeDocument/2006/relationships/image" Target="../media/image40.png"/><Relationship Id="rId4" Type="http://schemas.openxmlformats.org/officeDocument/2006/relationships/image" Target="../media/image25.jpeg"/><Relationship Id="rId9" Type="http://schemas.openxmlformats.org/officeDocument/2006/relationships/image" Target="../media/image30.jpeg"/><Relationship Id="rId14" Type="http://schemas.openxmlformats.org/officeDocument/2006/relationships/image" Target="../media/image35.jpeg"/><Relationship Id="rId22" Type="http://schemas.openxmlformats.org/officeDocument/2006/relationships/image" Target="../media/image4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4.jpeg"/><Relationship Id="rId13" Type="http://schemas.openxmlformats.org/officeDocument/2006/relationships/image" Target="../media/image39.png"/><Relationship Id="rId18" Type="http://schemas.openxmlformats.org/officeDocument/2006/relationships/image" Target="../media/image44.png"/><Relationship Id="rId3" Type="http://schemas.openxmlformats.org/officeDocument/2006/relationships/image" Target="../media/image29.jpeg"/><Relationship Id="rId21" Type="http://schemas.openxmlformats.org/officeDocument/2006/relationships/image" Target="../media/image20.png"/><Relationship Id="rId7" Type="http://schemas.openxmlformats.org/officeDocument/2006/relationships/image" Target="../media/image33.jpeg"/><Relationship Id="rId12" Type="http://schemas.openxmlformats.org/officeDocument/2006/relationships/image" Target="../media/image38.png"/><Relationship Id="rId17" Type="http://schemas.openxmlformats.org/officeDocument/2006/relationships/image" Target="../media/image43.png"/><Relationship Id="rId2" Type="http://schemas.openxmlformats.org/officeDocument/2006/relationships/image" Target="../media/image28.jpeg"/><Relationship Id="rId16" Type="http://schemas.openxmlformats.org/officeDocument/2006/relationships/image" Target="../media/image42.png"/><Relationship Id="rId20" Type="http://schemas.openxmlformats.org/officeDocument/2006/relationships/image" Target="../media/image45.png"/><Relationship Id="rId1" Type="http://schemas.openxmlformats.org/officeDocument/2006/relationships/image" Target="../media/image27.jpeg"/><Relationship Id="rId6" Type="http://schemas.openxmlformats.org/officeDocument/2006/relationships/image" Target="../media/image32.jpeg"/><Relationship Id="rId11" Type="http://schemas.openxmlformats.org/officeDocument/2006/relationships/image" Target="../media/image37.png"/><Relationship Id="rId5" Type="http://schemas.openxmlformats.org/officeDocument/2006/relationships/image" Target="../media/image31.jpeg"/><Relationship Id="rId15" Type="http://schemas.openxmlformats.org/officeDocument/2006/relationships/image" Target="../media/image41.png"/><Relationship Id="rId10" Type="http://schemas.openxmlformats.org/officeDocument/2006/relationships/image" Target="../media/image36.png"/><Relationship Id="rId19" Type="http://schemas.openxmlformats.org/officeDocument/2006/relationships/image" Target="../media/image46.emf"/><Relationship Id="rId4" Type="http://schemas.openxmlformats.org/officeDocument/2006/relationships/image" Target="../media/image30.jpeg"/><Relationship Id="rId9" Type="http://schemas.openxmlformats.org/officeDocument/2006/relationships/image" Target="../media/image35.jpeg"/><Relationship Id="rId14" Type="http://schemas.openxmlformats.org/officeDocument/2006/relationships/image" Target="../media/image40.png"/><Relationship Id="rId22" Type="http://schemas.openxmlformats.org/officeDocument/2006/relationships/image" Target="../media/image47.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image" Target="../media/image49.jpeg"/><Relationship Id="rId1" Type="http://schemas.openxmlformats.org/officeDocument/2006/relationships/image" Target="../media/image48.jpeg"/><Relationship Id="rId6" Type="http://schemas.openxmlformats.org/officeDocument/2006/relationships/image" Target="../media/image20.png"/><Relationship Id="rId5" Type="http://schemas.openxmlformats.org/officeDocument/2006/relationships/image" Target="../media/image52.jpeg"/><Relationship Id="rId4" Type="http://schemas.openxmlformats.org/officeDocument/2006/relationships/image" Target="../media/image5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3.emf"/></Relationships>
</file>

<file path=xl/drawings/drawing1.xml><?xml version="1.0" encoding="utf-8"?>
<xdr:wsDr xmlns:xdr="http://schemas.openxmlformats.org/drawingml/2006/spreadsheetDrawing" xmlns:a="http://schemas.openxmlformats.org/drawingml/2006/main">
  <xdr:twoCellAnchor>
    <xdr:from>
      <xdr:col>1</xdr:col>
      <xdr:colOff>504826</xdr:colOff>
      <xdr:row>12</xdr:row>
      <xdr:rowOff>19050</xdr:rowOff>
    </xdr:from>
    <xdr:to>
      <xdr:col>1</xdr:col>
      <xdr:colOff>1162050</xdr:colOff>
      <xdr:row>12</xdr:row>
      <xdr:rowOff>616526</xdr:rowOff>
    </xdr:to>
    <xdr:pic>
      <xdr:nvPicPr>
        <xdr:cNvPr id="3073" name="Picture 280" descr="Рисунок1"/>
        <xdr:cNvPicPr>
          <a:picLocks noChangeAspect="1" noChangeArrowheads="1"/>
        </xdr:cNvPicPr>
      </xdr:nvPicPr>
      <xdr:blipFill>
        <a:blip xmlns:r="http://schemas.openxmlformats.org/officeDocument/2006/relationships" r:embed="rId1"/>
        <a:srcRect/>
        <a:stretch>
          <a:fillRect/>
        </a:stretch>
      </xdr:blipFill>
      <xdr:spPr bwMode="auto">
        <a:xfrm>
          <a:off x="742951" y="3057525"/>
          <a:ext cx="657224" cy="597476"/>
        </a:xfrm>
        <a:prstGeom prst="rect">
          <a:avLst/>
        </a:prstGeom>
        <a:noFill/>
        <a:ln w="9525">
          <a:noFill/>
          <a:miter lim="800000"/>
          <a:headEnd/>
          <a:tailEnd/>
        </a:ln>
      </xdr:spPr>
    </xdr:pic>
    <xdr:clientData/>
  </xdr:twoCellAnchor>
  <xdr:twoCellAnchor>
    <xdr:from>
      <xdr:col>1</xdr:col>
      <xdr:colOff>276224</xdr:colOff>
      <xdr:row>15</xdr:row>
      <xdr:rowOff>47625</xdr:rowOff>
    </xdr:from>
    <xdr:to>
      <xdr:col>1</xdr:col>
      <xdr:colOff>1343025</xdr:colOff>
      <xdr:row>15</xdr:row>
      <xdr:rowOff>694171</xdr:rowOff>
    </xdr:to>
    <xdr:pic>
      <xdr:nvPicPr>
        <xdr:cNvPr id="3075" name="Picture 284" descr="Рисунок2"/>
        <xdr:cNvPicPr>
          <a:picLocks noChangeAspect="1" noChangeArrowheads="1"/>
        </xdr:cNvPicPr>
      </xdr:nvPicPr>
      <xdr:blipFill>
        <a:blip xmlns:r="http://schemas.openxmlformats.org/officeDocument/2006/relationships" r:embed="rId2"/>
        <a:srcRect/>
        <a:stretch>
          <a:fillRect/>
        </a:stretch>
      </xdr:blipFill>
      <xdr:spPr bwMode="auto">
        <a:xfrm>
          <a:off x="514349" y="4419600"/>
          <a:ext cx="1066801" cy="646546"/>
        </a:xfrm>
        <a:prstGeom prst="rect">
          <a:avLst/>
        </a:prstGeom>
        <a:noFill/>
        <a:ln w="9525">
          <a:noFill/>
          <a:miter lim="800000"/>
          <a:headEnd/>
          <a:tailEnd/>
        </a:ln>
      </xdr:spPr>
    </xdr:pic>
    <xdr:clientData/>
  </xdr:twoCellAnchor>
  <xdr:twoCellAnchor>
    <xdr:from>
      <xdr:col>1</xdr:col>
      <xdr:colOff>457199</xdr:colOff>
      <xdr:row>13</xdr:row>
      <xdr:rowOff>19049</xdr:rowOff>
    </xdr:from>
    <xdr:to>
      <xdr:col>1</xdr:col>
      <xdr:colOff>1215916</xdr:colOff>
      <xdr:row>14</xdr:row>
      <xdr:rowOff>333375</xdr:rowOff>
    </xdr:to>
    <xdr:pic>
      <xdr:nvPicPr>
        <xdr:cNvPr id="3076" name="Picture 283" descr="Рисунок4"/>
        <xdr:cNvPicPr>
          <a:picLocks noChangeAspect="1" noChangeArrowheads="1"/>
        </xdr:cNvPicPr>
      </xdr:nvPicPr>
      <xdr:blipFill>
        <a:blip xmlns:r="http://schemas.openxmlformats.org/officeDocument/2006/relationships" r:embed="rId3"/>
        <a:srcRect/>
        <a:stretch>
          <a:fillRect/>
        </a:stretch>
      </xdr:blipFill>
      <xdr:spPr bwMode="auto">
        <a:xfrm>
          <a:off x="695324" y="3686174"/>
          <a:ext cx="758717" cy="666751"/>
        </a:xfrm>
        <a:prstGeom prst="rect">
          <a:avLst/>
        </a:prstGeom>
        <a:noFill/>
        <a:ln w="9525">
          <a:noFill/>
          <a:miter lim="800000"/>
          <a:headEnd/>
          <a:tailEnd/>
        </a:ln>
      </xdr:spPr>
    </xdr:pic>
    <xdr:clientData/>
  </xdr:twoCellAnchor>
  <xdr:twoCellAnchor>
    <xdr:from>
      <xdr:col>1</xdr:col>
      <xdr:colOff>95250</xdr:colOff>
      <xdr:row>19</xdr:row>
      <xdr:rowOff>66675</xdr:rowOff>
    </xdr:from>
    <xdr:to>
      <xdr:col>1</xdr:col>
      <xdr:colOff>1552575</xdr:colOff>
      <xdr:row>20</xdr:row>
      <xdr:rowOff>152400</xdr:rowOff>
    </xdr:to>
    <xdr:pic>
      <xdr:nvPicPr>
        <xdr:cNvPr id="3078" name="Picture 285" descr="IMG_5338"/>
        <xdr:cNvPicPr>
          <a:picLocks noChangeAspect="1" noChangeArrowheads="1"/>
        </xdr:cNvPicPr>
      </xdr:nvPicPr>
      <xdr:blipFill>
        <a:blip xmlns:r="http://schemas.openxmlformats.org/officeDocument/2006/relationships" r:embed="rId4"/>
        <a:srcRect/>
        <a:stretch>
          <a:fillRect/>
        </a:stretch>
      </xdr:blipFill>
      <xdr:spPr bwMode="auto">
        <a:xfrm>
          <a:off x="333375" y="6019800"/>
          <a:ext cx="1457325" cy="419100"/>
        </a:xfrm>
        <a:prstGeom prst="rect">
          <a:avLst/>
        </a:prstGeom>
        <a:noFill/>
        <a:ln w="9525">
          <a:noFill/>
          <a:miter lim="800000"/>
          <a:headEnd/>
          <a:tailEnd/>
        </a:ln>
      </xdr:spPr>
    </xdr:pic>
    <xdr:clientData/>
  </xdr:twoCellAnchor>
  <xdr:twoCellAnchor>
    <xdr:from>
      <xdr:col>1</xdr:col>
      <xdr:colOff>561975</xdr:colOff>
      <xdr:row>21</xdr:row>
      <xdr:rowOff>76200</xdr:rowOff>
    </xdr:from>
    <xdr:to>
      <xdr:col>1</xdr:col>
      <xdr:colOff>1057275</xdr:colOff>
      <xdr:row>24</xdr:row>
      <xdr:rowOff>200025</xdr:rowOff>
    </xdr:to>
    <xdr:pic>
      <xdr:nvPicPr>
        <xdr:cNvPr id="3079" name="Picture 286"/>
        <xdr:cNvPicPr>
          <a:picLocks noChangeAspect="1" noChangeArrowheads="1"/>
        </xdr:cNvPicPr>
      </xdr:nvPicPr>
      <xdr:blipFill>
        <a:blip xmlns:r="http://schemas.openxmlformats.org/officeDocument/2006/relationships" r:embed="rId5"/>
        <a:srcRect/>
        <a:stretch>
          <a:fillRect/>
        </a:stretch>
      </xdr:blipFill>
      <xdr:spPr bwMode="auto">
        <a:xfrm>
          <a:off x="800100" y="6819900"/>
          <a:ext cx="495300" cy="866775"/>
        </a:xfrm>
        <a:prstGeom prst="rect">
          <a:avLst/>
        </a:prstGeom>
        <a:noFill/>
        <a:ln w="9525">
          <a:noFill/>
          <a:miter lim="800000"/>
          <a:headEnd/>
          <a:tailEnd/>
        </a:ln>
      </xdr:spPr>
    </xdr:pic>
    <xdr:clientData/>
  </xdr:twoCellAnchor>
  <xdr:twoCellAnchor editAs="oneCell">
    <xdr:from>
      <xdr:col>1</xdr:col>
      <xdr:colOff>771525</xdr:colOff>
      <xdr:row>26</xdr:row>
      <xdr:rowOff>36123</xdr:rowOff>
    </xdr:from>
    <xdr:to>
      <xdr:col>1</xdr:col>
      <xdr:colOff>1743075</xdr:colOff>
      <xdr:row>26</xdr:row>
      <xdr:rowOff>549395</xdr:rowOff>
    </xdr:to>
    <xdr:pic>
      <xdr:nvPicPr>
        <xdr:cNvPr id="3081" name="Picture 260" descr="Рисунок10"/>
        <xdr:cNvPicPr>
          <a:picLocks noChangeAspect="1" noChangeArrowheads="1"/>
        </xdr:cNvPicPr>
      </xdr:nvPicPr>
      <xdr:blipFill>
        <a:blip xmlns:r="http://schemas.openxmlformats.org/officeDocument/2006/relationships" r:embed="rId6"/>
        <a:srcRect/>
        <a:stretch>
          <a:fillRect/>
        </a:stretch>
      </xdr:blipFill>
      <xdr:spPr bwMode="auto">
        <a:xfrm>
          <a:off x="1009650" y="8275248"/>
          <a:ext cx="971550" cy="513272"/>
        </a:xfrm>
        <a:prstGeom prst="rect">
          <a:avLst/>
        </a:prstGeom>
        <a:noFill/>
        <a:ln w="9525">
          <a:noFill/>
          <a:miter lim="800000"/>
          <a:headEnd/>
          <a:tailEnd/>
        </a:ln>
      </xdr:spPr>
    </xdr:pic>
    <xdr:clientData/>
  </xdr:twoCellAnchor>
  <xdr:twoCellAnchor>
    <xdr:from>
      <xdr:col>1</xdr:col>
      <xdr:colOff>409575</xdr:colOff>
      <xdr:row>27</xdr:row>
      <xdr:rowOff>28574</xdr:rowOff>
    </xdr:from>
    <xdr:to>
      <xdr:col>1</xdr:col>
      <xdr:colOff>1218848</xdr:colOff>
      <xdr:row>27</xdr:row>
      <xdr:rowOff>733425</xdr:rowOff>
    </xdr:to>
    <xdr:pic>
      <xdr:nvPicPr>
        <xdr:cNvPr id="3082" name="Picture 288"/>
        <xdr:cNvPicPr>
          <a:picLocks noChangeAspect="1" noChangeArrowheads="1"/>
        </xdr:cNvPicPr>
      </xdr:nvPicPr>
      <xdr:blipFill>
        <a:blip xmlns:r="http://schemas.openxmlformats.org/officeDocument/2006/relationships" r:embed="rId7"/>
        <a:srcRect/>
        <a:stretch>
          <a:fillRect/>
        </a:stretch>
      </xdr:blipFill>
      <xdr:spPr bwMode="auto">
        <a:xfrm>
          <a:off x="647700" y="8715374"/>
          <a:ext cx="809273" cy="704851"/>
        </a:xfrm>
        <a:prstGeom prst="rect">
          <a:avLst/>
        </a:prstGeom>
        <a:noFill/>
        <a:ln w="9525">
          <a:noFill/>
          <a:miter lim="800000"/>
          <a:headEnd/>
          <a:tailEnd/>
        </a:ln>
      </xdr:spPr>
    </xdr:pic>
    <xdr:clientData/>
  </xdr:twoCellAnchor>
  <xdr:twoCellAnchor>
    <xdr:from>
      <xdr:col>1</xdr:col>
      <xdr:colOff>323849</xdr:colOff>
      <xdr:row>28</xdr:row>
      <xdr:rowOff>11566</xdr:rowOff>
    </xdr:from>
    <xdr:to>
      <xdr:col>1</xdr:col>
      <xdr:colOff>1152524</xdr:colOff>
      <xdr:row>28</xdr:row>
      <xdr:rowOff>544286</xdr:rowOff>
    </xdr:to>
    <xdr:pic>
      <xdr:nvPicPr>
        <xdr:cNvPr id="3083" name="Picture 289"/>
        <xdr:cNvPicPr>
          <a:picLocks noChangeAspect="1" noChangeArrowheads="1"/>
        </xdr:cNvPicPr>
      </xdr:nvPicPr>
      <xdr:blipFill>
        <a:blip xmlns:r="http://schemas.openxmlformats.org/officeDocument/2006/relationships" r:embed="rId8"/>
        <a:srcRect/>
        <a:stretch>
          <a:fillRect/>
        </a:stretch>
      </xdr:blipFill>
      <xdr:spPr bwMode="auto">
        <a:xfrm>
          <a:off x="561974" y="9498466"/>
          <a:ext cx="828675" cy="532720"/>
        </a:xfrm>
        <a:prstGeom prst="rect">
          <a:avLst/>
        </a:prstGeom>
        <a:noFill/>
        <a:ln w="9525">
          <a:noFill/>
          <a:miter lim="800000"/>
          <a:headEnd/>
          <a:tailEnd/>
        </a:ln>
      </xdr:spPr>
    </xdr:pic>
    <xdr:clientData/>
  </xdr:twoCellAnchor>
  <xdr:twoCellAnchor>
    <xdr:from>
      <xdr:col>1</xdr:col>
      <xdr:colOff>495300</xdr:colOff>
      <xdr:row>29</xdr:row>
      <xdr:rowOff>47625</xdr:rowOff>
    </xdr:from>
    <xdr:to>
      <xdr:col>1</xdr:col>
      <xdr:colOff>923925</xdr:colOff>
      <xdr:row>30</xdr:row>
      <xdr:rowOff>358973</xdr:rowOff>
    </xdr:to>
    <xdr:pic>
      <xdr:nvPicPr>
        <xdr:cNvPr id="3084" name="Picture 290"/>
        <xdr:cNvPicPr>
          <a:picLocks noChangeAspect="1" noChangeArrowheads="1"/>
        </xdr:cNvPicPr>
      </xdr:nvPicPr>
      <xdr:blipFill>
        <a:blip xmlns:r="http://schemas.openxmlformats.org/officeDocument/2006/relationships" r:embed="rId9"/>
        <a:srcRect/>
        <a:stretch>
          <a:fillRect/>
        </a:stretch>
      </xdr:blipFill>
      <xdr:spPr bwMode="auto">
        <a:xfrm>
          <a:off x="733425" y="10439400"/>
          <a:ext cx="428625" cy="616148"/>
        </a:xfrm>
        <a:prstGeom prst="rect">
          <a:avLst/>
        </a:prstGeom>
        <a:noFill/>
        <a:ln w="9525">
          <a:noFill/>
          <a:miter lim="800000"/>
          <a:headEnd/>
          <a:tailEnd/>
        </a:ln>
      </xdr:spPr>
    </xdr:pic>
    <xdr:clientData/>
  </xdr:twoCellAnchor>
  <xdr:twoCellAnchor>
    <xdr:from>
      <xdr:col>1</xdr:col>
      <xdr:colOff>542925</xdr:colOff>
      <xdr:row>31</xdr:row>
      <xdr:rowOff>38100</xdr:rowOff>
    </xdr:from>
    <xdr:to>
      <xdr:col>1</xdr:col>
      <xdr:colOff>1219200</xdr:colOff>
      <xdr:row>32</xdr:row>
      <xdr:rowOff>219075</xdr:rowOff>
    </xdr:to>
    <xdr:pic>
      <xdr:nvPicPr>
        <xdr:cNvPr id="3085" name="Picture 291"/>
        <xdr:cNvPicPr>
          <a:picLocks noChangeAspect="1" noChangeArrowheads="1"/>
        </xdr:cNvPicPr>
      </xdr:nvPicPr>
      <xdr:blipFill>
        <a:blip xmlns:r="http://schemas.openxmlformats.org/officeDocument/2006/relationships" r:embed="rId10"/>
        <a:srcRect/>
        <a:stretch>
          <a:fillRect/>
        </a:stretch>
      </xdr:blipFill>
      <xdr:spPr bwMode="auto">
        <a:xfrm>
          <a:off x="781050" y="10744200"/>
          <a:ext cx="676275" cy="485775"/>
        </a:xfrm>
        <a:prstGeom prst="rect">
          <a:avLst/>
        </a:prstGeom>
        <a:noFill/>
        <a:ln w="9525">
          <a:noFill/>
          <a:miter lim="800000"/>
          <a:headEnd/>
          <a:tailEnd/>
        </a:ln>
      </xdr:spPr>
    </xdr:pic>
    <xdr:clientData/>
  </xdr:twoCellAnchor>
  <xdr:twoCellAnchor>
    <xdr:from>
      <xdr:col>1</xdr:col>
      <xdr:colOff>577215</xdr:colOff>
      <xdr:row>33</xdr:row>
      <xdr:rowOff>76199</xdr:rowOff>
    </xdr:from>
    <xdr:to>
      <xdr:col>1</xdr:col>
      <xdr:colOff>1171575</xdr:colOff>
      <xdr:row>33</xdr:row>
      <xdr:rowOff>447674</xdr:rowOff>
    </xdr:to>
    <xdr:pic>
      <xdr:nvPicPr>
        <xdr:cNvPr id="3087" name="Picture 293"/>
        <xdr:cNvPicPr>
          <a:picLocks noChangeAspect="1" noChangeArrowheads="1"/>
        </xdr:cNvPicPr>
      </xdr:nvPicPr>
      <xdr:blipFill>
        <a:blip xmlns:r="http://schemas.openxmlformats.org/officeDocument/2006/relationships" r:embed="rId11"/>
        <a:srcRect/>
        <a:stretch>
          <a:fillRect/>
        </a:stretch>
      </xdr:blipFill>
      <xdr:spPr bwMode="auto">
        <a:xfrm>
          <a:off x="815340" y="11477624"/>
          <a:ext cx="594360" cy="371475"/>
        </a:xfrm>
        <a:prstGeom prst="rect">
          <a:avLst/>
        </a:prstGeom>
        <a:noFill/>
        <a:ln w="9525">
          <a:noFill/>
          <a:miter lim="800000"/>
          <a:headEnd/>
          <a:tailEnd/>
        </a:ln>
      </xdr:spPr>
    </xdr:pic>
    <xdr:clientData/>
  </xdr:twoCellAnchor>
  <xdr:twoCellAnchor editAs="oneCell">
    <xdr:from>
      <xdr:col>1</xdr:col>
      <xdr:colOff>609600</xdr:colOff>
      <xdr:row>34</xdr:row>
      <xdr:rowOff>65768</xdr:rowOff>
    </xdr:from>
    <xdr:to>
      <xdr:col>1</xdr:col>
      <xdr:colOff>1104900</xdr:colOff>
      <xdr:row>34</xdr:row>
      <xdr:rowOff>466725</xdr:rowOff>
    </xdr:to>
    <xdr:pic>
      <xdr:nvPicPr>
        <xdr:cNvPr id="3088" name="Picture 294" descr="Рисунок37"/>
        <xdr:cNvPicPr>
          <a:picLocks noChangeAspect="1" noChangeArrowheads="1"/>
        </xdr:cNvPicPr>
      </xdr:nvPicPr>
      <xdr:blipFill>
        <a:blip xmlns:r="http://schemas.openxmlformats.org/officeDocument/2006/relationships" r:embed="rId12"/>
        <a:srcRect/>
        <a:stretch>
          <a:fillRect/>
        </a:stretch>
      </xdr:blipFill>
      <xdr:spPr bwMode="auto">
        <a:xfrm>
          <a:off x="847725" y="12391118"/>
          <a:ext cx="495300" cy="400957"/>
        </a:xfrm>
        <a:prstGeom prst="rect">
          <a:avLst/>
        </a:prstGeom>
        <a:noFill/>
        <a:ln w="9525">
          <a:noFill/>
          <a:miter lim="800000"/>
          <a:headEnd/>
          <a:tailEnd/>
        </a:ln>
      </xdr:spPr>
    </xdr:pic>
    <xdr:clientData/>
  </xdr:twoCellAnchor>
  <xdr:twoCellAnchor editAs="oneCell">
    <xdr:from>
      <xdr:col>1</xdr:col>
      <xdr:colOff>676275</xdr:colOff>
      <xdr:row>36</xdr:row>
      <xdr:rowOff>104774</xdr:rowOff>
    </xdr:from>
    <xdr:to>
      <xdr:col>1</xdr:col>
      <xdr:colOff>1076325</xdr:colOff>
      <xdr:row>37</xdr:row>
      <xdr:rowOff>450747</xdr:rowOff>
    </xdr:to>
    <xdr:pic>
      <xdr:nvPicPr>
        <xdr:cNvPr id="3091" name="Picture 300" descr="009"/>
        <xdr:cNvPicPr>
          <a:picLocks noChangeAspect="1" noChangeArrowheads="1"/>
        </xdr:cNvPicPr>
      </xdr:nvPicPr>
      <xdr:blipFill>
        <a:blip xmlns:r="http://schemas.openxmlformats.org/officeDocument/2006/relationships" r:embed="rId13"/>
        <a:srcRect/>
        <a:stretch>
          <a:fillRect/>
        </a:stretch>
      </xdr:blipFill>
      <xdr:spPr bwMode="auto">
        <a:xfrm>
          <a:off x="914400" y="13411199"/>
          <a:ext cx="400050" cy="593623"/>
        </a:xfrm>
        <a:prstGeom prst="rect">
          <a:avLst/>
        </a:prstGeom>
        <a:noFill/>
        <a:ln w="9525">
          <a:noFill/>
          <a:miter lim="800000"/>
          <a:headEnd/>
          <a:tailEnd/>
        </a:ln>
      </xdr:spPr>
    </xdr:pic>
    <xdr:clientData/>
  </xdr:twoCellAnchor>
  <xdr:twoCellAnchor editAs="oneCell">
    <xdr:from>
      <xdr:col>1</xdr:col>
      <xdr:colOff>657224</xdr:colOff>
      <xdr:row>38</xdr:row>
      <xdr:rowOff>47625</xdr:rowOff>
    </xdr:from>
    <xdr:to>
      <xdr:col>1</xdr:col>
      <xdr:colOff>1085849</xdr:colOff>
      <xdr:row>38</xdr:row>
      <xdr:rowOff>696058</xdr:rowOff>
    </xdr:to>
    <xdr:pic>
      <xdr:nvPicPr>
        <xdr:cNvPr id="3092" name="Picture 297" descr="Рисунок7"/>
        <xdr:cNvPicPr>
          <a:picLocks noChangeAspect="1" noChangeArrowheads="1"/>
        </xdr:cNvPicPr>
      </xdr:nvPicPr>
      <xdr:blipFill>
        <a:blip xmlns:r="http://schemas.openxmlformats.org/officeDocument/2006/relationships" r:embed="rId14"/>
        <a:srcRect/>
        <a:stretch>
          <a:fillRect/>
        </a:stretch>
      </xdr:blipFill>
      <xdr:spPr bwMode="auto">
        <a:xfrm>
          <a:off x="895349" y="14077950"/>
          <a:ext cx="428625" cy="648433"/>
        </a:xfrm>
        <a:prstGeom prst="rect">
          <a:avLst/>
        </a:prstGeom>
        <a:noFill/>
        <a:ln w="9525">
          <a:noFill/>
          <a:miter lim="800000"/>
          <a:headEnd/>
          <a:tailEnd/>
        </a:ln>
      </xdr:spPr>
    </xdr:pic>
    <xdr:clientData/>
  </xdr:twoCellAnchor>
  <xdr:twoCellAnchor editAs="oneCell">
    <xdr:from>
      <xdr:col>1</xdr:col>
      <xdr:colOff>361950</xdr:colOff>
      <xdr:row>39</xdr:row>
      <xdr:rowOff>57150</xdr:rowOff>
    </xdr:from>
    <xdr:to>
      <xdr:col>1</xdr:col>
      <xdr:colOff>1352318</xdr:colOff>
      <xdr:row>40</xdr:row>
      <xdr:rowOff>276225</xdr:rowOff>
    </xdr:to>
    <xdr:pic>
      <xdr:nvPicPr>
        <xdr:cNvPr id="3093" name="Picture 299" descr="Рисунок6"/>
        <xdr:cNvPicPr>
          <a:picLocks noChangeAspect="1" noChangeArrowheads="1"/>
        </xdr:cNvPicPr>
      </xdr:nvPicPr>
      <xdr:blipFill>
        <a:blip xmlns:r="http://schemas.openxmlformats.org/officeDocument/2006/relationships" r:embed="rId15"/>
        <a:srcRect/>
        <a:stretch>
          <a:fillRect/>
        </a:stretch>
      </xdr:blipFill>
      <xdr:spPr bwMode="auto">
        <a:xfrm>
          <a:off x="600075" y="14820900"/>
          <a:ext cx="990368" cy="466725"/>
        </a:xfrm>
        <a:prstGeom prst="rect">
          <a:avLst/>
        </a:prstGeom>
        <a:noFill/>
        <a:ln w="9525">
          <a:noFill/>
          <a:miter lim="800000"/>
          <a:headEnd/>
          <a:tailEnd/>
        </a:ln>
      </xdr:spPr>
    </xdr:pic>
    <xdr:clientData/>
  </xdr:twoCellAnchor>
  <xdr:twoCellAnchor editAs="oneCell">
    <xdr:from>
      <xdr:col>1</xdr:col>
      <xdr:colOff>400049</xdr:colOff>
      <xdr:row>41</xdr:row>
      <xdr:rowOff>95249</xdr:rowOff>
    </xdr:from>
    <xdr:to>
      <xdr:col>1</xdr:col>
      <xdr:colOff>1300548</xdr:colOff>
      <xdr:row>41</xdr:row>
      <xdr:rowOff>600074</xdr:rowOff>
    </xdr:to>
    <xdr:pic>
      <xdr:nvPicPr>
        <xdr:cNvPr id="3094" name="Picture 298" descr="Рисунок6"/>
        <xdr:cNvPicPr>
          <a:picLocks noChangeAspect="1" noChangeArrowheads="1"/>
        </xdr:cNvPicPr>
      </xdr:nvPicPr>
      <xdr:blipFill>
        <a:blip xmlns:r="http://schemas.openxmlformats.org/officeDocument/2006/relationships" r:embed="rId16"/>
        <a:srcRect/>
        <a:stretch>
          <a:fillRect/>
        </a:stretch>
      </xdr:blipFill>
      <xdr:spPr bwMode="auto">
        <a:xfrm>
          <a:off x="638174" y="15449549"/>
          <a:ext cx="900499" cy="504825"/>
        </a:xfrm>
        <a:prstGeom prst="rect">
          <a:avLst/>
        </a:prstGeom>
        <a:noFill/>
        <a:ln w="9525">
          <a:noFill/>
          <a:miter lim="800000"/>
          <a:headEnd/>
          <a:tailEnd/>
        </a:ln>
      </xdr:spPr>
    </xdr:pic>
    <xdr:clientData/>
  </xdr:twoCellAnchor>
  <xdr:twoCellAnchor editAs="oneCell">
    <xdr:from>
      <xdr:col>1</xdr:col>
      <xdr:colOff>628650</xdr:colOff>
      <xdr:row>42</xdr:row>
      <xdr:rowOff>57149</xdr:rowOff>
    </xdr:from>
    <xdr:to>
      <xdr:col>1</xdr:col>
      <xdr:colOff>1047749</xdr:colOff>
      <xdr:row>43</xdr:row>
      <xdr:rowOff>398857</xdr:rowOff>
    </xdr:to>
    <xdr:pic>
      <xdr:nvPicPr>
        <xdr:cNvPr id="3095" name="Picture 57"/>
        <xdr:cNvPicPr>
          <a:picLocks noChangeAspect="1" noChangeArrowheads="1"/>
        </xdr:cNvPicPr>
      </xdr:nvPicPr>
      <xdr:blipFill>
        <a:blip xmlns:r="http://schemas.openxmlformats.org/officeDocument/2006/relationships" r:embed="rId17"/>
        <a:srcRect/>
        <a:stretch>
          <a:fillRect/>
        </a:stretch>
      </xdr:blipFill>
      <xdr:spPr bwMode="auto">
        <a:xfrm>
          <a:off x="866775" y="16040099"/>
          <a:ext cx="419099" cy="694133"/>
        </a:xfrm>
        <a:prstGeom prst="rect">
          <a:avLst/>
        </a:prstGeom>
        <a:noFill/>
        <a:ln w="9525">
          <a:noFill/>
          <a:miter lim="800000"/>
          <a:headEnd/>
          <a:tailEnd/>
        </a:ln>
      </xdr:spPr>
    </xdr:pic>
    <xdr:clientData/>
  </xdr:twoCellAnchor>
  <xdr:twoCellAnchor editAs="oneCell">
    <xdr:from>
      <xdr:col>1</xdr:col>
      <xdr:colOff>364478</xdr:colOff>
      <xdr:row>44</xdr:row>
      <xdr:rowOff>85725</xdr:rowOff>
    </xdr:from>
    <xdr:to>
      <xdr:col>1</xdr:col>
      <xdr:colOff>1400176</xdr:colOff>
      <xdr:row>45</xdr:row>
      <xdr:rowOff>400050</xdr:rowOff>
    </xdr:to>
    <xdr:pic>
      <xdr:nvPicPr>
        <xdr:cNvPr id="3096" name="Picture 58"/>
        <xdr:cNvPicPr>
          <a:picLocks noChangeAspect="1" noChangeArrowheads="1"/>
        </xdr:cNvPicPr>
      </xdr:nvPicPr>
      <xdr:blipFill>
        <a:blip xmlns:r="http://schemas.openxmlformats.org/officeDocument/2006/relationships" r:embed="rId18"/>
        <a:srcRect/>
        <a:stretch>
          <a:fillRect/>
        </a:stretch>
      </xdr:blipFill>
      <xdr:spPr bwMode="auto">
        <a:xfrm>
          <a:off x="602603" y="16849725"/>
          <a:ext cx="1035698" cy="685800"/>
        </a:xfrm>
        <a:prstGeom prst="rect">
          <a:avLst/>
        </a:prstGeom>
        <a:noFill/>
        <a:ln w="9525">
          <a:noFill/>
          <a:miter lim="800000"/>
          <a:headEnd/>
          <a:tailEnd/>
        </a:ln>
      </xdr:spPr>
    </xdr:pic>
    <xdr:clientData/>
  </xdr:twoCellAnchor>
  <xdr:twoCellAnchor>
    <xdr:from>
      <xdr:col>1</xdr:col>
      <xdr:colOff>180975</xdr:colOff>
      <xdr:row>25</xdr:row>
      <xdr:rowOff>85724</xdr:rowOff>
    </xdr:from>
    <xdr:to>
      <xdr:col>1</xdr:col>
      <xdr:colOff>823291</xdr:colOff>
      <xdr:row>26</xdr:row>
      <xdr:rowOff>449915</xdr:rowOff>
    </xdr:to>
    <xdr:pic>
      <xdr:nvPicPr>
        <xdr:cNvPr id="29" name="Picture 287"/>
        <xdr:cNvPicPr>
          <a:picLocks noChangeAspect="1" noChangeArrowheads="1"/>
        </xdr:cNvPicPr>
      </xdr:nvPicPr>
      <xdr:blipFill>
        <a:blip xmlns:r="http://schemas.openxmlformats.org/officeDocument/2006/relationships" r:embed="rId19"/>
        <a:srcRect/>
        <a:stretch>
          <a:fillRect/>
        </a:stretch>
      </xdr:blipFill>
      <xdr:spPr bwMode="auto">
        <a:xfrm>
          <a:off x="419100" y="7648574"/>
          <a:ext cx="642316" cy="869016"/>
        </a:xfrm>
        <a:prstGeom prst="rect">
          <a:avLst/>
        </a:prstGeom>
        <a:noFill/>
        <a:ln w="9525">
          <a:noFill/>
          <a:miter lim="800000"/>
          <a:headEnd/>
          <a:tailEnd/>
        </a:ln>
      </xdr:spPr>
    </xdr:pic>
    <xdr:clientData/>
  </xdr:twoCellAnchor>
  <xdr:twoCellAnchor editAs="oneCell">
    <xdr:from>
      <xdr:col>0</xdr:col>
      <xdr:colOff>62276</xdr:colOff>
      <xdr:row>0</xdr:row>
      <xdr:rowOff>19050</xdr:rowOff>
    </xdr:from>
    <xdr:to>
      <xdr:col>3</xdr:col>
      <xdr:colOff>695325</xdr:colOff>
      <xdr:row>8</xdr:row>
      <xdr:rowOff>190500</xdr:rowOff>
    </xdr:to>
    <xdr:pic>
      <xdr:nvPicPr>
        <xdr:cNvPr id="3074" name="Picture 2"/>
        <xdr:cNvPicPr>
          <a:picLocks noChangeAspect="1" noChangeArrowheads="1"/>
        </xdr:cNvPicPr>
      </xdr:nvPicPr>
      <xdr:blipFill>
        <a:blip xmlns:r="http://schemas.openxmlformats.org/officeDocument/2006/relationships" r:embed="rId20"/>
        <a:srcRect/>
        <a:stretch>
          <a:fillRect/>
        </a:stretch>
      </xdr:blipFill>
      <xdr:spPr bwMode="auto">
        <a:xfrm>
          <a:off x="62276" y="19050"/>
          <a:ext cx="4557349" cy="1676400"/>
        </a:xfrm>
        <a:prstGeom prst="rect">
          <a:avLst/>
        </a:prstGeom>
        <a:noFill/>
      </xdr:spPr>
    </xdr:pic>
    <xdr:clientData/>
  </xdr:twoCellAnchor>
  <xdr:twoCellAnchor>
    <xdr:from>
      <xdr:col>1</xdr:col>
      <xdr:colOff>665259</xdr:colOff>
      <xdr:row>35</xdr:row>
      <xdr:rowOff>61784</xdr:rowOff>
    </xdr:from>
    <xdr:to>
      <xdr:col>1</xdr:col>
      <xdr:colOff>1133474</xdr:colOff>
      <xdr:row>35</xdr:row>
      <xdr:rowOff>466726</xdr:rowOff>
    </xdr:to>
    <xdr:pic>
      <xdr:nvPicPr>
        <xdr:cNvPr id="24" name="Picture 296"/>
        <xdr:cNvPicPr>
          <a:picLocks noChangeAspect="1" noChangeArrowheads="1"/>
        </xdr:cNvPicPr>
      </xdr:nvPicPr>
      <xdr:blipFill>
        <a:blip xmlns:r="http://schemas.openxmlformats.org/officeDocument/2006/relationships" r:embed="rId21"/>
        <a:srcRect/>
        <a:stretch>
          <a:fillRect/>
        </a:stretch>
      </xdr:blipFill>
      <xdr:spPr bwMode="auto">
        <a:xfrm>
          <a:off x="903384" y="12882434"/>
          <a:ext cx="468215" cy="40494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27215</xdr:colOff>
      <xdr:row>21</xdr:row>
      <xdr:rowOff>38100</xdr:rowOff>
    </xdr:from>
    <xdr:to>
      <xdr:col>1</xdr:col>
      <xdr:colOff>3018065</xdr:colOff>
      <xdr:row>30</xdr:row>
      <xdr:rowOff>136072</xdr:rowOff>
    </xdr:to>
    <xdr:pic>
      <xdr:nvPicPr>
        <xdr:cNvPr id="4097" name="Picture 171" descr="Рисунок1"/>
        <xdr:cNvPicPr>
          <a:picLocks noChangeAspect="1" noChangeArrowheads="1"/>
        </xdr:cNvPicPr>
      </xdr:nvPicPr>
      <xdr:blipFill>
        <a:blip xmlns:r="http://schemas.openxmlformats.org/officeDocument/2006/relationships" r:embed="rId1"/>
        <a:srcRect/>
        <a:stretch>
          <a:fillRect/>
        </a:stretch>
      </xdr:blipFill>
      <xdr:spPr bwMode="auto">
        <a:xfrm>
          <a:off x="489858" y="6392636"/>
          <a:ext cx="2990850" cy="2914650"/>
        </a:xfrm>
        <a:prstGeom prst="rect">
          <a:avLst/>
        </a:prstGeom>
        <a:noFill/>
        <a:ln w="9525">
          <a:noFill/>
          <a:miter lim="800000"/>
          <a:headEnd/>
          <a:tailEnd/>
        </a:ln>
      </xdr:spPr>
    </xdr:pic>
    <xdr:clientData/>
  </xdr:twoCellAnchor>
  <xdr:twoCellAnchor editAs="oneCell">
    <xdr:from>
      <xdr:col>1</xdr:col>
      <xdr:colOff>3432</xdr:colOff>
      <xdr:row>42</xdr:row>
      <xdr:rowOff>161924</xdr:rowOff>
    </xdr:from>
    <xdr:to>
      <xdr:col>2</xdr:col>
      <xdr:colOff>1</xdr:colOff>
      <xdr:row>50</xdr:row>
      <xdr:rowOff>299357</xdr:rowOff>
    </xdr:to>
    <xdr:pic>
      <xdr:nvPicPr>
        <xdr:cNvPr id="4098" name="Picture 172" descr="Рисунок2"/>
        <xdr:cNvPicPr>
          <a:picLocks noChangeAspect="1" noChangeArrowheads="1"/>
        </xdr:cNvPicPr>
      </xdr:nvPicPr>
      <xdr:blipFill>
        <a:blip xmlns:r="http://schemas.openxmlformats.org/officeDocument/2006/relationships" r:embed="rId2"/>
        <a:srcRect/>
        <a:stretch>
          <a:fillRect/>
        </a:stretch>
      </xdr:blipFill>
      <xdr:spPr bwMode="auto">
        <a:xfrm>
          <a:off x="466075" y="13088710"/>
          <a:ext cx="3030962" cy="2641147"/>
        </a:xfrm>
        <a:prstGeom prst="rect">
          <a:avLst/>
        </a:prstGeom>
        <a:noFill/>
        <a:ln w="9525">
          <a:noFill/>
          <a:miter lim="800000"/>
          <a:headEnd/>
          <a:tailEnd/>
        </a:ln>
      </xdr:spPr>
    </xdr:pic>
    <xdr:clientData/>
  </xdr:twoCellAnchor>
  <xdr:twoCellAnchor editAs="oneCell">
    <xdr:from>
      <xdr:col>1</xdr:col>
      <xdr:colOff>304800</xdr:colOff>
      <xdr:row>81</xdr:row>
      <xdr:rowOff>200025</xdr:rowOff>
    </xdr:from>
    <xdr:to>
      <xdr:col>1</xdr:col>
      <xdr:colOff>2714625</xdr:colOff>
      <xdr:row>85</xdr:row>
      <xdr:rowOff>180975</xdr:rowOff>
    </xdr:to>
    <xdr:pic>
      <xdr:nvPicPr>
        <xdr:cNvPr id="4099" name="Picture 173" descr="Рисунок12"/>
        <xdr:cNvPicPr>
          <a:picLocks noChangeAspect="1" noChangeArrowheads="1"/>
        </xdr:cNvPicPr>
      </xdr:nvPicPr>
      <xdr:blipFill>
        <a:blip xmlns:r="http://schemas.openxmlformats.org/officeDocument/2006/relationships" r:embed="rId3"/>
        <a:srcRect/>
        <a:stretch>
          <a:fillRect/>
        </a:stretch>
      </xdr:blipFill>
      <xdr:spPr bwMode="auto">
        <a:xfrm>
          <a:off x="762000" y="26003250"/>
          <a:ext cx="2409825" cy="1733550"/>
        </a:xfrm>
        <a:prstGeom prst="rect">
          <a:avLst/>
        </a:prstGeom>
        <a:noFill/>
        <a:ln w="9525">
          <a:noFill/>
          <a:miter lim="800000"/>
          <a:headEnd/>
          <a:tailEnd/>
        </a:ln>
      </xdr:spPr>
    </xdr:pic>
    <xdr:clientData/>
  </xdr:twoCellAnchor>
  <xdr:twoCellAnchor editAs="oneCell">
    <xdr:from>
      <xdr:col>1</xdr:col>
      <xdr:colOff>353786</xdr:colOff>
      <xdr:row>59</xdr:row>
      <xdr:rowOff>47625</xdr:rowOff>
    </xdr:from>
    <xdr:to>
      <xdr:col>1</xdr:col>
      <xdr:colOff>2543175</xdr:colOff>
      <xdr:row>69</xdr:row>
      <xdr:rowOff>212988</xdr:rowOff>
    </xdr:to>
    <xdr:pic>
      <xdr:nvPicPr>
        <xdr:cNvPr id="4101" name="Picture 184"/>
        <xdr:cNvPicPr>
          <a:picLocks noChangeAspect="1" noChangeArrowheads="1"/>
        </xdr:cNvPicPr>
      </xdr:nvPicPr>
      <xdr:blipFill>
        <a:blip xmlns:r="http://schemas.openxmlformats.org/officeDocument/2006/relationships" r:embed="rId4"/>
        <a:srcRect/>
        <a:stretch>
          <a:fillRect/>
        </a:stretch>
      </xdr:blipFill>
      <xdr:spPr bwMode="auto">
        <a:xfrm>
          <a:off x="816429" y="18308411"/>
          <a:ext cx="2189389" cy="3526327"/>
        </a:xfrm>
        <a:prstGeom prst="rect">
          <a:avLst/>
        </a:prstGeom>
        <a:noFill/>
        <a:ln w="9525">
          <a:noFill/>
          <a:miter lim="800000"/>
          <a:headEnd/>
          <a:tailEnd/>
        </a:ln>
      </xdr:spPr>
    </xdr:pic>
    <xdr:clientData/>
  </xdr:twoCellAnchor>
  <xdr:twoCellAnchor editAs="oneCell">
    <xdr:from>
      <xdr:col>1</xdr:col>
      <xdr:colOff>638175</xdr:colOff>
      <xdr:row>70</xdr:row>
      <xdr:rowOff>85725</xdr:rowOff>
    </xdr:from>
    <xdr:to>
      <xdr:col>1</xdr:col>
      <xdr:colOff>2438400</xdr:colOff>
      <xdr:row>72</xdr:row>
      <xdr:rowOff>371476</xdr:rowOff>
    </xdr:to>
    <xdr:pic>
      <xdr:nvPicPr>
        <xdr:cNvPr id="4102" name="Рисунок 29"/>
        <xdr:cNvPicPr>
          <a:picLocks noChangeAspect="1" noChangeArrowheads="1"/>
        </xdr:cNvPicPr>
      </xdr:nvPicPr>
      <xdr:blipFill>
        <a:blip xmlns:r="http://schemas.openxmlformats.org/officeDocument/2006/relationships" r:embed="rId5"/>
        <a:srcRect/>
        <a:stretch>
          <a:fillRect/>
        </a:stretch>
      </xdr:blipFill>
      <xdr:spPr bwMode="auto">
        <a:xfrm>
          <a:off x="1095375" y="22021800"/>
          <a:ext cx="1800225" cy="1104900"/>
        </a:xfrm>
        <a:prstGeom prst="rect">
          <a:avLst/>
        </a:prstGeom>
        <a:noFill/>
        <a:ln w="9525">
          <a:noFill/>
          <a:miter lim="800000"/>
          <a:headEnd/>
          <a:tailEnd/>
        </a:ln>
      </xdr:spPr>
    </xdr:pic>
    <xdr:clientData/>
  </xdr:twoCellAnchor>
  <xdr:twoCellAnchor editAs="oneCell">
    <xdr:from>
      <xdr:col>1</xdr:col>
      <xdr:colOff>238125</xdr:colOff>
      <xdr:row>101</xdr:row>
      <xdr:rowOff>47625</xdr:rowOff>
    </xdr:from>
    <xdr:to>
      <xdr:col>1</xdr:col>
      <xdr:colOff>1057275</xdr:colOff>
      <xdr:row>111</xdr:row>
      <xdr:rowOff>125186</xdr:rowOff>
    </xdr:to>
    <xdr:pic>
      <xdr:nvPicPr>
        <xdr:cNvPr id="8" name="Picture 140" descr="Рисунок32"/>
        <xdr:cNvPicPr>
          <a:picLocks noChangeAspect="1" noChangeArrowheads="1"/>
        </xdr:cNvPicPr>
      </xdr:nvPicPr>
      <xdr:blipFill>
        <a:blip xmlns:r="http://schemas.openxmlformats.org/officeDocument/2006/relationships" r:embed="rId6"/>
        <a:srcRect/>
        <a:stretch>
          <a:fillRect/>
        </a:stretch>
      </xdr:blipFill>
      <xdr:spPr bwMode="auto">
        <a:xfrm>
          <a:off x="581025" y="4314825"/>
          <a:ext cx="819150" cy="2114550"/>
        </a:xfrm>
        <a:prstGeom prst="rect">
          <a:avLst/>
        </a:prstGeom>
        <a:noFill/>
        <a:ln w="9525">
          <a:noFill/>
          <a:miter lim="800000"/>
          <a:headEnd/>
          <a:tailEnd/>
        </a:ln>
      </xdr:spPr>
    </xdr:pic>
    <xdr:clientData/>
  </xdr:twoCellAnchor>
  <xdr:twoCellAnchor editAs="oneCell">
    <xdr:from>
      <xdr:col>1</xdr:col>
      <xdr:colOff>466725</xdr:colOff>
      <xdr:row>120</xdr:row>
      <xdr:rowOff>47625</xdr:rowOff>
    </xdr:from>
    <xdr:to>
      <xdr:col>1</xdr:col>
      <xdr:colOff>885825</xdr:colOff>
      <xdr:row>122</xdr:row>
      <xdr:rowOff>110218</xdr:rowOff>
    </xdr:to>
    <xdr:pic>
      <xdr:nvPicPr>
        <xdr:cNvPr id="9" name="Picture 141" descr="Рисунок33"/>
        <xdr:cNvPicPr>
          <a:picLocks noChangeAspect="1" noChangeArrowheads="1"/>
        </xdr:cNvPicPr>
      </xdr:nvPicPr>
      <xdr:blipFill>
        <a:blip xmlns:r="http://schemas.openxmlformats.org/officeDocument/2006/relationships" r:embed="rId7"/>
        <a:srcRect/>
        <a:stretch>
          <a:fillRect/>
        </a:stretch>
      </xdr:blipFill>
      <xdr:spPr bwMode="auto">
        <a:xfrm>
          <a:off x="809625" y="7972425"/>
          <a:ext cx="419100" cy="447675"/>
        </a:xfrm>
        <a:prstGeom prst="rect">
          <a:avLst/>
        </a:prstGeom>
        <a:noFill/>
        <a:ln w="9525">
          <a:noFill/>
          <a:miter lim="800000"/>
          <a:headEnd/>
          <a:tailEnd/>
        </a:ln>
      </xdr:spPr>
    </xdr:pic>
    <xdr:clientData/>
  </xdr:twoCellAnchor>
  <xdr:twoCellAnchor editAs="oneCell">
    <xdr:from>
      <xdr:col>1</xdr:col>
      <xdr:colOff>571500</xdr:colOff>
      <xdr:row>123</xdr:row>
      <xdr:rowOff>66675</xdr:rowOff>
    </xdr:from>
    <xdr:to>
      <xdr:col>1</xdr:col>
      <xdr:colOff>962025</xdr:colOff>
      <xdr:row>125</xdr:row>
      <xdr:rowOff>0</xdr:rowOff>
    </xdr:to>
    <xdr:pic>
      <xdr:nvPicPr>
        <xdr:cNvPr id="10" name="Picture 143" descr="Рисунок34"/>
        <xdr:cNvPicPr>
          <a:picLocks noChangeAspect="1" noChangeArrowheads="1"/>
        </xdr:cNvPicPr>
      </xdr:nvPicPr>
      <xdr:blipFill>
        <a:blip xmlns:r="http://schemas.openxmlformats.org/officeDocument/2006/relationships" r:embed="rId8"/>
        <a:srcRect/>
        <a:stretch>
          <a:fillRect/>
        </a:stretch>
      </xdr:blipFill>
      <xdr:spPr bwMode="auto">
        <a:xfrm>
          <a:off x="914400" y="9248775"/>
          <a:ext cx="390525" cy="314325"/>
        </a:xfrm>
        <a:prstGeom prst="rect">
          <a:avLst/>
        </a:prstGeom>
        <a:noFill/>
        <a:ln w="9525">
          <a:noFill/>
          <a:miter lim="800000"/>
          <a:headEnd/>
          <a:tailEnd/>
        </a:ln>
      </xdr:spPr>
    </xdr:pic>
    <xdr:clientData/>
  </xdr:twoCellAnchor>
  <xdr:twoCellAnchor editAs="oneCell">
    <xdr:from>
      <xdr:col>1</xdr:col>
      <xdr:colOff>523875</xdr:colOff>
      <xdr:row>132</xdr:row>
      <xdr:rowOff>85725</xdr:rowOff>
    </xdr:from>
    <xdr:to>
      <xdr:col>1</xdr:col>
      <xdr:colOff>904875</xdr:colOff>
      <xdr:row>134</xdr:row>
      <xdr:rowOff>28575</xdr:rowOff>
    </xdr:to>
    <xdr:pic>
      <xdr:nvPicPr>
        <xdr:cNvPr id="11" name="Picture 146" descr="Рисунок37"/>
        <xdr:cNvPicPr>
          <a:picLocks noChangeAspect="1" noChangeArrowheads="1"/>
        </xdr:cNvPicPr>
      </xdr:nvPicPr>
      <xdr:blipFill>
        <a:blip xmlns:r="http://schemas.openxmlformats.org/officeDocument/2006/relationships" r:embed="rId9"/>
        <a:srcRect/>
        <a:stretch>
          <a:fillRect/>
        </a:stretch>
      </xdr:blipFill>
      <xdr:spPr bwMode="auto">
        <a:xfrm>
          <a:off x="866775" y="14449425"/>
          <a:ext cx="381000" cy="323850"/>
        </a:xfrm>
        <a:prstGeom prst="rect">
          <a:avLst/>
        </a:prstGeom>
        <a:noFill/>
        <a:ln w="9525">
          <a:noFill/>
          <a:miter lim="800000"/>
          <a:headEnd/>
          <a:tailEnd/>
        </a:ln>
      </xdr:spPr>
    </xdr:pic>
    <xdr:clientData/>
  </xdr:twoCellAnchor>
  <xdr:twoCellAnchor editAs="oneCell">
    <xdr:from>
      <xdr:col>1</xdr:col>
      <xdr:colOff>66675</xdr:colOff>
      <xdr:row>143</xdr:row>
      <xdr:rowOff>104775</xdr:rowOff>
    </xdr:from>
    <xdr:to>
      <xdr:col>1</xdr:col>
      <xdr:colOff>1504950</xdr:colOff>
      <xdr:row>149</xdr:row>
      <xdr:rowOff>4081</xdr:rowOff>
    </xdr:to>
    <xdr:pic>
      <xdr:nvPicPr>
        <xdr:cNvPr id="12" name="Picture 153" descr="Рисунок7"/>
        <xdr:cNvPicPr>
          <a:picLocks noChangeAspect="1" noChangeArrowheads="1"/>
        </xdr:cNvPicPr>
      </xdr:nvPicPr>
      <xdr:blipFill>
        <a:blip xmlns:r="http://schemas.openxmlformats.org/officeDocument/2006/relationships" r:embed="rId10"/>
        <a:srcRect/>
        <a:stretch>
          <a:fillRect/>
        </a:stretch>
      </xdr:blipFill>
      <xdr:spPr bwMode="auto">
        <a:xfrm>
          <a:off x="409575" y="17811750"/>
          <a:ext cx="1438275" cy="1038225"/>
        </a:xfrm>
        <a:prstGeom prst="rect">
          <a:avLst/>
        </a:prstGeom>
        <a:noFill/>
        <a:ln w="9525">
          <a:noFill/>
          <a:miter lim="800000"/>
          <a:headEnd/>
          <a:tailEnd/>
        </a:ln>
      </xdr:spPr>
    </xdr:pic>
    <xdr:clientData/>
  </xdr:twoCellAnchor>
  <xdr:twoCellAnchor editAs="oneCell">
    <xdr:from>
      <xdr:col>1</xdr:col>
      <xdr:colOff>238125</xdr:colOff>
      <xdr:row>137</xdr:row>
      <xdr:rowOff>161925</xdr:rowOff>
    </xdr:from>
    <xdr:to>
      <xdr:col>1</xdr:col>
      <xdr:colOff>1247775</xdr:colOff>
      <xdr:row>141</xdr:row>
      <xdr:rowOff>142875</xdr:rowOff>
    </xdr:to>
    <xdr:pic>
      <xdr:nvPicPr>
        <xdr:cNvPr id="13" name="Picture 154" descr="Рисунок6"/>
        <xdr:cNvPicPr>
          <a:picLocks noChangeAspect="1" noChangeArrowheads="1"/>
        </xdr:cNvPicPr>
      </xdr:nvPicPr>
      <xdr:blipFill>
        <a:blip xmlns:r="http://schemas.openxmlformats.org/officeDocument/2006/relationships" r:embed="rId11"/>
        <a:srcRect/>
        <a:stretch>
          <a:fillRect/>
        </a:stretch>
      </xdr:blipFill>
      <xdr:spPr bwMode="auto">
        <a:xfrm>
          <a:off x="581025" y="16716375"/>
          <a:ext cx="1009650" cy="742950"/>
        </a:xfrm>
        <a:prstGeom prst="rect">
          <a:avLst/>
        </a:prstGeom>
        <a:noFill/>
        <a:ln w="9525">
          <a:noFill/>
          <a:miter lim="800000"/>
          <a:headEnd/>
          <a:tailEnd/>
        </a:ln>
      </xdr:spPr>
    </xdr:pic>
    <xdr:clientData/>
  </xdr:twoCellAnchor>
  <xdr:twoCellAnchor editAs="oneCell">
    <xdr:from>
      <xdr:col>1</xdr:col>
      <xdr:colOff>419100</xdr:colOff>
      <xdr:row>135</xdr:row>
      <xdr:rowOff>257175</xdr:rowOff>
    </xdr:from>
    <xdr:to>
      <xdr:col>1</xdr:col>
      <xdr:colOff>1038225</xdr:colOff>
      <xdr:row>138</xdr:row>
      <xdr:rowOff>176893</xdr:rowOff>
    </xdr:to>
    <xdr:pic>
      <xdr:nvPicPr>
        <xdr:cNvPr id="14" name="Picture 155" descr="Рисунок4"/>
        <xdr:cNvPicPr>
          <a:picLocks noChangeAspect="1" noChangeArrowheads="1"/>
        </xdr:cNvPicPr>
      </xdr:nvPicPr>
      <xdr:blipFill>
        <a:blip xmlns:r="http://schemas.openxmlformats.org/officeDocument/2006/relationships" r:embed="rId12"/>
        <a:srcRect/>
        <a:stretch>
          <a:fillRect/>
        </a:stretch>
      </xdr:blipFill>
      <xdr:spPr bwMode="auto">
        <a:xfrm>
          <a:off x="762000" y="15716250"/>
          <a:ext cx="619125" cy="552450"/>
        </a:xfrm>
        <a:prstGeom prst="rect">
          <a:avLst/>
        </a:prstGeom>
        <a:noFill/>
        <a:ln w="9525">
          <a:noFill/>
          <a:miter lim="800000"/>
          <a:headEnd/>
          <a:tailEnd/>
        </a:ln>
      </xdr:spPr>
    </xdr:pic>
    <xdr:clientData/>
  </xdr:twoCellAnchor>
  <xdr:twoCellAnchor editAs="oneCell">
    <xdr:from>
      <xdr:col>1</xdr:col>
      <xdr:colOff>523875</xdr:colOff>
      <xdr:row>133</xdr:row>
      <xdr:rowOff>104775</xdr:rowOff>
    </xdr:from>
    <xdr:to>
      <xdr:col>1</xdr:col>
      <xdr:colOff>895350</xdr:colOff>
      <xdr:row>135</xdr:row>
      <xdr:rowOff>53066</xdr:rowOff>
    </xdr:to>
    <xdr:pic>
      <xdr:nvPicPr>
        <xdr:cNvPr id="15" name="Picture 156" descr="Рисунок5"/>
        <xdr:cNvPicPr>
          <a:picLocks noChangeAspect="1" noChangeArrowheads="1"/>
        </xdr:cNvPicPr>
      </xdr:nvPicPr>
      <xdr:blipFill>
        <a:blip xmlns:r="http://schemas.openxmlformats.org/officeDocument/2006/relationships" r:embed="rId13"/>
        <a:srcRect/>
        <a:stretch>
          <a:fillRect/>
        </a:stretch>
      </xdr:blipFill>
      <xdr:spPr bwMode="auto">
        <a:xfrm>
          <a:off x="866775" y="14963775"/>
          <a:ext cx="371475" cy="333375"/>
        </a:xfrm>
        <a:prstGeom prst="rect">
          <a:avLst/>
        </a:prstGeom>
        <a:noFill/>
        <a:ln w="9525">
          <a:noFill/>
          <a:miter lim="800000"/>
          <a:headEnd/>
          <a:tailEnd/>
        </a:ln>
      </xdr:spPr>
    </xdr:pic>
    <xdr:clientData/>
  </xdr:twoCellAnchor>
  <xdr:twoCellAnchor editAs="oneCell">
    <xdr:from>
      <xdr:col>1</xdr:col>
      <xdr:colOff>485775</xdr:colOff>
      <xdr:row>130</xdr:row>
      <xdr:rowOff>142875</xdr:rowOff>
    </xdr:from>
    <xdr:to>
      <xdr:col>1</xdr:col>
      <xdr:colOff>1085850</xdr:colOff>
      <xdr:row>131</xdr:row>
      <xdr:rowOff>152400</xdr:rowOff>
    </xdr:to>
    <xdr:pic>
      <xdr:nvPicPr>
        <xdr:cNvPr id="16" name="Picture 174" descr="Рисунок3"/>
        <xdr:cNvPicPr>
          <a:picLocks noChangeAspect="1" noChangeArrowheads="1"/>
        </xdr:cNvPicPr>
      </xdr:nvPicPr>
      <xdr:blipFill>
        <a:blip xmlns:r="http://schemas.openxmlformats.org/officeDocument/2006/relationships" r:embed="rId14"/>
        <a:srcRect/>
        <a:stretch>
          <a:fillRect/>
        </a:stretch>
      </xdr:blipFill>
      <xdr:spPr bwMode="auto">
        <a:xfrm>
          <a:off x="828675" y="13325475"/>
          <a:ext cx="600075" cy="200025"/>
        </a:xfrm>
        <a:prstGeom prst="rect">
          <a:avLst/>
        </a:prstGeom>
        <a:noFill/>
        <a:ln w="9525">
          <a:noFill/>
          <a:miter lim="800000"/>
          <a:headEnd/>
          <a:tailEnd/>
        </a:ln>
      </xdr:spPr>
    </xdr:pic>
    <xdr:clientData/>
  </xdr:twoCellAnchor>
  <xdr:twoCellAnchor editAs="oneCell">
    <xdr:from>
      <xdr:col>1</xdr:col>
      <xdr:colOff>838200</xdr:colOff>
      <xdr:row>152</xdr:row>
      <xdr:rowOff>0</xdr:rowOff>
    </xdr:from>
    <xdr:to>
      <xdr:col>2</xdr:col>
      <xdr:colOff>19050</xdr:colOff>
      <xdr:row>152</xdr:row>
      <xdr:rowOff>0</xdr:rowOff>
    </xdr:to>
    <xdr:pic>
      <xdr:nvPicPr>
        <xdr:cNvPr id="17" name="Picture 22"/>
        <xdr:cNvPicPr>
          <a:picLocks noChangeAspect="1" noChangeArrowheads="1"/>
        </xdr:cNvPicPr>
      </xdr:nvPicPr>
      <xdr:blipFill>
        <a:blip xmlns:r="http://schemas.openxmlformats.org/officeDocument/2006/relationships" r:embed="rId15"/>
        <a:srcRect/>
        <a:stretch>
          <a:fillRect/>
        </a:stretch>
      </xdr:blipFill>
      <xdr:spPr bwMode="auto">
        <a:xfrm>
          <a:off x="1181100" y="20221575"/>
          <a:ext cx="704850" cy="0"/>
        </a:xfrm>
        <a:prstGeom prst="rect">
          <a:avLst/>
        </a:prstGeom>
        <a:noFill/>
        <a:ln w="9525">
          <a:noFill/>
          <a:miter lim="800000"/>
          <a:headEnd/>
          <a:tailEnd/>
        </a:ln>
      </xdr:spPr>
    </xdr:pic>
    <xdr:clientData/>
  </xdr:twoCellAnchor>
  <xdr:twoCellAnchor editAs="oneCell">
    <xdr:from>
      <xdr:col>1</xdr:col>
      <xdr:colOff>1228725</xdr:colOff>
      <xdr:row>152</xdr:row>
      <xdr:rowOff>0</xdr:rowOff>
    </xdr:from>
    <xdr:to>
      <xdr:col>2</xdr:col>
      <xdr:colOff>19050</xdr:colOff>
      <xdr:row>152</xdr:row>
      <xdr:rowOff>0</xdr:rowOff>
    </xdr:to>
    <xdr:pic>
      <xdr:nvPicPr>
        <xdr:cNvPr id="18" name="Picture 23"/>
        <xdr:cNvPicPr>
          <a:picLocks noChangeAspect="1" noChangeArrowheads="1"/>
        </xdr:cNvPicPr>
      </xdr:nvPicPr>
      <xdr:blipFill>
        <a:blip xmlns:r="http://schemas.openxmlformats.org/officeDocument/2006/relationships" r:embed="rId16"/>
        <a:srcRect/>
        <a:stretch>
          <a:fillRect/>
        </a:stretch>
      </xdr:blipFill>
      <xdr:spPr bwMode="auto">
        <a:xfrm>
          <a:off x="1571625" y="20221575"/>
          <a:ext cx="314325" cy="0"/>
        </a:xfrm>
        <a:prstGeom prst="rect">
          <a:avLst/>
        </a:prstGeom>
        <a:noFill/>
        <a:ln w="9525">
          <a:noFill/>
          <a:miter lim="800000"/>
          <a:headEnd/>
          <a:tailEnd/>
        </a:ln>
      </xdr:spPr>
    </xdr:pic>
    <xdr:clientData/>
  </xdr:twoCellAnchor>
  <xdr:twoCellAnchor editAs="oneCell">
    <xdr:from>
      <xdr:col>1</xdr:col>
      <xdr:colOff>419100</xdr:colOff>
      <xdr:row>122</xdr:row>
      <xdr:rowOff>66675</xdr:rowOff>
    </xdr:from>
    <xdr:to>
      <xdr:col>1</xdr:col>
      <xdr:colOff>1085850</xdr:colOff>
      <xdr:row>125</xdr:row>
      <xdr:rowOff>28575</xdr:rowOff>
    </xdr:to>
    <xdr:pic>
      <xdr:nvPicPr>
        <xdr:cNvPr id="19" name="Picture 23"/>
        <xdr:cNvPicPr>
          <a:picLocks noChangeAspect="1" noChangeArrowheads="1"/>
        </xdr:cNvPicPr>
      </xdr:nvPicPr>
      <xdr:blipFill>
        <a:blip xmlns:r="http://schemas.openxmlformats.org/officeDocument/2006/relationships" r:embed="rId17"/>
        <a:srcRect/>
        <a:stretch>
          <a:fillRect/>
        </a:stretch>
      </xdr:blipFill>
      <xdr:spPr bwMode="auto">
        <a:xfrm>
          <a:off x="762000" y="8601075"/>
          <a:ext cx="666750" cy="533400"/>
        </a:xfrm>
        <a:prstGeom prst="rect">
          <a:avLst/>
        </a:prstGeom>
        <a:noFill/>
        <a:ln w="9525">
          <a:noFill/>
          <a:miter lim="800000"/>
          <a:headEnd/>
          <a:tailEnd/>
        </a:ln>
      </xdr:spPr>
    </xdr:pic>
    <xdr:clientData/>
  </xdr:twoCellAnchor>
  <xdr:twoCellAnchor editAs="oneCell">
    <xdr:from>
      <xdr:col>1</xdr:col>
      <xdr:colOff>152400</xdr:colOff>
      <xdr:row>153</xdr:row>
      <xdr:rowOff>76200</xdr:rowOff>
    </xdr:from>
    <xdr:to>
      <xdr:col>1</xdr:col>
      <xdr:colOff>1438275</xdr:colOff>
      <xdr:row>155</xdr:row>
      <xdr:rowOff>133350</xdr:rowOff>
    </xdr:to>
    <xdr:pic>
      <xdr:nvPicPr>
        <xdr:cNvPr id="20" name="Picture 177"/>
        <xdr:cNvPicPr>
          <a:picLocks noChangeAspect="1" noChangeArrowheads="1"/>
        </xdr:cNvPicPr>
      </xdr:nvPicPr>
      <xdr:blipFill>
        <a:blip xmlns:r="http://schemas.openxmlformats.org/officeDocument/2006/relationships" r:embed="rId18"/>
        <a:srcRect/>
        <a:stretch>
          <a:fillRect/>
        </a:stretch>
      </xdr:blipFill>
      <xdr:spPr bwMode="auto">
        <a:xfrm>
          <a:off x="495300" y="20859750"/>
          <a:ext cx="1285875" cy="438150"/>
        </a:xfrm>
        <a:prstGeom prst="rect">
          <a:avLst/>
        </a:prstGeom>
        <a:noFill/>
        <a:ln w="9525">
          <a:noFill/>
          <a:miter lim="800000"/>
          <a:headEnd/>
          <a:tailEnd/>
        </a:ln>
      </xdr:spPr>
    </xdr:pic>
    <xdr:clientData/>
  </xdr:twoCellAnchor>
  <xdr:twoCellAnchor editAs="oneCell">
    <xdr:from>
      <xdr:col>1</xdr:col>
      <xdr:colOff>866775</xdr:colOff>
      <xdr:row>152</xdr:row>
      <xdr:rowOff>0</xdr:rowOff>
    </xdr:from>
    <xdr:to>
      <xdr:col>2</xdr:col>
      <xdr:colOff>19050</xdr:colOff>
      <xdr:row>152</xdr:row>
      <xdr:rowOff>0</xdr:rowOff>
    </xdr:to>
    <xdr:pic>
      <xdr:nvPicPr>
        <xdr:cNvPr id="21" name="Picture 178"/>
        <xdr:cNvPicPr>
          <a:picLocks noChangeAspect="1" noChangeArrowheads="1"/>
        </xdr:cNvPicPr>
      </xdr:nvPicPr>
      <xdr:blipFill>
        <a:blip xmlns:r="http://schemas.openxmlformats.org/officeDocument/2006/relationships" r:embed="rId19"/>
        <a:srcRect/>
        <a:stretch>
          <a:fillRect/>
        </a:stretch>
      </xdr:blipFill>
      <xdr:spPr bwMode="auto">
        <a:xfrm>
          <a:off x="1209675" y="20221575"/>
          <a:ext cx="676275" cy="0"/>
        </a:xfrm>
        <a:prstGeom prst="rect">
          <a:avLst/>
        </a:prstGeom>
        <a:noFill/>
        <a:ln w="9525">
          <a:noFill/>
          <a:miter lim="800000"/>
          <a:headEnd/>
          <a:tailEnd/>
        </a:ln>
      </xdr:spPr>
    </xdr:pic>
    <xdr:clientData/>
  </xdr:twoCellAnchor>
  <xdr:twoCellAnchor editAs="oneCell">
    <xdr:from>
      <xdr:col>1</xdr:col>
      <xdr:colOff>390525</xdr:colOff>
      <xdr:row>129</xdr:row>
      <xdr:rowOff>38100</xdr:rowOff>
    </xdr:from>
    <xdr:to>
      <xdr:col>1</xdr:col>
      <xdr:colOff>1104900</xdr:colOff>
      <xdr:row>131</xdr:row>
      <xdr:rowOff>9525</xdr:rowOff>
    </xdr:to>
    <xdr:pic>
      <xdr:nvPicPr>
        <xdr:cNvPr id="22" name="Picture 182"/>
        <xdr:cNvPicPr>
          <a:picLocks noChangeAspect="1" noChangeArrowheads="1"/>
        </xdr:cNvPicPr>
      </xdr:nvPicPr>
      <xdr:blipFill>
        <a:blip xmlns:r="http://schemas.openxmlformats.org/officeDocument/2006/relationships" r:embed="rId20"/>
        <a:srcRect/>
        <a:stretch>
          <a:fillRect/>
        </a:stretch>
      </xdr:blipFill>
      <xdr:spPr bwMode="auto">
        <a:xfrm>
          <a:off x="733425" y="12801600"/>
          <a:ext cx="714375" cy="352425"/>
        </a:xfrm>
        <a:prstGeom prst="rect">
          <a:avLst/>
        </a:prstGeom>
        <a:noFill/>
        <a:ln w="9525">
          <a:noFill/>
          <a:miter lim="800000"/>
          <a:headEnd/>
          <a:tailEnd/>
        </a:ln>
      </xdr:spPr>
    </xdr:pic>
    <xdr:clientData/>
  </xdr:twoCellAnchor>
  <xdr:twoCellAnchor editAs="oneCell">
    <xdr:from>
      <xdr:col>1</xdr:col>
      <xdr:colOff>409575</xdr:colOff>
      <xdr:row>125</xdr:row>
      <xdr:rowOff>38100</xdr:rowOff>
    </xdr:from>
    <xdr:to>
      <xdr:col>1</xdr:col>
      <xdr:colOff>1085850</xdr:colOff>
      <xdr:row>128</xdr:row>
      <xdr:rowOff>28575</xdr:rowOff>
    </xdr:to>
    <xdr:pic>
      <xdr:nvPicPr>
        <xdr:cNvPr id="23" name="Picture 185"/>
        <xdr:cNvPicPr>
          <a:picLocks noChangeAspect="1" noChangeArrowheads="1"/>
        </xdr:cNvPicPr>
      </xdr:nvPicPr>
      <xdr:blipFill>
        <a:blip xmlns:r="http://schemas.openxmlformats.org/officeDocument/2006/relationships" r:embed="rId21"/>
        <a:srcRect/>
        <a:stretch>
          <a:fillRect/>
        </a:stretch>
      </xdr:blipFill>
      <xdr:spPr bwMode="auto">
        <a:xfrm>
          <a:off x="752475" y="10429875"/>
          <a:ext cx="676275" cy="561975"/>
        </a:xfrm>
        <a:prstGeom prst="rect">
          <a:avLst/>
        </a:prstGeom>
        <a:noFill/>
        <a:ln w="9525">
          <a:noFill/>
          <a:miter lim="800000"/>
          <a:headEnd/>
          <a:tailEnd/>
        </a:ln>
      </xdr:spPr>
    </xdr:pic>
    <xdr:clientData/>
  </xdr:twoCellAnchor>
  <xdr:twoCellAnchor editAs="oneCell">
    <xdr:from>
      <xdr:col>1</xdr:col>
      <xdr:colOff>657225</xdr:colOff>
      <xdr:row>124</xdr:row>
      <xdr:rowOff>57150</xdr:rowOff>
    </xdr:from>
    <xdr:to>
      <xdr:col>1</xdr:col>
      <xdr:colOff>895350</xdr:colOff>
      <xdr:row>127</xdr:row>
      <xdr:rowOff>19050</xdr:rowOff>
    </xdr:to>
    <xdr:pic>
      <xdr:nvPicPr>
        <xdr:cNvPr id="24" name="Picture 186"/>
        <xdr:cNvPicPr>
          <a:picLocks noChangeAspect="1" noChangeArrowheads="1"/>
        </xdr:cNvPicPr>
      </xdr:nvPicPr>
      <xdr:blipFill>
        <a:blip xmlns:r="http://schemas.openxmlformats.org/officeDocument/2006/relationships" r:embed="rId22"/>
        <a:srcRect/>
        <a:stretch>
          <a:fillRect/>
        </a:stretch>
      </xdr:blipFill>
      <xdr:spPr bwMode="auto">
        <a:xfrm>
          <a:off x="1000125" y="9782175"/>
          <a:ext cx="238125" cy="533400"/>
        </a:xfrm>
        <a:prstGeom prst="rect">
          <a:avLst/>
        </a:prstGeom>
        <a:noFill/>
        <a:ln w="9525">
          <a:noFill/>
          <a:miter lim="800000"/>
          <a:headEnd/>
          <a:tailEnd/>
        </a:ln>
      </xdr:spPr>
    </xdr:pic>
    <xdr:clientData/>
  </xdr:twoCellAnchor>
  <xdr:twoCellAnchor editAs="oneCell">
    <xdr:from>
      <xdr:col>1</xdr:col>
      <xdr:colOff>428625</xdr:colOff>
      <xdr:row>126</xdr:row>
      <xdr:rowOff>66675</xdr:rowOff>
    </xdr:from>
    <xdr:to>
      <xdr:col>1</xdr:col>
      <xdr:colOff>1000125</xdr:colOff>
      <xdr:row>128</xdr:row>
      <xdr:rowOff>66675</xdr:rowOff>
    </xdr:to>
    <xdr:pic>
      <xdr:nvPicPr>
        <xdr:cNvPr id="25" name="Picture 187"/>
        <xdr:cNvPicPr>
          <a:picLocks noChangeAspect="1" noChangeArrowheads="1"/>
        </xdr:cNvPicPr>
      </xdr:nvPicPr>
      <xdr:blipFill>
        <a:blip xmlns:r="http://schemas.openxmlformats.org/officeDocument/2006/relationships" r:embed="rId23"/>
        <a:srcRect/>
        <a:stretch>
          <a:fillRect/>
        </a:stretch>
      </xdr:blipFill>
      <xdr:spPr bwMode="auto">
        <a:xfrm>
          <a:off x="771525" y="11115675"/>
          <a:ext cx="571500" cy="381000"/>
        </a:xfrm>
        <a:prstGeom prst="rect">
          <a:avLst/>
        </a:prstGeom>
        <a:noFill/>
        <a:ln w="9525">
          <a:noFill/>
          <a:miter lim="800000"/>
          <a:headEnd/>
          <a:tailEnd/>
        </a:ln>
      </xdr:spPr>
    </xdr:pic>
    <xdr:clientData/>
  </xdr:twoCellAnchor>
  <xdr:twoCellAnchor editAs="oneCell">
    <xdr:from>
      <xdr:col>1</xdr:col>
      <xdr:colOff>276225</xdr:colOff>
      <xdr:row>152</xdr:row>
      <xdr:rowOff>85725</xdr:rowOff>
    </xdr:from>
    <xdr:to>
      <xdr:col>1</xdr:col>
      <xdr:colOff>1457325</xdr:colOff>
      <xdr:row>154</xdr:row>
      <xdr:rowOff>123825</xdr:rowOff>
    </xdr:to>
    <xdr:pic>
      <xdr:nvPicPr>
        <xdr:cNvPr id="27" name="Picture 243"/>
        <xdr:cNvPicPr>
          <a:picLocks noChangeAspect="1" noChangeArrowheads="1"/>
        </xdr:cNvPicPr>
      </xdr:nvPicPr>
      <xdr:blipFill>
        <a:blip xmlns:r="http://schemas.openxmlformats.org/officeDocument/2006/relationships" r:embed="rId24"/>
        <a:srcRect/>
        <a:stretch>
          <a:fillRect/>
        </a:stretch>
      </xdr:blipFill>
      <xdr:spPr bwMode="auto">
        <a:xfrm>
          <a:off x="619125" y="20307300"/>
          <a:ext cx="1181100" cy="419100"/>
        </a:xfrm>
        <a:prstGeom prst="rect">
          <a:avLst/>
        </a:prstGeom>
        <a:noFill/>
        <a:ln w="9525">
          <a:noFill/>
          <a:miter lim="800000"/>
          <a:headEnd/>
          <a:tailEnd/>
        </a:ln>
      </xdr:spPr>
    </xdr:pic>
    <xdr:clientData/>
  </xdr:twoCellAnchor>
  <xdr:twoCellAnchor editAs="oneCell">
    <xdr:from>
      <xdr:col>0</xdr:col>
      <xdr:colOff>130313</xdr:colOff>
      <xdr:row>0</xdr:row>
      <xdr:rowOff>26340</xdr:rowOff>
    </xdr:from>
    <xdr:to>
      <xdr:col>4</xdr:col>
      <xdr:colOff>938893</xdr:colOff>
      <xdr:row>10</xdr:row>
      <xdr:rowOff>179427</xdr:rowOff>
    </xdr:to>
    <xdr:pic>
      <xdr:nvPicPr>
        <xdr:cNvPr id="28" name="Picture 2"/>
        <xdr:cNvPicPr>
          <a:picLocks noChangeAspect="1" noChangeArrowheads="1"/>
        </xdr:cNvPicPr>
      </xdr:nvPicPr>
      <xdr:blipFill>
        <a:blip xmlns:r="http://schemas.openxmlformats.org/officeDocument/2006/relationships" r:embed="rId25"/>
        <a:srcRect/>
        <a:stretch>
          <a:fillRect/>
        </a:stretch>
      </xdr:blipFill>
      <xdr:spPr bwMode="auto">
        <a:xfrm>
          <a:off x="130313" y="26340"/>
          <a:ext cx="7639366" cy="211251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238125</xdr:colOff>
      <xdr:row>18</xdr:row>
      <xdr:rowOff>47625</xdr:rowOff>
    </xdr:from>
    <xdr:to>
      <xdr:col>1</xdr:col>
      <xdr:colOff>1057275</xdr:colOff>
      <xdr:row>29</xdr:row>
      <xdr:rowOff>57150</xdr:rowOff>
    </xdr:to>
    <xdr:pic>
      <xdr:nvPicPr>
        <xdr:cNvPr id="5121" name="Picture 140" descr="Рисунок32"/>
        <xdr:cNvPicPr>
          <a:picLocks noChangeAspect="1" noChangeArrowheads="1"/>
        </xdr:cNvPicPr>
      </xdr:nvPicPr>
      <xdr:blipFill>
        <a:blip xmlns:r="http://schemas.openxmlformats.org/officeDocument/2006/relationships" r:embed="rId1"/>
        <a:srcRect/>
        <a:stretch>
          <a:fillRect/>
        </a:stretch>
      </xdr:blipFill>
      <xdr:spPr bwMode="auto">
        <a:xfrm>
          <a:off x="581025" y="4314825"/>
          <a:ext cx="819150" cy="2114550"/>
        </a:xfrm>
        <a:prstGeom prst="rect">
          <a:avLst/>
        </a:prstGeom>
        <a:noFill/>
        <a:ln w="9525">
          <a:noFill/>
          <a:miter lim="800000"/>
          <a:headEnd/>
          <a:tailEnd/>
        </a:ln>
      </xdr:spPr>
    </xdr:pic>
    <xdr:clientData/>
  </xdr:twoCellAnchor>
  <xdr:twoCellAnchor editAs="oneCell">
    <xdr:from>
      <xdr:col>1</xdr:col>
      <xdr:colOff>466725</xdr:colOff>
      <xdr:row>37</xdr:row>
      <xdr:rowOff>47625</xdr:rowOff>
    </xdr:from>
    <xdr:to>
      <xdr:col>1</xdr:col>
      <xdr:colOff>885825</xdr:colOff>
      <xdr:row>39</xdr:row>
      <xdr:rowOff>4762</xdr:rowOff>
    </xdr:to>
    <xdr:pic>
      <xdr:nvPicPr>
        <xdr:cNvPr id="5122" name="Picture 141" descr="Рисунок33"/>
        <xdr:cNvPicPr>
          <a:picLocks noChangeAspect="1" noChangeArrowheads="1"/>
        </xdr:cNvPicPr>
      </xdr:nvPicPr>
      <xdr:blipFill>
        <a:blip xmlns:r="http://schemas.openxmlformats.org/officeDocument/2006/relationships" r:embed="rId2"/>
        <a:srcRect/>
        <a:stretch>
          <a:fillRect/>
        </a:stretch>
      </xdr:blipFill>
      <xdr:spPr bwMode="auto">
        <a:xfrm>
          <a:off x="809625" y="7972425"/>
          <a:ext cx="419100" cy="447675"/>
        </a:xfrm>
        <a:prstGeom prst="rect">
          <a:avLst/>
        </a:prstGeom>
        <a:noFill/>
        <a:ln w="9525">
          <a:noFill/>
          <a:miter lim="800000"/>
          <a:headEnd/>
          <a:tailEnd/>
        </a:ln>
      </xdr:spPr>
    </xdr:pic>
    <xdr:clientData/>
  </xdr:twoCellAnchor>
  <xdr:twoCellAnchor editAs="oneCell">
    <xdr:from>
      <xdr:col>1</xdr:col>
      <xdr:colOff>571500</xdr:colOff>
      <xdr:row>40</xdr:row>
      <xdr:rowOff>66675</xdr:rowOff>
    </xdr:from>
    <xdr:to>
      <xdr:col>1</xdr:col>
      <xdr:colOff>962025</xdr:colOff>
      <xdr:row>41</xdr:row>
      <xdr:rowOff>4762</xdr:rowOff>
    </xdr:to>
    <xdr:pic>
      <xdr:nvPicPr>
        <xdr:cNvPr id="5123" name="Picture 143" descr="Рисунок34"/>
        <xdr:cNvPicPr>
          <a:picLocks noChangeAspect="1" noChangeArrowheads="1"/>
        </xdr:cNvPicPr>
      </xdr:nvPicPr>
      <xdr:blipFill>
        <a:blip xmlns:r="http://schemas.openxmlformats.org/officeDocument/2006/relationships" r:embed="rId3"/>
        <a:srcRect/>
        <a:stretch>
          <a:fillRect/>
        </a:stretch>
      </xdr:blipFill>
      <xdr:spPr bwMode="auto">
        <a:xfrm>
          <a:off x="914400" y="9248775"/>
          <a:ext cx="390525" cy="314325"/>
        </a:xfrm>
        <a:prstGeom prst="rect">
          <a:avLst/>
        </a:prstGeom>
        <a:noFill/>
        <a:ln w="9525">
          <a:noFill/>
          <a:miter lim="800000"/>
          <a:headEnd/>
          <a:tailEnd/>
        </a:ln>
      </xdr:spPr>
    </xdr:pic>
    <xdr:clientData/>
  </xdr:twoCellAnchor>
  <xdr:twoCellAnchor editAs="oneCell">
    <xdr:from>
      <xdr:col>1</xdr:col>
      <xdr:colOff>523875</xdr:colOff>
      <xdr:row>49</xdr:row>
      <xdr:rowOff>85725</xdr:rowOff>
    </xdr:from>
    <xdr:to>
      <xdr:col>1</xdr:col>
      <xdr:colOff>904875</xdr:colOff>
      <xdr:row>50</xdr:row>
      <xdr:rowOff>4763</xdr:rowOff>
    </xdr:to>
    <xdr:pic>
      <xdr:nvPicPr>
        <xdr:cNvPr id="5124" name="Picture 146" descr="Рисунок37"/>
        <xdr:cNvPicPr>
          <a:picLocks noChangeAspect="1" noChangeArrowheads="1"/>
        </xdr:cNvPicPr>
      </xdr:nvPicPr>
      <xdr:blipFill>
        <a:blip xmlns:r="http://schemas.openxmlformats.org/officeDocument/2006/relationships" r:embed="rId4"/>
        <a:srcRect/>
        <a:stretch>
          <a:fillRect/>
        </a:stretch>
      </xdr:blipFill>
      <xdr:spPr bwMode="auto">
        <a:xfrm>
          <a:off x="866775" y="14449425"/>
          <a:ext cx="381000" cy="323850"/>
        </a:xfrm>
        <a:prstGeom prst="rect">
          <a:avLst/>
        </a:prstGeom>
        <a:noFill/>
        <a:ln w="9525">
          <a:noFill/>
          <a:miter lim="800000"/>
          <a:headEnd/>
          <a:tailEnd/>
        </a:ln>
      </xdr:spPr>
    </xdr:pic>
    <xdr:clientData/>
  </xdr:twoCellAnchor>
  <xdr:twoCellAnchor editAs="oneCell">
    <xdr:from>
      <xdr:col>1</xdr:col>
      <xdr:colOff>66675</xdr:colOff>
      <xdr:row>60</xdr:row>
      <xdr:rowOff>104775</xdr:rowOff>
    </xdr:from>
    <xdr:to>
      <xdr:col>1</xdr:col>
      <xdr:colOff>1504950</xdr:colOff>
      <xdr:row>65</xdr:row>
      <xdr:rowOff>180975</xdr:rowOff>
    </xdr:to>
    <xdr:pic>
      <xdr:nvPicPr>
        <xdr:cNvPr id="5125" name="Picture 153" descr="Рисунок7"/>
        <xdr:cNvPicPr>
          <a:picLocks noChangeAspect="1" noChangeArrowheads="1"/>
        </xdr:cNvPicPr>
      </xdr:nvPicPr>
      <xdr:blipFill>
        <a:blip xmlns:r="http://schemas.openxmlformats.org/officeDocument/2006/relationships" r:embed="rId5"/>
        <a:srcRect/>
        <a:stretch>
          <a:fillRect/>
        </a:stretch>
      </xdr:blipFill>
      <xdr:spPr bwMode="auto">
        <a:xfrm>
          <a:off x="409575" y="17811750"/>
          <a:ext cx="1438275" cy="1038225"/>
        </a:xfrm>
        <a:prstGeom prst="rect">
          <a:avLst/>
        </a:prstGeom>
        <a:noFill/>
        <a:ln w="9525">
          <a:noFill/>
          <a:miter lim="800000"/>
          <a:headEnd/>
          <a:tailEnd/>
        </a:ln>
      </xdr:spPr>
    </xdr:pic>
    <xdr:clientData/>
  </xdr:twoCellAnchor>
  <xdr:twoCellAnchor editAs="oneCell">
    <xdr:from>
      <xdr:col>1</xdr:col>
      <xdr:colOff>238125</xdr:colOff>
      <xdr:row>54</xdr:row>
      <xdr:rowOff>161925</xdr:rowOff>
    </xdr:from>
    <xdr:to>
      <xdr:col>1</xdr:col>
      <xdr:colOff>1247775</xdr:colOff>
      <xdr:row>58</xdr:row>
      <xdr:rowOff>142875</xdr:rowOff>
    </xdr:to>
    <xdr:pic>
      <xdr:nvPicPr>
        <xdr:cNvPr id="5126" name="Picture 154" descr="Рисунок6"/>
        <xdr:cNvPicPr>
          <a:picLocks noChangeAspect="1" noChangeArrowheads="1"/>
        </xdr:cNvPicPr>
      </xdr:nvPicPr>
      <xdr:blipFill>
        <a:blip xmlns:r="http://schemas.openxmlformats.org/officeDocument/2006/relationships" r:embed="rId6"/>
        <a:srcRect/>
        <a:stretch>
          <a:fillRect/>
        </a:stretch>
      </xdr:blipFill>
      <xdr:spPr bwMode="auto">
        <a:xfrm>
          <a:off x="581025" y="16716375"/>
          <a:ext cx="1009650" cy="742950"/>
        </a:xfrm>
        <a:prstGeom prst="rect">
          <a:avLst/>
        </a:prstGeom>
        <a:noFill/>
        <a:ln w="9525">
          <a:noFill/>
          <a:miter lim="800000"/>
          <a:headEnd/>
          <a:tailEnd/>
        </a:ln>
      </xdr:spPr>
    </xdr:pic>
    <xdr:clientData/>
  </xdr:twoCellAnchor>
  <xdr:twoCellAnchor editAs="oneCell">
    <xdr:from>
      <xdr:col>1</xdr:col>
      <xdr:colOff>419100</xdr:colOff>
      <xdr:row>52</xdr:row>
      <xdr:rowOff>257175</xdr:rowOff>
    </xdr:from>
    <xdr:to>
      <xdr:col>1</xdr:col>
      <xdr:colOff>1038225</xdr:colOff>
      <xdr:row>53</xdr:row>
      <xdr:rowOff>257175</xdr:rowOff>
    </xdr:to>
    <xdr:pic>
      <xdr:nvPicPr>
        <xdr:cNvPr id="5127" name="Picture 155" descr="Рисунок4"/>
        <xdr:cNvPicPr>
          <a:picLocks noChangeAspect="1" noChangeArrowheads="1"/>
        </xdr:cNvPicPr>
      </xdr:nvPicPr>
      <xdr:blipFill>
        <a:blip xmlns:r="http://schemas.openxmlformats.org/officeDocument/2006/relationships" r:embed="rId7"/>
        <a:srcRect/>
        <a:stretch>
          <a:fillRect/>
        </a:stretch>
      </xdr:blipFill>
      <xdr:spPr bwMode="auto">
        <a:xfrm>
          <a:off x="762000" y="15716250"/>
          <a:ext cx="619125" cy="552450"/>
        </a:xfrm>
        <a:prstGeom prst="rect">
          <a:avLst/>
        </a:prstGeom>
        <a:noFill/>
        <a:ln w="9525">
          <a:noFill/>
          <a:miter lim="800000"/>
          <a:headEnd/>
          <a:tailEnd/>
        </a:ln>
      </xdr:spPr>
    </xdr:pic>
    <xdr:clientData/>
  </xdr:twoCellAnchor>
  <xdr:twoCellAnchor editAs="oneCell">
    <xdr:from>
      <xdr:col>1</xdr:col>
      <xdr:colOff>523875</xdr:colOff>
      <xdr:row>50</xdr:row>
      <xdr:rowOff>104775</xdr:rowOff>
    </xdr:from>
    <xdr:to>
      <xdr:col>1</xdr:col>
      <xdr:colOff>895350</xdr:colOff>
      <xdr:row>51</xdr:row>
      <xdr:rowOff>257175</xdr:rowOff>
    </xdr:to>
    <xdr:pic>
      <xdr:nvPicPr>
        <xdr:cNvPr id="5128" name="Picture 156" descr="Рисунок5"/>
        <xdr:cNvPicPr>
          <a:picLocks noChangeAspect="1" noChangeArrowheads="1"/>
        </xdr:cNvPicPr>
      </xdr:nvPicPr>
      <xdr:blipFill>
        <a:blip xmlns:r="http://schemas.openxmlformats.org/officeDocument/2006/relationships" r:embed="rId8"/>
        <a:srcRect/>
        <a:stretch>
          <a:fillRect/>
        </a:stretch>
      </xdr:blipFill>
      <xdr:spPr bwMode="auto">
        <a:xfrm>
          <a:off x="869156" y="14535150"/>
          <a:ext cx="371475" cy="330994"/>
        </a:xfrm>
        <a:prstGeom prst="rect">
          <a:avLst/>
        </a:prstGeom>
        <a:noFill/>
        <a:ln w="9525">
          <a:noFill/>
          <a:miter lim="800000"/>
          <a:headEnd/>
          <a:tailEnd/>
        </a:ln>
      </xdr:spPr>
    </xdr:pic>
    <xdr:clientData/>
  </xdr:twoCellAnchor>
  <xdr:twoCellAnchor editAs="oneCell">
    <xdr:from>
      <xdr:col>1</xdr:col>
      <xdr:colOff>485775</xdr:colOff>
      <xdr:row>47</xdr:row>
      <xdr:rowOff>142875</xdr:rowOff>
    </xdr:from>
    <xdr:to>
      <xdr:col>1</xdr:col>
      <xdr:colOff>1085850</xdr:colOff>
      <xdr:row>48</xdr:row>
      <xdr:rowOff>4763</xdr:rowOff>
    </xdr:to>
    <xdr:pic>
      <xdr:nvPicPr>
        <xdr:cNvPr id="5129" name="Picture 174" descr="Рисунок3"/>
        <xdr:cNvPicPr>
          <a:picLocks noChangeAspect="1" noChangeArrowheads="1"/>
        </xdr:cNvPicPr>
      </xdr:nvPicPr>
      <xdr:blipFill>
        <a:blip xmlns:r="http://schemas.openxmlformats.org/officeDocument/2006/relationships" r:embed="rId9"/>
        <a:srcRect/>
        <a:stretch>
          <a:fillRect/>
        </a:stretch>
      </xdr:blipFill>
      <xdr:spPr bwMode="auto">
        <a:xfrm>
          <a:off x="828675" y="13325475"/>
          <a:ext cx="600075" cy="200025"/>
        </a:xfrm>
        <a:prstGeom prst="rect">
          <a:avLst/>
        </a:prstGeom>
        <a:noFill/>
        <a:ln w="9525">
          <a:noFill/>
          <a:miter lim="800000"/>
          <a:headEnd/>
          <a:tailEnd/>
        </a:ln>
      </xdr:spPr>
    </xdr:pic>
    <xdr:clientData/>
  </xdr:twoCellAnchor>
  <xdr:twoCellAnchor editAs="oneCell">
    <xdr:from>
      <xdr:col>1</xdr:col>
      <xdr:colOff>838200</xdr:colOff>
      <xdr:row>69</xdr:row>
      <xdr:rowOff>0</xdr:rowOff>
    </xdr:from>
    <xdr:to>
      <xdr:col>2</xdr:col>
      <xdr:colOff>19050</xdr:colOff>
      <xdr:row>69</xdr:row>
      <xdr:rowOff>0</xdr:rowOff>
    </xdr:to>
    <xdr:pic>
      <xdr:nvPicPr>
        <xdr:cNvPr id="5131" name="Picture 22"/>
        <xdr:cNvPicPr>
          <a:picLocks noChangeAspect="1" noChangeArrowheads="1"/>
        </xdr:cNvPicPr>
      </xdr:nvPicPr>
      <xdr:blipFill>
        <a:blip xmlns:r="http://schemas.openxmlformats.org/officeDocument/2006/relationships" r:embed="rId10"/>
        <a:srcRect/>
        <a:stretch>
          <a:fillRect/>
        </a:stretch>
      </xdr:blipFill>
      <xdr:spPr bwMode="auto">
        <a:xfrm>
          <a:off x="1181100" y="20221575"/>
          <a:ext cx="704850" cy="0"/>
        </a:xfrm>
        <a:prstGeom prst="rect">
          <a:avLst/>
        </a:prstGeom>
        <a:noFill/>
        <a:ln w="9525">
          <a:noFill/>
          <a:miter lim="800000"/>
          <a:headEnd/>
          <a:tailEnd/>
        </a:ln>
      </xdr:spPr>
    </xdr:pic>
    <xdr:clientData/>
  </xdr:twoCellAnchor>
  <xdr:twoCellAnchor editAs="oneCell">
    <xdr:from>
      <xdr:col>1</xdr:col>
      <xdr:colOff>1228725</xdr:colOff>
      <xdr:row>69</xdr:row>
      <xdr:rowOff>0</xdr:rowOff>
    </xdr:from>
    <xdr:to>
      <xdr:col>2</xdr:col>
      <xdr:colOff>19050</xdr:colOff>
      <xdr:row>69</xdr:row>
      <xdr:rowOff>0</xdr:rowOff>
    </xdr:to>
    <xdr:pic>
      <xdr:nvPicPr>
        <xdr:cNvPr id="5132" name="Picture 23"/>
        <xdr:cNvPicPr>
          <a:picLocks noChangeAspect="1" noChangeArrowheads="1"/>
        </xdr:cNvPicPr>
      </xdr:nvPicPr>
      <xdr:blipFill>
        <a:blip xmlns:r="http://schemas.openxmlformats.org/officeDocument/2006/relationships" r:embed="rId11"/>
        <a:srcRect/>
        <a:stretch>
          <a:fillRect/>
        </a:stretch>
      </xdr:blipFill>
      <xdr:spPr bwMode="auto">
        <a:xfrm>
          <a:off x="1571625" y="20221575"/>
          <a:ext cx="314325" cy="0"/>
        </a:xfrm>
        <a:prstGeom prst="rect">
          <a:avLst/>
        </a:prstGeom>
        <a:noFill/>
        <a:ln w="9525">
          <a:noFill/>
          <a:miter lim="800000"/>
          <a:headEnd/>
          <a:tailEnd/>
        </a:ln>
      </xdr:spPr>
    </xdr:pic>
    <xdr:clientData/>
  </xdr:twoCellAnchor>
  <xdr:twoCellAnchor editAs="oneCell">
    <xdr:from>
      <xdr:col>1</xdr:col>
      <xdr:colOff>419100</xdr:colOff>
      <xdr:row>39</xdr:row>
      <xdr:rowOff>66675</xdr:rowOff>
    </xdr:from>
    <xdr:to>
      <xdr:col>1</xdr:col>
      <xdr:colOff>1085850</xdr:colOff>
      <xdr:row>40</xdr:row>
      <xdr:rowOff>4763</xdr:rowOff>
    </xdr:to>
    <xdr:pic>
      <xdr:nvPicPr>
        <xdr:cNvPr id="5133" name="Picture 23"/>
        <xdr:cNvPicPr>
          <a:picLocks noChangeAspect="1" noChangeArrowheads="1"/>
        </xdr:cNvPicPr>
      </xdr:nvPicPr>
      <xdr:blipFill>
        <a:blip xmlns:r="http://schemas.openxmlformats.org/officeDocument/2006/relationships" r:embed="rId12"/>
        <a:srcRect/>
        <a:stretch>
          <a:fillRect/>
        </a:stretch>
      </xdr:blipFill>
      <xdr:spPr bwMode="auto">
        <a:xfrm>
          <a:off x="762000" y="8601075"/>
          <a:ext cx="666750" cy="533400"/>
        </a:xfrm>
        <a:prstGeom prst="rect">
          <a:avLst/>
        </a:prstGeom>
        <a:noFill/>
        <a:ln w="9525">
          <a:noFill/>
          <a:miter lim="800000"/>
          <a:headEnd/>
          <a:tailEnd/>
        </a:ln>
      </xdr:spPr>
    </xdr:pic>
    <xdr:clientData/>
  </xdr:twoCellAnchor>
  <xdr:twoCellAnchor editAs="oneCell">
    <xdr:from>
      <xdr:col>1</xdr:col>
      <xdr:colOff>152400</xdr:colOff>
      <xdr:row>70</xdr:row>
      <xdr:rowOff>76200</xdr:rowOff>
    </xdr:from>
    <xdr:to>
      <xdr:col>1</xdr:col>
      <xdr:colOff>1438275</xdr:colOff>
      <xdr:row>71</xdr:row>
      <xdr:rowOff>2381</xdr:rowOff>
    </xdr:to>
    <xdr:pic>
      <xdr:nvPicPr>
        <xdr:cNvPr id="5134" name="Picture 177"/>
        <xdr:cNvPicPr>
          <a:picLocks noChangeAspect="1" noChangeArrowheads="1"/>
        </xdr:cNvPicPr>
      </xdr:nvPicPr>
      <xdr:blipFill>
        <a:blip xmlns:r="http://schemas.openxmlformats.org/officeDocument/2006/relationships" r:embed="rId13"/>
        <a:srcRect/>
        <a:stretch>
          <a:fillRect/>
        </a:stretch>
      </xdr:blipFill>
      <xdr:spPr bwMode="auto">
        <a:xfrm>
          <a:off x="495300" y="20859750"/>
          <a:ext cx="1285875" cy="438150"/>
        </a:xfrm>
        <a:prstGeom prst="rect">
          <a:avLst/>
        </a:prstGeom>
        <a:noFill/>
        <a:ln w="9525">
          <a:noFill/>
          <a:miter lim="800000"/>
          <a:headEnd/>
          <a:tailEnd/>
        </a:ln>
      </xdr:spPr>
    </xdr:pic>
    <xdr:clientData/>
  </xdr:twoCellAnchor>
  <xdr:twoCellAnchor editAs="oneCell">
    <xdr:from>
      <xdr:col>1</xdr:col>
      <xdr:colOff>866775</xdr:colOff>
      <xdr:row>69</xdr:row>
      <xdr:rowOff>0</xdr:rowOff>
    </xdr:from>
    <xdr:to>
      <xdr:col>2</xdr:col>
      <xdr:colOff>19050</xdr:colOff>
      <xdr:row>69</xdr:row>
      <xdr:rowOff>0</xdr:rowOff>
    </xdr:to>
    <xdr:pic>
      <xdr:nvPicPr>
        <xdr:cNvPr id="5135" name="Picture 178"/>
        <xdr:cNvPicPr>
          <a:picLocks noChangeAspect="1" noChangeArrowheads="1"/>
        </xdr:cNvPicPr>
      </xdr:nvPicPr>
      <xdr:blipFill>
        <a:blip xmlns:r="http://schemas.openxmlformats.org/officeDocument/2006/relationships" r:embed="rId14"/>
        <a:srcRect/>
        <a:stretch>
          <a:fillRect/>
        </a:stretch>
      </xdr:blipFill>
      <xdr:spPr bwMode="auto">
        <a:xfrm>
          <a:off x="1209675" y="20221575"/>
          <a:ext cx="676275" cy="0"/>
        </a:xfrm>
        <a:prstGeom prst="rect">
          <a:avLst/>
        </a:prstGeom>
        <a:noFill/>
        <a:ln w="9525">
          <a:noFill/>
          <a:miter lim="800000"/>
          <a:headEnd/>
          <a:tailEnd/>
        </a:ln>
      </xdr:spPr>
    </xdr:pic>
    <xdr:clientData/>
  </xdr:twoCellAnchor>
  <xdr:twoCellAnchor editAs="oneCell">
    <xdr:from>
      <xdr:col>1</xdr:col>
      <xdr:colOff>390525</xdr:colOff>
      <xdr:row>46</xdr:row>
      <xdr:rowOff>38100</xdr:rowOff>
    </xdr:from>
    <xdr:to>
      <xdr:col>1</xdr:col>
      <xdr:colOff>1104900</xdr:colOff>
      <xdr:row>47</xdr:row>
      <xdr:rowOff>4762</xdr:rowOff>
    </xdr:to>
    <xdr:pic>
      <xdr:nvPicPr>
        <xdr:cNvPr id="5136" name="Picture 182"/>
        <xdr:cNvPicPr>
          <a:picLocks noChangeAspect="1" noChangeArrowheads="1"/>
        </xdr:cNvPicPr>
      </xdr:nvPicPr>
      <xdr:blipFill>
        <a:blip xmlns:r="http://schemas.openxmlformats.org/officeDocument/2006/relationships" r:embed="rId15"/>
        <a:srcRect/>
        <a:stretch>
          <a:fillRect/>
        </a:stretch>
      </xdr:blipFill>
      <xdr:spPr bwMode="auto">
        <a:xfrm>
          <a:off x="735806" y="12408694"/>
          <a:ext cx="714375" cy="352425"/>
        </a:xfrm>
        <a:prstGeom prst="rect">
          <a:avLst/>
        </a:prstGeom>
        <a:noFill/>
        <a:ln w="9525">
          <a:noFill/>
          <a:miter lim="800000"/>
          <a:headEnd/>
          <a:tailEnd/>
        </a:ln>
      </xdr:spPr>
    </xdr:pic>
    <xdr:clientData/>
  </xdr:twoCellAnchor>
  <xdr:twoCellAnchor editAs="oneCell">
    <xdr:from>
      <xdr:col>1</xdr:col>
      <xdr:colOff>409575</xdr:colOff>
      <xdr:row>42</xdr:row>
      <xdr:rowOff>38100</xdr:rowOff>
    </xdr:from>
    <xdr:to>
      <xdr:col>1</xdr:col>
      <xdr:colOff>1085850</xdr:colOff>
      <xdr:row>43</xdr:row>
      <xdr:rowOff>4762</xdr:rowOff>
    </xdr:to>
    <xdr:pic>
      <xdr:nvPicPr>
        <xdr:cNvPr id="5137" name="Picture 185"/>
        <xdr:cNvPicPr>
          <a:picLocks noChangeAspect="1" noChangeArrowheads="1"/>
        </xdr:cNvPicPr>
      </xdr:nvPicPr>
      <xdr:blipFill>
        <a:blip xmlns:r="http://schemas.openxmlformats.org/officeDocument/2006/relationships" r:embed="rId16"/>
        <a:srcRect/>
        <a:stretch>
          <a:fillRect/>
        </a:stretch>
      </xdr:blipFill>
      <xdr:spPr bwMode="auto">
        <a:xfrm>
          <a:off x="752475" y="10429875"/>
          <a:ext cx="676275" cy="561975"/>
        </a:xfrm>
        <a:prstGeom prst="rect">
          <a:avLst/>
        </a:prstGeom>
        <a:noFill/>
        <a:ln w="9525">
          <a:noFill/>
          <a:miter lim="800000"/>
          <a:headEnd/>
          <a:tailEnd/>
        </a:ln>
      </xdr:spPr>
    </xdr:pic>
    <xdr:clientData/>
  </xdr:twoCellAnchor>
  <xdr:twoCellAnchor editAs="oneCell">
    <xdr:from>
      <xdr:col>1</xdr:col>
      <xdr:colOff>657225</xdr:colOff>
      <xdr:row>41</xdr:row>
      <xdr:rowOff>57150</xdr:rowOff>
    </xdr:from>
    <xdr:to>
      <xdr:col>1</xdr:col>
      <xdr:colOff>895350</xdr:colOff>
      <xdr:row>42</xdr:row>
      <xdr:rowOff>4763</xdr:rowOff>
    </xdr:to>
    <xdr:pic>
      <xdr:nvPicPr>
        <xdr:cNvPr id="5138" name="Picture 186"/>
        <xdr:cNvPicPr>
          <a:picLocks noChangeAspect="1" noChangeArrowheads="1"/>
        </xdr:cNvPicPr>
      </xdr:nvPicPr>
      <xdr:blipFill>
        <a:blip xmlns:r="http://schemas.openxmlformats.org/officeDocument/2006/relationships" r:embed="rId17"/>
        <a:srcRect/>
        <a:stretch>
          <a:fillRect/>
        </a:stretch>
      </xdr:blipFill>
      <xdr:spPr bwMode="auto">
        <a:xfrm>
          <a:off x="1000125" y="9782175"/>
          <a:ext cx="238125" cy="533400"/>
        </a:xfrm>
        <a:prstGeom prst="rect">
          <a:avLst/>
        </a:prstGeom>
        <a:noFill/>
        <a:ln w="9525">
          <a:noFill/>
          <a:miter lim="800000"/>
          <a:headEnd/>
          <a:tailEnd/>
        </a:ln>
      </xdr:spPr>
    </xdr:pic>
    <xdr:clientData/>
  </xdr:twoCellAnchor>
  <xdr:twoCellAnchor editAs="oneCell">
    <xdr:from>
      <xdr:col>1</xdr:col>
      <xdr:colOff>428625</xdr:colOff>
      <xdr:row>43</xdr:row>
      <xdr:rowOff>66675</xdr:rowOff>
    </xdr:from>
    <xdr:to>
      <xdr:col>1</xdr:col>
      <xdr:colOff>1000125</xdr:colOff>
      <xdr:row>44</xdr:row>
      <xdr:rowOff>4763</xdr:rowOff>
    </xdr:to>
    <xdr:pic>
      <xdr:nvPicPr>
        <xdr:cNvPr id="5139" name="Picture 187"/>
        <xdr:cNvPicPr>
          <a:picLocks noChangeAspect="1" noChangeArrowheads="1"/>
        </xdr:cNvPicPr>
      </xdr:nvPicPr>
      <xdr:blipFill>
        <a:blip xmlns:r="http://schemas.openxmlformats.org/officeDocument/2006/relationships" r:embed="rId18"/>
        <a:srcRect/>
        <a:stretch>
          <a:fillRect/>
        </a:stretch>
      </xdr:blipFill>
      <xdr:spPr bwMode="auto">
        <a:xfrm>
          <a:off x="771525" y="11115675"/>
          <a:ext cx="571500" cy="381000"/>
        </a:xfrm>
        <a:prstGeom prst="rect">
          <a:avLst/>
        </a:prstGeom>
        <a:noFill/>
        <a:ln w="9525">
          <a:noFill/>
          <a:miter lim="800000"/>
          <a:headEnd/>
          <a:tailEnd/>
        </a:ln>
      </xdr:spPr>
    </xdr:pic>
    <xdr:clientData/>
  </xdr:twoCellAnchor>
  <xdr:twoCellAnchor>
    <xdr:from>
      <xdr:col>1</xdr:col>
      <xdr:colOff>381000</xdr:colOff>
      <xdr:row>67</xdr:row>
      <xdr:rowOff>161925</xdr:rowOff>
    </xdr:from>
    <xdr:to>
      <xdr:col>1</xdr:col>
      <xdr:colOff>971550</xdr:colOff>
      <xdr:row>68</xdr:row>
      <xdr:rowOff>447675</xdr:rowOff>
    </xdr:to>
    <xdr:pic>
      <xdr:nvPicPr>
        <xdr:cNvPr id="5140" name="Picture 188"/>
        <xdr:cNvPicPr>
          <a:picLocks noChangeAspect="1" noChangeArrowheads="1"/>
        </xdr:cNvPicPr>
      </xdr:nvPicPr>
      <xdr:blipFill>
        <a:blip xmlns:r="http://schemas.openxmlformats.org/officeDocument/2006/relationships" r:embed="rId19"/>
        <a:srcRect/>
        <a:stretch>
          <a:fillRect/>
        </a:stretch>
      </xdr:blipFill>
      <xdr:spPr bwMode="auto">
        <a:xfrm>
          <a:off x="723900" y="19221450"/>
          <a:ext cx="590550" cy="866775"/>
        </a:xfrm>
        <a:prstGeom prst="rect">
          <a:avLst/>
        </a:prstGeom>
        <a:noFill/>
        <a:ln w="9525">
          <a:noFill/>
          <a:miter lim="800000"/>
          <a:headEnd/>
          <a:tailEnd/>
        </a:ln>
      </xdr:spPr>
    </xdr:pic>
    <xdr:clientData/>
  </xdr:twoCellAnchor>
  <xdr:twoCellAnchor editAs="oneCell">
    <xdr:from>
      <xdr:col>1</xdr:col>
      <xdr:colOff>276225</xdr:colOff>
      <xdr:row>69</xdr:row>
      <xdr:rowOff>85725</xdr:rowOff>
    </xdr:from>
    <xdr:to>
      <xdr:col>1</xdr:col>
      <xdr:colOff>1457325</xdr:colOff>
      <xdr:row>69</xdr:row>
      <xdr:rowOff>400050</xdr:rowOff>
    </xdr:to>
    <xdr:pic>
      <xdr:nvPicPr>
        <xdr:cNvPr id="5141" name="Picture 243"/>
        <xdr:cNvPicPr>
          <a:picLocks noChangeAspect="1" noChangeArrowheads="1"/>
        </xdr:cNvPicPr>
      </xdr:nvPicPr>
      <xdr:blipFill>
        <a:blip xmlns:r="http://schemas.openxmlformats.org/officeDocument/2006/relationships" r:embed="rId20"/>
        <a:srcRect/>
        <a:stretch>
          <a:fillRect/>
        </a:stretch>
      </xdr:blipFill>
      <xdr:spPr bwMode="auto">
        <a:xfrm>
          <a:off x="619125" y="20307300"/>
          <a:ext cx="1181100" cy="419100"/>
        </a:xfrm>
        <a:prstGeom prst="rect">
          <a:avLst/>
        </a:prstGeom>
        <a:noFill/>
        <a:ln w="9525">
          <a:noFill/>
          <a:miter lim="800000"/>
          <a:headEnd/>
          <a:tailEnd/>
        </a:ln>
      </xdr:spPr>
    </xdr:pic>
    <xdr:clientData/>
  </xdr:twoCellAnchor>
  <xdr:twoCellAnchor editAs="oneCell">
    <xdr:from>
      <xdr:col>0</xdr:col>
      <xdr:colOff>62276</xdr:colOff>
      <xdr:row>0</xdr:row>
      <xdr:rowOff>19050</xdr:rowOff>
    </xdr:from>
    <xdr:to>
      <xdr:col>3</xdr:col>
      <xdr:colOff>583406</xdr:colOff>
      <xdr:row>8</xdr:row>
      <xdr:rowOff>164610</xdr:rowOff>
    </xdr:to>
    <xdr:pic>
      <xdr:nvPicPr>
        <xdr:cNvPr id="24" name="Picture 2"/>
        <xdr:cNvPicPr>
          <a:picLocks noChangeAspect="1" noChangeArrowheads="1"/>
        </xdr:cNvPicPr>
      </xdr:nvPicPr>
      <xdr:blipFill>
        <a:blip xmlns:r="http://schemas.openxmlformats.org/officeDocument/2006/relationships" r:embed="rId21"/>
        <a:srcRect/>
        <a:stretch>
          <a:fillRect/>
        </a:stretch>
      </xdr:blipFill>
      <xdr:spPr bwMode="auto">
        <a:xfrm>
          <a:off x="62276" y="19050"/>
          <a:ext cx="4259693" cy="1645748"/>
        </a:xfrm>
        <a:prstGeom prst="rect">
          <a:avLst/>
        </a:prstGeom>
        <a:noFill/>
      </xdr:spPr>
    </xdr:pic>
    <xdr:clientData/>
  </xdr:twoCellAnchor>
  <xdr:twoCellAnchor>
    <xdr:from>
      <xdr:col>1</xdr:col>
      <xdr:colOff>476250</xdr:colOff>
      <xdr:row>49</xdr:row>
      <xdr:rowOff>28575</xdr:rowOff>
    </xdr:from>
    <xdr:to>
      <xdr:col>1</xdr:col>
      <xdr:colOff>990600</xdr:colOff>
      <xdr:row>49</xdr:row>
      <xdr:rowOff>419928</xdr:rowOff>
    </xdr:to>
    <xdr:pic>
      <xdr:nvPicPr>
        <xdr:cNvPr id="25" name="Picture 295"/>
        <xdr:cNvPicPr>
          <a:picLocks noChangeAspect="1" noChangeArrowheads="1"/>
        </xdr:cNvPicPr>
      </xdr:nvPicPr>
      <xdr:blipFill>
        <a:blip xmlns:r="http://schemas.openxmlformats.org/officeDocument/2006/relationships" r:embed="rId22"/>
        <a:srcRect/>
        <a:stretch>
          <a:fillRect/>
        </a:stretch>
      </xdr:blipFill>
      <xdr:spPr bwMode="auto">
        <a:xfrm>
          <a:off x="714375" y="12353925"/>
          <a:ext cx="514350" cy="39135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574674</xdr:colOff>
      <xdr:row>33</xdr:row>
      <xdr:rowOff>28980</xdr:rowOff>
    </xdr:from>
    <xdr:to>
      <xdr:col>6</xdr:col>
      <xdr:colOff>1177352</xdr:colOff>
      <xdr:row>47</xdr:row>
      <xdr:rowOff>25400</xdr:rowOff>
    </xdr:to>
    <xdr:pic>
      <xdr:nvPicPr>
        <xdr:cNvPr id="2052" name="Picture 3" descr="отканые без людей-1"/>
        <xdr:cNvPicPr>
          <a:picLocks noChangeAspect="1" noChangeArrowheads="1"/>
        </xdr:cNvPicPr>
      </xdr:nvPicPr>
      <xdr:blipFill>
        <a:blip xmlns:r="http://schemas.openxmlformats.org/officeDocument/2006/relationships" r:embed="rId1"/>
        <a:srcRect/>
        <a:stretch>
          <a:fillRect/>
        </a:stretch>
      </xdr:blipFill>
      <xdr:spPr bwMode="auto">
        <a:xfrm>
          <a:off x="574674" y="8817380"/>
          <a:ext cx="5327078" cy="3501620"/>
        </a:xfrm>
        <a:prstGeom prst="rect">
          <a:avLst/>
        </a:prstGeom>
        <a:noFill/>
        <a:ln w="9525">
          <a:noFill/>
          <a:miter lim="800000"/>
          <a:headEnd/>
          <a:tailEnd/>
        </a:ln>
      </xdr:spPr>
    </xdr:pic>
    <xdr:clientData/>
  </xdr:twoCellAnchor>
  <xdr:twoCellAnchor editAs="oneCell">
    <xdr:from>
      <xdr:col>8</xdr:col>
      <xdr:colOff>457200</xdr:colOff>
      <xdr:row>11</xdr:row>
      <xdr:rowOff>276225</xdr:rowOff>
    </xdr:from>
    <xdr:to>
      <xdr:col>9</xdr:col>
      <xdr:colOff>714375</xdr:colOff>
      <xdr:row>16</xdr:row>
      <xdr:rowOff>209550</xdr:rowOff>
    </xdr:to>
    <xdr:pic>
      <xdr:nvPicPr>
        <xdr:cNvPr id="2053" name="Picture 4" descr="письменная гарантия 10лет"/>
        <xdr:cNvPicPr>
          <a:picLocks noChangeAspect="1" noChangeArrowheads="1"/>
        </xdr:cNvPicPr>
      </xdr:nvPicPr>
      <xdr:blipFill>
        <a:blip xmlns:r="http://schemas.openxmlformats.org/officeDocument/2006/relationships" r:embed="rId2"/>
        <a:srcRect/>
        <a:stretch>
          <a:fillRect/>
        </a:stretch>
      </xdr:blipFill>
      <xdr:spPr bwMode="auto">
        <a:xfrm>
          <a:off x="6953250" y="2676525"/>
          <a:ext cx="1304925" cy="1219200"/>
        </a:xfrm>
        <a:prstGeom prst="rect">
          <a:avLst/>
        </a:prstGeom>
        <a:noFill/>
        <a:ln w="9525">
          <a:noFill/>
          <a:miter lim="800000"/>
          <a:headEnd/>
          <a:tailEnd/>
        </a:ln>
      </xdr:spPr>
    </xdr:pic>
    <xdr:clientData/>
  </xdr:twoCellAnchor>
  <xdr:twoCellAnchor editAs="oneCell">
    <xdr:from>
      <xdr:col>9</xdr:col>
      <xdr:colOff>866775</xdr:colOff>
      <xdr:row>11</xdr:row>
      <xdr:rowOff>257175</xdr:rowOff>
    </xdr:from>
    <xdr:to>
      <xdr:col>11</xdr:col>
      <xdr:colOff>381000</xdr:colOff>
      <xdr:row>16</xdr:row>
      <xdr:rowOff>171450</xdr:rowOff>
    </xdr:to>
    <xdr:pic>
      <xdr:nvPicPr>
        <xdr:cNvPr id="2054" name="Picture 5" descr="письменная гарантия 50лет"/>
        <xdr:cNvPicPr>
          <a:picLocks noChangeAspect="1" noChangeArrowheads="1"/>
        </xdr:cNvPicPr>
      </xdr:nvPicPr>
      <xdr:blipFill>
        <a:blip xmlns:r="http://schemas.openxmlformats.org/officeDocument/2006/relationships" r:embed="rId3"/>
        <a:srcRect/>
        <a:stretch>
          <a:fillRect/>
        </a:stretch>
      </xdr:blipFill>
      <xdr:spPr bwMode="auto">
        <a:xfrm>
          <a:off x="8410575" y="2657475"/>
          <a:ext cx="1228725" cy="1200150"/>
        </a:xfrm>
        <a:prstGeom prst="rect">
          <a:avLst/>
        </a:prstGeom>
        <a:noFill/>
        <a:ln w="9525">
          <a:noFill/>
          <a:miter lim="800000"/>
          <a:headEnd/>
          <a:tailEnd/>
        </a:ln>
      </xdr:spPr>
    </xdr:pic>
    <xdr:clientData/>
  </xdr:twoCellAnchor>
  <xdr:twoCellAnchor>
    <xdr:from>
      <xdr:col>8</xdr:col>
      <xdr:colOff>122767</xdr:colOff>
      <xdr:row>25</xdr:row>
      <xdr:rowOff>192617</xdr:rowOff>
    </xdr:from>
    <xdr:to>
      <xdr:col>8</xdr:col>
      <xdr:colOff>884767</xdr:colOff>
      <xdr:row>28</xdr:row>
      <xdr:rowOff>173567</xdr:rowOff>
    </xdr:to>
    <xdr:sp macro="" textlink="">
      <xdr:nvSpPr>
        <xdr:cNvPr id="6" name="Oval 55"/>
        <xdr:cNvSpPr>
          <a:spLocks noChangeArrowheads="1"/>
        </xdr:cNvSpPr>
      </xdr:nvSpPr>
      <xdr:spPr bwMode="auto">
        <a:xfrm>
          <a:off x="6898217" y="6002867"/>
          <a:ext cx="762000" cy="685800"/>
        </a:xfrm>
        <a:prstGeom prst="ellipse">
          <a:avLst/>
        </a:prstGeom>
        <a:solidFill>
          <a:srgbClr val="361B00"/>
        </a:solidFill>
        <a:ln w="9525">
          <a:solidFill>
            <a:srgbClr val="000000"/>
          </a:solidFill>
          <a:round/>
          <a:headEnd/>
          <a:tailEnd/>
        </a:ln>
      </xdr:spPr>
      <xdr:txBody>
        <a:bodyPr vertOverflow="clip" wrap="square" lIns="91440" tIns="45720" rIns="91440" bIns="45720" anchor="t"/>
        <a:lstStyle/>
        <a:p>
          <a:pPr algn="l" rtl="0">
            <a:lnSpc>
              <a:spcPts val="19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9</xdr:col>
      <xdr:colOff>118533</xdr:colOff>
      <xdr:row>25</xdr:row>
      <xdr:rowOff>226483</xdr:rowOff>
    </xdr:from>
    <xdr:to>
      <xdr:col>9</xdr:col>
      <xdr:colOff>874183</xdr:colOff>
      <xdr:row>28</xdr:row>
      <xdr:rowOff>226483</xdr:rowOff>
    </xdr:to>
    <xdr:sp macro="" textlink="">
      <xdr:nvSpPr>
        <xdr:cNvPr id="7" name="Oval 51"/>
        <xdr:cNvSpPr>
          <a:spLocks noChangeArrowheads="1"/>
        </xdr:cNvSpPr>
      </xdr:nvSpPr>
      <xdr:spPr bwMode="auto">
        <a:xfrm>
          <a:off x="7992533" y="6036733"/>
          <a:ext cx="755650" cy="704850"/>
        </a:xfrm>
        <a:prstGeom prst="ellipse">
          <a:avLst/>
        </a:prstGeom>
        <a:solidFill>
          <a:srgbClr val="800000"/>
        </a:solidFill>
        <a:ln w="9525">
          <a:solidFill>
            <a:srgbClr val="000000"/>
          </a:solidFill>
          <a:round/>
          <a:headEnd/>
          <a:tailEnd/>
        </a:ln>
      </xdr:spPr>
      <xdr:txBody>
        <a:bodyPr vertOverflow="clip" wrap="square" lIns="91440" tIns="45720" rIns="91440" bIns="45720" anchor="t"/>
        <a:lstStyle/>
        <a:p>
          <a:pPr algn="l" rtl="0">
            <a:lnSpc>
              <a:spcPts val="19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10</xdr:col>
      <xdr:colOff>118532</xdr:colOff>
      <xdr:row>26</xdr:row>
      <xdr:rowOff>4233</xdr:rowOff>
    </xdr:from>
    <xdr:to>
      <xdr:col>10</xdr:col>
      <xdr:colOff>863599</xdr:colOff>
      <xdr:row>28</xdr:row>
      <xdr:rowOff>209550</xdr:rowOff>
    </xdr:to>
    <xdr:sp macro="" textlink="">
      <xdr:nvSpPr>
        <xdr:cNvPr id="8" name="Oval 53"/>
        <xdr:cNvSpPr>
          <a:spLocks noChangeArrowheads="1"/>
        </xdr:cNvSpPr>
      </xdr:nvSpPr>
      <xdr:spPr bwMode="auto">
        <a:xfrm>
          <a:off x="8919632" y="6043083"/>
          <a:ext cx="745067" cy="681567"/>
        </a:xfrm>
        <a:prstGeom prst="ellipse">
          <a:avLst/>
        </a:prstGeom>
        <a:solidFill>
          <a:srgbClr val="086E4C"/>
        </a:solidFill>
        <a:ln w="9525">
          <a:solidFill>
            <a:srgbClr val="000000"/>
          </a:solidFill>
          <a:round/>
          <a:headEnd/>
          <a:tailEnd/>
        </a:ln>
      </xdr:spPr>
      <xdr:txBody>
        <a:bodyPr vertOverflow="clip" wrap="square" lIns="91440" tIns="45720" rIns="91440" bIns="45720" anchor="t"/>
        <a:lstStyle/>
        <a:p>
          <a:pPr algn="l" rtl="0">
            <a:lnSpc>
              <a:spcPts val="19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editAs="oneCell">
    <xdr:from>
      <xdr:col>1</xdr:col>
      <xdr:colOff>12700</xdr:colOff>
      <xdr:row>16</xdr:row>
      <xdr:rowOff>12700</xdr:rowOff>
    </xdr:from>
    <xdr:to>
      <xdr:col>7</xdr:col>
      <xdr:colOff>13334</xdr:colOff>
      <xdr:row>29</xdr:row>
      <xdr:rowOff>12700</xdr:rowOff>
    </xdr:to>
    <xdr:pic>
      <xdr:nvPicPr>
        <xdr:cNvPr id="2058" name="Picture 33"/>
        <xdr:cNvPicPr>
          <a:picLocks noChangeAspect="1" noChangeArrowheads="1"/>
        </xdr:cNvPicPr>
      </xdr:nvPicPr>
      <xdr:blipFill>
        <a:blip xmlns:r="http://schemas.openxmlformats.org/officeDocument/2006/relationships" r:embed="rId4"/>
        <a:srcRect/>
        <a:stretch>
          <a:fillRect/>
        </a:stretch>
      </xdr:blipFill>
      <xdr:spPr bwMode="auto">
        <a:xfrm>
          <a:off x="622300" y="3924300"/>
          <a:ext cx="5309234" cy="3467100"/>
        </a:xfrm>
        <a:prstGeom prst="rect">
          <a:avLst/>
        </a:prstGeom>
        <a:noFill/>
        <a:ln w="9525">
          <a:noFill/>
          <a:miter lim="800000"/>
          <a:headEnd/>
          <a:tailEnd/>
        </a:ln>
      </xdr:spPr>
    </xdr:pic>
    <xdr:clientData/>
  </xdr:twoCellAnchor>
  <xdr:twoCellAnchor editAs="oneCell">
    <xdr:from>
      <xdr:col>8</xdr:col>
      <xdr:colOff>9525</xdr:colOff>
      <xdr:row>32</xdr:row>
      <xdr:rowOff>47625</xdr:rowOff>
    </xdr:from>
    <xdr:to>
      <xdr:col>9</xdr:col>
      <xdr:colOff>266700</xdr:colOff>
      <xdr:row>35</xdr:row>
      <xdr:rowOff>142875</xdr:rowOff>
    </xdr:to>
    <xdr:pic>
      <xdr:nvPicPr>
        <xdr:cNvPr id="2059" name="Picture 38" descr="письменная гарантия 10лет"/>
        <xdr:cNvPicPr>
          <a:picLocks noChangeAspect="1" noChangeArrowheads="1"/>
        </xdr:cNvPicPr>
      </xdr:nvPicPr>
      <xdr:blipFill>
        <a:blip xmlns:r="http://schemas.openxmlformats.org/officeDocument/2006/relationships" r:embed="rId2"/>
        <a:srcRect/>
        <a:stretch>
          <a:fillRect/>
        </a:stretch>
      </xdr:blipFill>
      <xdr:spPr bwMode="auto">
        <a:xfrm>
          <a:off x="6505575" y="7962900"/>
          <a:ext cx="1304925" cy="1219200"/>
        </a:xfrm>
        <a:prstGeom prst="rect">
          <a:avLst/>
        </a:prstGeom>
        <a:noFill/>
        <a:ln w="9525">
          <a:noFill/>
          <a:miter lim="800000"/>
          <a:headEnd/>
          <a:tailEnd/>
        </a:ln>
      </xdr:spPr>
    </xdr:pic>
    <xdr:clientData/>
  </xdr:twoCellAnchor>
  <xdr:twoCellAnchor editAs="oneCell">
    <xdr:from>
      <xdr:col>9</xdr:col>
      <xdr:colOff>371475</xdr:colOff>
      <xdr:row>32</xdr:row>
      <xdr:rowOff>9525</xdr:rowOff>
    </xdr:from>
    <xdr:to>
      <xdr:col>10</xdr:col>
      <xdr:colOff>714375</xdr:colOff>
      <xdr:row>35</xdr:row>
      <xdr:rowOff>104775</xdr:rowOff>
    </xdr:to>
    <xdr:pic>
      <xdr:nvPicPr>
        <xdr:cNvPr id="2060" name="Picture 39" descr="письменная гарантия 50лет"/>
        <xdr:cNvPicPr>
          <a:picLocks noChangeAspect="1" noChangeArrowheads="1"/>
        </xdr:cNvPicPr>
      </xdr:nvPicPr>
      <xdr:blipFill>
        <a:blip xmlns:r="http://schemas.openxmlformats.org/officeDocument/2006/relationships" r:embed="rId3"/>
        <a:srcRect/>
        <a:stretch>
          <a:fillRect/>
        </a:stretch>
      </xdr:blipFill>
      <xdr:spPr bwMode="auto">
        <a:xfrm>
          <a:off x="7915275" y="7924800"/>
          <a:ext cx="1228725" cy="1219200"/>
        </a:xfrm>
        <a:prstGeom prst="rect">
          <a:avLst/>
        </a:prstGeom>
        <a:noFill/>
        <a:ln w="9525">
          <a:noFill/>
          <a:miter lim="800000"/>
          <a:headEnd/>
          <a:tailEnd/>
        </a:ln>
      </xdr:spPr>
    </xdr:pic>
    <xdr:clientData/>
  </xdr:twoCellAnchor>
  <xdr:twoCellAnchor editAs="oneCell">
    <xdr:from>
      <xdr:col>0</xdr:col>
      <xdr:colOff>600075</xdr:colOff>
      <xdr:row>51</xdr:row>
      <xdr:rowOff>25400</xdr:rowOff>
    </xdr:from>
    <xdr:to>
      <xdr:col>7</xdr:col>
      <xdr:colOff>22679</xdr:colOff>
      <xdr:row>64</xdr:row>
      <xdr:rowOff>0</xdr:rowOff>
    </xdr:to>
    <xdr:pic>
      <xdr:nvPicPr>
        <xdr:cNvPr id="2061" name="Picture 40"/>
        <xdr:cNvPicPr>
          <a:picLocks noChangeAspect="1" noChangeArrowheads="1"/>
        </xdr:cNvPicPr>
      </xdr:nvPicPr>
      <xdr:blipFill>
        <a:blip xmlns:r="http://schemas.openxmlformats.org/officeDocument/2006/relationships" r:embed="rId5"/>
        <a:srcRect/>
        <a:stretch>
          <a:fillRect/>
        </a:stretch>
      </xdr:blipFill>
      <xdr:spPr bwMode="auto">
        <a:xfrm>
          <a:off x="600075" y="13665200"/>
          <a:ext cx="5340804" cy="3454400"/>
        </a:xfrm>
        <a:prstGeom prst="rect">
          <a:avLst/>
        </a:prstGeom>
        <a:noFill/>
        <a:ln w="9525">
          <a:noFill/>
          <a:miter lim="800000"/>
          <a:headEnd/>
          <a:tailEnd/>
        </a:ln>
      </xdr:spPr>
    </xdr:pic>
    <xdr:clientData/>
  </xdr:twoCellAnchor>
  <xdr:twoCellAnchor editAs="oneCell">
    <xdr:from>
      <xdr:col>7</xdr:col>
      <xdr:colOff>1066800</xdr:colOff>
      <xdr:row>49</xdr:row>
      <xdr:rowOff>200025</xdr:rowOff>
    </xdr:from>
    <xdr:to>
      <xdr:col>9</xdr:col>
      <xdr:colOff>257175</xdr:colOff>
      <xdr:row>52</xdr:row>
      <xdr:rowOff>190500</xdr:rowOff>
    </xdr:to>
    <xdr:pic>
      <xdr:nvPicPr>
        <xdr:cNvPr id="2062" name="Picture 41" descr="письменная гарантия 10лет"/>
        <xdr:cNvPicPr>
          <a:picLocks noChangeAspect="1" noChangeArrowheads="1"/>
        </xdr:cNvPicPr>
      </xdr:nvPicPr>
      <xdr:blipFill>
        <a:blip xmlns:r="http://schemas.openxmlformats.org/officeDocument/2006/relationships" r:embed="rId2"/>
        <a:srcRect/>
        <a:stretch>
          <a:fillRect/>
        </a:stretch>
      </xdr:blipFill>
      <xdr:spPr bwMode="auto">
        <a:xfrm>
          <a:off x="6496050" y="12763500"/>
          <a:ext cx="1304925" cy="1209675"/>
        </a:xfrm>
        <a:prstGeom prst="rect">
          <a:avLst/>
        </a:prstGeom>
        <a:noFill/>
        <a:ln w="9525">
          <a:noFill/>
          <a:miter lim="800000"/>
          <a:headEnd/>
          <a:tailEnd/>
        </a:ln>
      </xdr:spPr>
    </xdr:pic>
    <xdr:clientData/>
  </xdr:twoCellAnchor>
  <xdr:twoCellAnchor editAs="oneCell">
    <xdr:from>
      <xdr:col>9</xdr:col>
      <xdr:colOff>400050</xdr:colOff>
      <xdr:row>49</xdr:row>
      <xdr:rowOff>161925</xdr:rowOff>
    </xdr:from>
    <xdr:to>
      <xdr:col>10</xdr:col>
      <xdr:colOff>752475</xdr:colOff>
      <xdr:row>52</xdr:row>
      <xdr:rowOff>142875</xdr:rowOff>
    </xdr:to>
    <xdr:pic>
      <xdr:nvPicPr>
        <xdr:cNvPr id="2063" name="Picture 42" descr="письменная гарантия 50лет"/>
        <xdr:cNvPicPr>
          <a:picLocks noChangeAspect="1" noChangeArrowheads="1"/>
        </xdr:cNvPicPr>
      </xdr:nvPicPr>
      <xdr:blipFill>
        <a:blip xmlns:r="http://schemas.openxmlformats.org/officeDocument/2006/relationships" r:embed="rId3"/>
        <a:srcRect/>
        <a:stretch>
          <a:fillRect/>
        </a:stretch>
      </xdr:blipFill>
      <xdr:spPr bwMode="auto">
        <a:xfrm>
          <a:off x="7943850" y="12725400"/>
          <a:ext cx="1238250" cy="1200150"/>
        </a:xfrm>
        <a:prstGeom prst="rect">
          <a:avLst/>
        </a:prstGeom>
        <a:noFill/>
        <a:ln w="9525">
          <a:noFill/>
          <a:miter lim="800000"/>
          <a:headEnd/>
          <a:tailEnd/>
        </a:ln>
      </xdr:spPr>
    </xdr:pic>
    <xdr:clientData/>
  </xdr:twoCellAnchor>
  <xdr:twoCellAnchor>
    <xdr:from>
      <xdr:col>8</xdr:col>
      <xdr:colOff>209550</xdr:colOff>
      <xdr:row>67</xdr:row>
      <xdr:rowOff>63500</xdr:rowOff>
    </xdr:from>
    <xdr:to>
      <xdr:col>8</xdr:col>
      <xdr:colOff>781050</xdr:colOff>
      <xdr:row>69</xdr:row>
      <xdr:rowOff>146050</xdr:rowOff>
    </xdr:to>
    <xdr:sp macro="" textlink="">
      <xdr:nvSpPr>
        <xdr:cNvPr id="16" name="Oval 48"/>
        <xdr:cNvSpPr>
          <a:spLocks noChangeArrowheads="1"/>
        </xdr:cNvSpPr>
      </xdr:nvSpPr>
      <xdr:spPr bwMode="auto">
        <a:xfrm>
          <a:off x="6985000" y="17303750"/>
          <a:ext cx="571500" cy="527050"/>
        </a:xfrm>
        <a:prstGeom prst="ellipse">
          <a:avLst/>
        </a:prstGeom>
        <a:solidFill>
          <a:srgbClr val="FFFF00"/>
        </a:solidFill>
        <a:ln w="9525">
          <a:solidFill>
            <a:srgbClr val="000000"/>
          </a:solidFill>
          <a:round/>
          <a:headEnd/>
          <a:tailEnd/>
        </a:ln>
      </xdr:spPr>
      <xdr:txBody>
        <a:bodyPr vertOverflow="clip" wrap="square" lIns="91440" tIns="45720" rIns="91440" bIns="45720" anchor="t"/>
        <a:lstStyle/>
        <a:p>
          <a:pPr algn="l" rtl="0">
            <a:lnSpc>
              <a:spcPts val="20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6</xdr:col>
      <xdr:colOff>311150</xdr:colOff>
      <xdr:row>67</xdr:row>
      <xdr:rowOff>82550</xdr:rowOff>
    </xdr:from>
    <xdr:to>
      <xdr:col>6</xdr:col>
      <xdr:colOff>863600</xdr:colOff>
      <xdr:row>69</xdr:row>
      <xdr:rowOff>165100</xdr:rowOff>
    </xdr:to>
    <xdr:sp macro="" textlink="">
      <xdr:nvSpPr>
        <xdr:cNvPr id="17" name="Oval 49"/>
        <xdr:cNvSpPr>
          <a:spLocks noChangeArrowheads="1"/>
        </xdr:cNvSpPr>
      </xdr:nvSpPr>
      <xdr:spPr bwMode="auto">
        <a:xfrm>
          <a:off x="5232400" y="17322800"/>
          <a:ext cx="552450" cy="527050"/>
        </a:xfrm>
        <a:prstGeom prst="ellipse">
          <a:avLst/>
        </a:prstGeom>
        <a:solidFill>
          <a:srgbClr val="FFFFFF"/>
        </a:solidFill>
        <a:ln w="9525">
          <a:solidFill>
            <a:srgbClr val="000000"/>
          </a:solidFill>
          <a:round/>
          <a:headEnd/>
          <a:tailEnd/>
        </a:ln>
      </xdr:spPr>
      <xdr:txBody>
        <a:bodyPr vertOverflow="clip" wrap="square" lIns="91440" tIns="45720" rIns="91440" bIns="45720" anchor="t"/>
        <a:lstStyle/>
        <a:p>
          <a:pPr algn="l" rtl="0">
            <a:lnSpc>
              <a:spcPts val="19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7</xdr:col>
      <xdr:colOff>31750</xdr:colOff>
      <xdr:row>67</xdr:row>
      <xdr:rowOff>82550</xdr:rowOff>
    </xdr:from>
    <xdr:to>
      <xdr:col>8</xdr:col>
      <xdr:colOff>0</xdr:colOff>
      <xdr:row>69</xdr:row>
      <xdr:rowOff>165100</xdr:rowOff>
    </xdr:to>
    <xdr:sp macro="" textlink="">
      <xdr:nvSpPr>
        <xdr:cNvPr id="18" name="Oval 50"/>
        <xdr:cNvSpPr>
          <a:spLocks noChangeArrowheads="1"/>
        </xdr:cNvSpPr>
      </xdr:nvSpPr>
      <xdr:spPr bwMode="auto">
        <a:xfrm>
          <a:off x="6197600" y="17322800"/>
          <a:ext cx="577850" cy="527050"/>
        </a:xfrm>
        <a:prstGeom prst="ellipse">
          <a:avLst/>
        </a:prstGeom>
        <a:solidFill>
          <a:srgbClr val="C0C0C0"/>
        </a:solidFill>
        <a:ln w="9525">
          <a:solidFill>
            <a:srgbClr val="000000"/>
          </a:solidFill>
          <a:round/>
          <a:headEnd/>
          <a:tailEnd/>
        </a:ln>
      </xdr:spPr>
      <xdr:txBody>
        <a:bodyPr vertOverflow="clip" wrap="square" lIns="91440" tIns="45720" rIns="91440" bIns="45720" anchor="t"/>
        <a:lstStyle/>
        <a:p>
          <a:pPr algn="l" rtl="0">
            <a:lnSpc>
              <a:spcPts val="19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10</xdr:col>
      <xdr:colOff>139700</xdr:colOff>
      <xdr:row>67</xdr:row>
      <xdr:rowOff>63500</xdr:rowOff>
    </xdr:from>
    <xdr:to>
      <xdr:col>10</xdr:col>
      <xdr:colOff>711200</xdr:colOff>
      <xdr:row>69</xdr:row>
      <xdr:rowOff>146050</xdr:rowOff>
    </xdr:to>
    <xdr:sp macro="" textlink="">
      <xdr:nvSpPr>
        <xdr:cNvPr id="19" name="Oval 51"/>
        <xdr:cNvSpPr>
          <a:spLocks noChangeArrowheads="1"/>
        </xdr:cNvSpPr>
      </xdr:nvSpPr>
      <xdr:spPr bwMode="auto">
        <a:xfrm>
          <a:off x="8940800" y="17303750"/>
          <a:ext cx="571500" cy="527050"/>
        </a:xfrm>
        <a:prstGeom prst="ellipse">
          <a:avLst/>
        </a:prstGeom>
        <a:solidFill>
          <a:srgbClr val="800000"/>
        </a:solidFill>
        <a:ln w="9525">
          <a:solidFill>
            <a:srgbClr val="000000"/>
          </a:solidFill>
          <a:round/>
          <a:headEnd/>
          <a:tailEnd/>
        </a:ln>
      </xdr:spPr>
      <xdr:txBody>
        <a:bodyPr vertOverflow="clip" wrap="square" lIns="91440" tIns="45720" rIns="91440" bIns="45720" anchor="t"/>
        <a:lstStyle/>
        <a:p>
          <a:pPr algn="l" rtl="0">
            <a:lnSpc>
              <a:spcPts val="20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9</xdr:col>
      <xdr:colOff>152400</xdr:colOff>
      <xdr:row>67</xdr:row>
      <xdr:rowOff>63500</xdr:rowOff>
    </xdr:from>
    <xdr:to>
      <xdr:col>9</xdr:col>
      <xdr:colOff>704850</xdr:colOff>
      <xdr:row>69</xdr:row>
      <xdr:rowOff>146050</xdr:rowOff>
    </xdr:to>
    <xdr:sp macro="" textlink="">
      <xdr:nvSpPr>
        <xdr:cNvPr id="20" name="Oval 52"/>
        <xdr:cNvSpPr>
          <a:spLocks noChangeArrowheads="1"/>
        </xdr:cNvSpPr>
      </xdr:nvSpPr>
      <xdr:spPr bwMode="auto">
        <a:xfrm>
          <a:off x="8026400" y="17303750"/>
          <a:ext cx="552450" cy="527050"/>
        </a:xfrm>
        <a:prstGeom prst="ellipse">
          <a:avLst/>
        </a:prstGeom>
        <a:solidFill>
          <a:srgbClr val="FF0000"/>
        </a:solidFill>
        <a:ln w="9525">
          <a:solidFill>
            <a:srgbClr val="000000"/>
          </a:solidFill>
          <a:round/>
          <a:headEnd/>
          <a:tailEnd/>
        </a:ln>
      </xdr:spPr>
      <xdr:txBody>
        <a:bodyPr vertOverflow="clip" wrap="square" lIns="91440" tIns="45720" rIns="91440" bIns="45720" anchor="t"/>
        <a:lstStyle/>
        <a:p>
          <a:pPr algn="l" rtl="0">
            <a:lnSpc>
              <a:spcPts val="20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12</xdr:col>
      <xdr:colOff>152400</xdr:colOff>
      <xdr:row>67</xdr:row>
      <xdr:rowOff>76200</xdr:rowOff>
    </xdr:from>
    <xdr:to>
      <xdr:col>12</xdr:col>
      <xdr:colOff>711200</xdr:colOff>
      <xdr:row>69</xdr:row>
      <xdr:rowOff>158750</xdr:rowOff>
    </xdr:to>
    <xdr:sp macro="" textlink="">
      <xdr:nvSpPr>
        <xdr:cNvPr id="21" name="Oval 54"/>
        <xdr:cNvSpPr>
          <a:spLocks noChangeArrowheads="1"/>
        </xdr:cNvSpPr>
      </xdr:nvSpPr>
      <xdr:spPr bwMode="auto">
        <a:xfrm>
          <a:off x="10744200" y="17316450"/>
          <a:ext cx="558800" cy="527050"/>
        </a:xfrm>
        <a:prstGeom prst="ellipse">
          <a:avLst/>
        </a:prstGeom>
        <a:solidFill>
          <a:srgbClr val="4F81BD"/>
        </a:solidFill>
        <a:ln w="9525">
          <a:solidFill>
            <a:srgbClr val="000000"/>
          </a:solidFill>
          <a:round/>
          <a:headEnd/>
          <a:tailEnd/>
        </a:ln>
      </xdr:spPr>
      <xdr:txBody>
        <a:bodyPr vertOverflow="clip" wrap="square" lIns="91440" tIns="45720" rIns="91440" bIns="45720" anchor="t"/>
        <a:lstStyle/>
        <a:p>
          <a:pPr algn="l" rtl="0">
            <a:lnSpc>
              <a:spcPts val="19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13</xdr:col>
      <xdr:colOff>171450</xdr:colOff>
      <xdr:row>67</xdr:row>
      <xdr:rowOff>82550</xdr:rowOff>
    </xdr:from>
    <xdr:to>
      <xdr:col>13</xdr:col>
      <xdr:colOff>736600</xdr:colOff>
      <xdr:row>69</xdr:row>
      <xdr:rowOff>165100</xdr:rowOff>
    </xdr:to>
    <xdr:sp macro="" textlink="">
      <xdr:nvSpPr>
        <xdr:cNvPr id="22" name="Oval 55"/>
        <xdr:cNvSpPr>
          <a:spLocks noChangeArrowheads="1"/>
        </xdr:cNvSpPr>
      </xdr:nvSpPr>
      <xdr:spPr bwMode="auto">
        <a:xfrm>
          <a:off x="11684000" y="17322800"/>
          <a:ext cx="565150" cy="527050"/>
        </a:xfrm>
        <a:prstGeom prst="ellipse">
          <a:avLst/>
        </a:prstGeom>
        <a:solidFill>
          <a:srgbClr val="361B00"/>
        </a:solidFill>
        <a:ln w="9525">
          <a:solidFill>
            <a:srgbClr val="000000"/>
          </a:solidFill>
          <a:round/>
          <a:headEnd/>
          <a:tailEnd/>
        </a:ln>
      </xdr:spPr>
      <xdr:txBody>
        <a:bodyPr vertOverflow="clip" wrap="square" lIns="91440" tIns="45720" rIns="91440" bIns="45720" anchor="t"/>
        <a:lstStyle/>
        <a:p>
          <a:pPr algn="l" rtl="0">
            <a:lnSpc>
              <a:spcPts val="19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14</xdr:col>
      <xdr:colOff>152400</xdr:colOff>
      <xdr:row>67</xdr:row>
      <xdr:rowOff>82550</xdr:rowOff>
    </xdr:from>
    <xdr:to>
      <xdr:col>14</xdr:col>
      <xdr:colOff>711200</xdr:colOff>
      <xdr:row>69</xdr:row>
      <xdr:rowOff>165100</xdr:rowOff>
    </xdr:to>
    <xdr:sp macro="" textlink="">
      <xdr:nvSpPr>
        <xdr:cNvPr id="23" name="Oval 56"/>
        <xdr:cNvSpPr>
          <a:spLocks noChangeArrowheads="1"/>
        </xdr:cNvSpPr>
      </xdr:nvSpPr>
      <xdr:spPr bwMode="auto">
        <a:xfrm>
          <a:off x="12592050" y="17322800"/>
          <a:ext cx="558800" cy="527050"/>
        </a:xfrm>
        <a:prstGeom prst="ellipse">
          <a:avLst/>
        </a:prstGeom>
        <a:solidFill>
          <a:srgbClr val="000000"/>
        </a:solidFill>
        <a:ln w="9525">
          <a:solidFill>
            <a:srgbClr val="000000"/>
          </a:solidFill>
          <a:round/>
          <a:headEnd/>
          <a:tailEnd/>
        </a:ln>
      </xdr:spPr>
      <xdr:txBody>
        <a:bodyPr vertOverflow="clip" wrap="square" lIns="91440" tIns="45720" rIns="91440" bIns="45720" anchor="t"/>
        <a:lstStyle/>
        <a:p>
          <a:pPr algn="l" rtl="0">
            <a:lnSpc>
              <a:spcPts val="19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xdr:from>
      <xdr:col>11</xdr:col>
      <xdr:colOff>152400</xdr:colOff>
      <xdr:row>67</xdr:row>
      <xdr:rowOff>63500</xdr:rowOff>
    </xdr:from>
    <xdr:to>
      <xdr:col>11</xdr:col>
      <xdr:colOff>711200</xdr:colOff>
      <xdr:row>69</xdr:row>
      <xdr:rowOff>146050</xdr:rowOff>
    </xdr:to>
    <xdr:sp macro="" textlink="">
      <xdr:nvSpPr>
        <xdr:cNvPr id="25" name="Oval 53"/>
        <xdr:cNvSpPr>
          <a:spLocks noChangeArrowheads="1"/>
        </xdr:cNvSpPr>
      </xdr:nvSpPr>
      <xdr:spPr bwMode="auto">
        <a:xfrm>
          <a:off x="9823450" y="17303750"/>
          <a:ext cx="558800" cy="527050"/>
        </a:xfrm>
        <a:prstGeom prst="ellipse">
          <a:avLst/>
        </a:prstGeom>
        <a:solidFill>
          <a:srgbClr val="086E4C"/>
        </a:solidFill>
        <a:ln w="9525">
          <a:solidFill>
            <a:srgbClr val="000000"/>
          </a:solidFill>
          <a:round/>
          <a:headEnd/>
          <a:tailEnd/>
        </a:ln>
      </xdr:spPr>
      <xdr:txBody>
        <a:bodyPr vertOverflow="clip" wrap="square" lIns="91440" tIns="45720" rIns="91440" bIns="45720" anchor="t"/>
        <a:lstStyle/>
        <a:p>
          <a:pPr algn="l" rtl="0">
            <a:lnSpc>
              <a:spcPts val="2000"/>
            </a:lnSpc>
            <a:defRPr sz="1000"/>
          </a:pPr>
          <a:endParaRPr lang="ru-RU" sz="1800" b="0" i="0" u="none" strike="noStrike" baseline="0">
            <a:solidFill>
              <a:srgbClr val="000000"/>
            </a:solidFill>
            <a:latin typeface="Arial"/>
            <a:cs typeface="Arial"/>
          </a:endParaRPr>
        </a:p>
        <a:p>
          <a:pPr algn="l" rtl="0">
            <a:lnSpc>
              <a:spcPts val="1900"/>
            </a:lnSpc>
            <a:defRPr sz="1000"/>
          </a:pPr>
          <a:endParaRPr lang="ru-RU" sz="1800" b="0" i="0" u="none" strike="noStrike" baseline="0">
            <a:solidFill>
              <a:srgbClr val="000000"/>
            </a:solidFill>
            <a:latin typeface="Arial"/>
            <a:cs typeface="Arial"/>
          </a:endParaRPr>
        </a:p>
      </xdr:txBody>
    </xdr:sp>
    <xdr:clientData/>
  </xdr:twoCellAnchor>
  <xdr:twoCellAnchor editAs="oneCell">
    <xdr:from>
      <xdr:col>0</xdr:col>
      <xdr:colOff>101600</xdr:colOff>
      <xdr:row>0</xdr:row>
      <xdr:rowOff>25399</xdr:rowOff>
    </xdr:from>
    <xdr:to>
      <xdr:col>6</xdr:col>
      <xdr:colOff>762000</xdr:colOff>
      <xdr:row>8</xdr:row>
      <xdr:rowOff>210572</xdr:rowOff>
    </xdr:to>
    <xdr:pic>
      <xdr:nvPicPr>
        <xdr:cNvPr id="28" name="Picture 2"/>
        <xdr:cNvPicPr>
          <a:picLocks noChangeAspect="1" noChangeArrowheads="1"/>
        </xdr:cNvPicPr>
      </xdr:nvPicPr>
      <xdr:blipFill>
        <a:blip xmlns:r="http://schemas.openxmlformats.org/officeDocument/2006/relationships" r:embed="rId6"/>
        <a:srcRect/>
        <a:stretch>
          <a:fillRect/>
        </a:stretch>
      </xdr:blipFill>
      <xdr:spPr bwMode="auto">
        <a:xfrm>
          <a:off x="101600" y="25399"/>
          <a:ext cx="5384800" cy="2001273"/>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1052;&#1086;&#1080;%20&#1076;&#1086;&#1082;&#1091;&#1084;&#1077;&#1085;&#1090;&#1099;/Downloads/notesC5E565/Svarnie%20ogr.%20GL_%2015_10_20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Модульные "/>
      <sheetName val="Панельные"/>
      <sheetName val="Элементы"/>
      <sheetName val="Откатные ворота"/>
      <sheetName val="Locinox"/>
    </sheetNames>
    <sheetDataSet>
      <sheetData sheetId="0"/>
      <sheetData sheetId="1"/>
      <sheetData sheetId="2">
        <row r="15">
          <cell r="F15">
            <v>2</v>
          </cell>
          <cell r="I15">
            <v>340</v>
          </cell>
        </row>
        <row r="16">
          <cell r="F16">
            <v>2</v>
          </cell>
          <cell r="I16">
            <v>372</v>
          </cell>
        </row>
        <row r="17">
          <cell r="F17">
            <v>2</v>
          </cell>
          <cell r="I17">
            <v>415</v>
          </cell>
        </row>
        <row r="18">
          <cell r="F18">
            <v>2</v>
          </cell>
          <cell r="I18">
            <v>425</v>
          </cell>
        </row>
        <row r="19">
          <cell r="F19">
            <v>2</v>
          </cell>
          <cell r="I19">
            <v>435</v>
          </cell>
        </row>
        <row r="20">
          <cell r="F20">
            <v>3</v>
          </cell>
          <cell r="I20">
            <v>457</v>
          </cell>
        </row>
        <row r="21">
          <cell r="F21">
            <v>3</v>
          </cell>
          <cell r="I21">
            <v>520</v>
          </cell>
        </row>
        <row r="22">
          <cell r="F22">
            <v>3</v>
          </cell>
          <cell r="I22">
            <v>546</v>
          </cell>
        </row>
        <row r="23">
          <cell r="F23">
            <v>4</v>
          </cell>
          <cell r="I23">
            <v>563</v>
          </cell>
        </row>
        <row r="24">
          <cell r="F24">
            <v>4</v>
          </cell>
          <cell r="I24">
            <v>679</v>
          </cell>
        </row>
        <row r="26">
          <cell r="F26">
            <v>2</v>
          </cell>
          <cell r="I26">
            <v>426</v>
          </cell>
        </row>
        <row r="27">
          <cell r="F27">
            <v>2</v>
          </cell>
          <cell r="I27">
            <v>462</v>
          </cell>
        </row>
        <row r="28">
          <cell r="F28">
            <v>2</v>
          </cell>
          <cell r="I28">
            <v>492</v>
          </cell>
        </row>
        <row r="29">
          <cell r="F29">
            <v>2</v>
          </cell>
          <cell r="I29">
            <v>512</v>
          </cell>
        </row>
        <row r="30">
          <cell r="F30">
            <v>2</v>
          </cell>
          <cell r="I30">
            <v>567</v>
          </cell>
        </row>
        <row r="31">
          <cell r="F31">
            <v>3</v>
          </cell>
          <cell r="I31">
            <v>587</v>
          </cell>
        </row>
        <row r="32">
          <cell r="F32">
            <v>3</v>
          </cell>
          <cell r="I32">
            <v>668</v>
          </cell>
        </row>
        <row r="33">
          <cell r="F33">
            <v>3</v>
          </cell>
          <cell r="I33">
            <v>698</v>
          </cell>
        </row>
        <row r="34">
          <cell r="F34">
            <v>4</v>
          </cell>
          <cell r="I34">
            <v>727</v>
          </cell>
        </row>
        <row r="35">
          <cell r="F35">
            <v>4</v>
          </cell>
          <cell r="I35">
            <v>867</v>
          </cell>
        </row>
        <row r="41">
          <cell r="I41">
            <v>40</v>
          </cell>
        </row>
      </sheetData>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oleObject" Target="../embeddings/oleObject2.bin"/><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dimension ref="A1:AH53"/>
  <sheetViews>
    <sheetView view="pageBreakPreview" zoomScale="90" zoomScaleSheetLayoutView="90" workbookViewId="0">
      <selection activeCell="K13" sqref="K13"/>
    </sheetView>
  </sheetViews>
  <sheetFormatPr defaultRowHeight="15"/>
  <cols>
    <col min="1" max="1" width="3.5703125" style="1" customWidth="1"/>
    <col min="2" max="2" width="27" style="1" customWidth="1"/>
    <col min="3" max="3" width="28.28515625" style="1" customWidth="1"/>
    <col min="4" max="4" width="13.140625" style="1" customWidth="1"/>
    <col min="5" max="5" width="12.140625" style="1" customWidth="1"/>
    <col min="6" max="6" width="11.85546875" style="1" customWidth="1"/>
    <col min="7" max="7" width="8.42578125" style="1" customWidth="1"/>
    <col min="8" max="8" width="13.140625" style="8" customWidth="1"/>
    <col min="9" max="9" width="8.5703125" style="1" hidden="1" customWidth="1"/>
    <col min="10" max="10" width="32.5703125" style="1" customWidth="1"/>
    <col min="11" max="11" width="29.7109375" style="1" customWidth="1"/>
    <col min="12" max="16384" width="9.140625" style="1"/>
  </cols>
  <sheetData>
    <row r="1" spans="1:34">
      <c r="A1" s="322" t="s">
        <v>204</v>
      </c>
      <c r="B1" s="323"/>
      <c r="C1" s="323"/>
      <c r="D1" s="323"/>
      <c r="E1" s="323"/>
      <c r="F1" s="323"/>
      <c r="G1" s="323"/>
      <c r="H1" s="323"/>
      <c r="I1" s="323"/>
      <c r="J1" s="323"/>
    </row>
    <row r="2" spans="1:34">
      <c r="A2" s="323"/>
      <c r="B2" s="323"/>
      <c r="C2" s="323"/>
      <c r="D2" s="323"/>
      <c r="E2" s="323"/>
      <c r="F2" s="323"/>
      <c r="G2" s="323"/>
      <c r="H2" s="323"/>
      <c r="I2" s="323"/>
      <c r="J2" s="323"/>
    </row>
    <row r="3" spans="1:34" ht="15" customHeight="1">
      <c r="A3" s="323"/>
      <c r="B3" s="323"/>
      <c r="C3" s="323"/>
      <c r="D3" s="323"/>
      <c r="E3" s="323"/>
      <c r="F3" s="323"/>
      <c r="G3" s="323"/>
      <c r="H3" s="323"/>
      <c r="I3" s="323"/>
      <c r="J3" s="323"/>
      <c r="Y3" s="2"/>
      <c r="Z3" s="2"/>
      <c r="AA3" s="2"/>
      <c r="AB3" s="2"/>
      <c r="AC3" s="2"/>
    </row>
    <row r="4" spans="1:34">
      <c r="A4" s="323"/>
      <c r="B4" s="323"/>
      <c r="C4" s="323"/>
      <c r="D4" s="323"/>
      <c r="E4" s="323"/>
      <c r="F4" s="323"/>
      <c r="G4" s="323"/>
      <c r="H4" s="323"/>
      <c r="I4" s="323"/>
      <c r="J4" s="323"/>
      <c r="X4" s="315"/>
      <c r="Y4" s="315"/>
      <c r="Z4" s="313"/>
      <c r="AA4" s="313"/>
      <c r="AB4" s="313"/>
      <c r="AC4" s="313"/>
      <c r="AD4" s="313"/>
      <c r="AE4" s="313"/>
      <c r="AF4" s="313"/>
      <c r="AG4" s="313"/>
      <c r="AH4" s="2"/>
    </row>
    <row r="5" spans="1:34" ht="15" customHeight="1">
      <c r="A5" s="323"/>
      <c r="B5" s="323"/>
      <c r="C5" s="323"/>
      <c r="D5" s="323"/>
      <c r="E5" s="323"/>
      <c r="F5" s="323"/>
      <c r="G5" s="323"/>
      <c r="H5" s="323"/>
      <c r="I5" s="323"/>
      <c r="J5" s="323"/>
      <c r="X5" s="316"/>
      <c r="Y5" s="316"/>
      <c r="Z5" s="314"/>
      <c r="AA5" s="314"/>
      <c r="AB5" s="314"/>
      <c r="AC5" s="314"/>
      <c r="AD5" s="314"/>
      <c r="AE5" s="314"/>
      <c r="AF5" s="314"/>
      <c r="AG5" s="314"/>
      <c r="AH5" s="2"/>
    </row>
    <row r="6" spans="1:34" ht="15" customHeight="1">
      <c r="A6" s="323"/>
      <c r="B6" s="323"/>
      <c r="C6" s="323"/>
      <c r="D6" s="323"/>
      <c r="E6" s="323"/>
      <c r="F6" s="323"/>
      <c r="G6" s="323"/>
      <c r="H6" s="323"/>
      <c r="I6" s="323"/>
      <c r="J6" s="323"/>
      <c r="X6" s="4"/>
      <c r="Y6" s="4"/>
      <c r="Z6" s="3"/>
      <c r="AA6" s="3"/>
      <c r="AB6" s="3"/>
      <c r="AC6" s="3"/>
      <c r="AD6" s="3"/>
      <c r="AE6" s="3"/>
      <c r="AF6" s="3"/>
      <c r="AG6" s="3"/>
      <c r="AH6" s="2"/>
    </row>
    <row r="7" spans="1:34" ht="14.1" customHeight="1">
      <c r="A7" s="323"/>
      <c r="B7" s="323"/>
      <c r="C7" s="323"/>
      <c r="D7" s="323"/>
      <c r="E7" s="323"/>
      <c r="F7" s="323"/>
      <c r="G7" s="323"/>
      <c r="H7" s="323"/>
      <c r="I7" s="323"/>
      <c r="J7" s="323"/>
      <c r="X7" s="4"/>
      <c r="Y7" s="4"/>
      <c r="Z7" s="3"/>
      <c r="AA7" s="3"/>
      <c r="AB7" s="3"/>
      <c r="AC7" s="3"/>
      <c r="AD7" s="3"/>
      <c r="AE7" s="3"/>
      <c r="AF7" s="3"/>
      <c r="AG7" s="3"/>
      <c r="AH7" s="2"/>
    </row>
    <row r="8" spans="1:34" ht="15" customHeight="1">
      <c r="A8" s="323"/>
      <c r="B8" s="323"/>
      <c r="C8" s="323"/>
      <c r="D8" s="323"/>
      <c r="E8" s="323"/>
      <c r="F8" s="323"/>
      <c r="G8" s="323"/>
      <c r="H8" s="323"/>
      <c r="I8" s="323"/>
      <c r="J8" s="323"/>
    </row>
    <row r="9" spans="1:34" ht="17.25" customHeight="1" thickBot="1">
      <c r="A9" s="324"/>
      <c r="B9" s="324"/>
      <c r="C9" s="324"/>
      <c r="D9" s="324"/>
      <c r="E9" s="324"/>
      <c r="F9" s="324"/>
      <c r="G9" s="324"/>
      <c r="H9" s="324"/>
      <c r="I9" s="324"/>
      <c r="J9" s="324"/>
    </row>
    <row r="10" spans="1:34" ht="20.100000000000001" customHeight="1" thickBot="1">
      <c r="A10" s="288" t="s">
        <v>206</v>
      </c>
      <c r="B10" s="289"/>
      <c r="C10" s="289"/>
      <c r="D10" s="289"/>
      <c r="E10" s="289"/>
      <c r="F10" s="289"/>
      <c r="G10" s="289"/>
      <c r="H10" s="289"/>
      <c r="I10" s="289"/>
      <c r="J10" s="321"/>
    </row>
    <row r="11" spans="1:34" ht="65.45" customHeight="1" thickBot="1">
      <c r="A11" s="333" t="s">
        <v>8</v>
      </c>
      <c r="B11" s="331" t="s">
        <v>0</v>
      </c>
      <c r="C11" s="333" t="s">
        <v>4</v>
      </c>
      <c r="D11" s="345" t="s">
        <v>5</v>
      </c>
      <c r="E11" s="347" t="s">
        <v>42</v>
      </c>
      <c r="F11" s="331"/>
      <c r="G11" s="331"/>
      <c r="H11" s="331"/>
      <c r="I11" s="345"/>
      <c r="J11" s="188" t="s">
        <v>41</v>
      </c>
    </row>
    <row r="12" spans="1:34" ht="23.1" customHeight="1" thickBot="1">
      <c r="A12" s="334"/>
      <c r="B12" s="332"/>
      <c r="C12" s="334"/>
      <c r="D12" s="346"/>
      <c r="E12" s="348"/>
      <c r="F12" s="332"/>
      <c r="G12" s="332"/>
      <c r="H12" s="332"/>
      <c r="I12" s="346"/>
      <c r="J12" s="212" t="s">
        <v>216</v>
      </c>
    </row>
    <row r="13" spans="1:34" ht="50.1" customHeight="1" thickBot="1">
      <c r="A13" s="142">
        <v>1</v>
      </c>
      <c r="B13" s="140"/>
      <c r="C13" s="203" t="s">
        <v>6</v>
      </c>
      <c r="D13" s="204">
        <v>2</v>
      </c>
      <c r="E13" s="325" t="s">
        <v>23</v>
      </c>
      <c r="F13" s="326"/>
      <c r="G13" s="326"/>
      <c r="H13" s="326"/>
      <c r="I13" s="327"/>
      <c r="J13" s="205">
        <f>ROUND((J22*2+J26+J32*2)/2.5,0)</f>
        <v>398</v>
      </c>
    </row>
    <row r="14" spans="1:34" ht="27.95" customHeight="1">
      <c r="A14" s="352">
        <v>2</v>
      </c>
      <c r="B14" s="290"/>
      <c r="C14" s="292" t="s">
        <v>1</v>
      </c>
      <c r="D14" s="274">
        <v>1.65</v>
      </c>
      <c r="E14" s="325" t="s">
        <v>222</v>
      </c>
      <c r="F14" s="326"/>
      <c r="G14" s="326"/>
      <c r="H14" s="326"/>
      <c r="I14" s="327"/>
      <c r="J14" s="274">
        <f>ROUND((J20*3+J28*2+J30*2+J34)/2.5,0)</f>
        <v>1296</v>
      </c>
    </row>
    <row r="15" spans="1:34" ht="27.95" customHeight="1" thickBot="1">
      <c r="A15" s="353"/>
      <c r="B15" s="291"/>
      <c r="C15" s="294"/>
      <c r="D15" s="273"/>
      <c r="E15" s="328"/>
      <c r="F15" s="329"/>
      <c r="G15" s="329"/>
      <c r="H15" s="329"/>
      <c r="I15" s="330"/>
      <c r="J15" s="273"/>
    </row>
    <row r="16" spans="1:34" ht="65.25" customHeight="1" thickBot="1">
      <c r="A16" s="143">
        <v>3</v>
      </c>
      <c r="B16" s="141"/>
      <c r="C16" s="206" t="s">
        <v>2</v>
      </c>
      <c r="D16" s="207">
        <v>2</v>
      </c>
      <c r="E16" s="349" t="s">
        <v>37</v>
      </c>
      <c r="F16" s="350"/>
      <c r="G16" s="350"/>
      <c r="H16" s="350"/>
      <c r="I16" s="351"/>
      <c r="J16" s="208">
        <f>ROUND((J20*3+J28*3+J29+J30*2+J34)/2.5,0)</f>
        <v>1795</v>
      </c>
    </row>
    <row r="17" spans="1:12" ht="20.100000000000001" customHeight="1" thickBot="1">
      <c r="A17" s="339" t="s">
        <v>21</v>
      </c>
      <c r="B17" s="340"/>
      <c r="C17" s="340"/>
      <c r="D17" s="340"/>
      <c r="E17" s="340"/>
      <c r="F17" s="340"/>
      <c r="G17" s="340"/>
      <c r="H17" s="340"/>
      <c r="I17" s="340"/>
      <c r="J17" s="341"/>
    </row>
    <row r="18" spans="1:12" ht="37.5" customHeight="1" thickBot="1">
      <c r="A18" s="209" t="s">
        <v>8</v>
      </c>
      <c r="B18" s="209" t="s">
        <v>0</v>
      </c>
      <c r="C18" s="335" t="s">
        <v>4</v>
      </c>
      <c r="D18" s="336"/>
      <c r="E18" s="210" t="s">
        <v>25</v>
      </c>
      <c r="F18" s="210" t="s">
        <v>24</v>
      </c>
      <c r="G18" s="210" t="s">
        <v>20</v>
      </c>
      <c r="H18" s="211" t="s">
        <v>19</v>
      </c>
      <c r="I18" s="210" t="s">
        <v>18</v>
      </c>
      <c r="J18" s="212" t="s">
        <v>217</v>
      </c>
      <c r="L18" s="6"/>
    </row>
    <row r="19" spans="1:12" ht="12" customHeight="1" thickBot="1">
      <c r="A19" s="337"/>
      <c r="B19" s="338"/>
      <c r="C19" s="338"/>
      <c r="D19" s="338"/>
      <c r="E19" s="338"/>
      <c r="F19" s="338"/>
      <c r="G19" s="338"/>
      <c r="H19" s="338"/>
      <c r="I19" s="338"/>
      <c r="J19" s="189"/>
    </row>
    <row r="20" spans="1:12" ht="26.45" customHeight="1">
      <c r="A20" s="300">
        <v>4</v>
      </c>
      <c r="B20" s="298"/>
      <c r="C20" s="302" t="s">
        <v>26</v>
      </c>
      <c r="D20" s="303"/>
      <c r="E20" s="278" t="s">
        <v>28</v>
      </c>
      <c r="F20" s="278">
        <v>100</v>
      </c>
      <c r="G20" s="278">
        <v>5.9</v>
      </c>
      <c r="H20" s="286" t="s">
        <v>27</v>
      </c>
      <c r="I20" s="284">
        <v>0.5</v>
      </c>
      <c r="J20" s="268">
        <v>525</v>
      </c>
    </row>
    <row r="21" spans="1:12" ht="23.1" customHeight="1" thickBot="1">
      <c r="A21" s="301"/>
      <c r="B21" s="299"/>
      <c r="C21" s="304"/>
      <c r="D21" s="305"/>
      <c r="E21" s="271"/>
      <c r="F21" s="271"/>
      <c r="G21" s="271"/>
      <c r="H21" s="320"/>
      <c r="I21" s="285"/>
      <c r="J21" s="269"/>
    </row>
    <row r="22" spans="1:12" ht="19.5" customHeight="1">
      <c r="A22" s="300">
        <v>5</v>
      </c>
      <c r="B22" s="298"/>
      <c r="C22" s="302" t="s">
        <v>9</v>
      </c>
      <c r="D22" s="306"/>
      <c r="E22" s="278" t="s">
        <v>201</v>
      </c>
      <c r="F22" s="278">
        <v>180</v>
      </c>
      <c r="G22" s="278">
        <v>3</v>
      </c>
      <c r="H22" s="274" t="s">
        <v>13</v>
      </c>
      <c r="I22" s="284">
        <v>1</v>
      </c>
      <c r="J22" s="268">
        <v>215</v>
      </c>
    </row>
    <row r="23" spans="1:12" ht="20.100000000000001" customHeight="1">
      <c r="A23" s="310"/>
      <c r="B23" s="311"/>
      <c r="C23" s="307"/>
      <c r="D23" s="308"/>
      <c r="E23" s="283"/>
      <c r="F23" s="344"/>
      <c r="G23" s="283"/>
      <c r="H23" s="275"/>
      <c r="I23" s="319"/>
      <c r="J23" s="277"/>
    </row>
    <row r="24" spans="1:12" ht="20.100000000000001" customHeight="1">
      <c r="A24" s="310"/>
      <c r="B24" s="311"/>
      <c r="C24" s="307"/>
      <c r="D24" s="308"/>
      <c r="E24" s="283"/>
      <c r="F24" s="270">
        <v>180</v>
      </c>
      <c r="G24" s="283"/>
      <c r="H24" s="272" t="s">
        <v>22</v>
      </c>
      <c r="I24" s="319"/>
      <c r="J24" s="276">
        <v>320</v>
      </c>
    </row>
    <row r="25" spans="1:12" ht="19.5" customHeight="1" thickBot="1">
      <c r="A25" s="301"/>
      <c r="B25" s="299"/>
      <c r="C25" s="304"/>
      <c r="D25" s="309"/>
      <c r="E25" s="271"/>
      <c r="F25" s="271"/>
      <c r="G25" s="271"/>
      <c r="H25" s="273"/>
      <c r="I25" s="285"/>
      <c r="J25" s="269"/>
    </row>
    <row r="26" spans="1:12" ht="39.75" customHeight="1">
      <c r="A26" s="310">
        <v>6</v>
      </c>
      <c r="B26" s="312"/>
      <c r="C26" s="342" t="s">
        <v>202</v>
      </c>
      <c r="D26" s="343"/>
      <c r="E26" s="278" t="s">
        <v>38</v>
      </c>
      <c r="F26" s="278">
        <v>96</v>
      </c>
      <c r="G26" s="278">
        <v>6.6</v>
      </c>
      <c r="H26" s="190" t="s">
        <v>13</v>
      </c>
      <c r="I26" s="319"/>
      <c r="J26" s="191">
        <v>486</v>
      </c>
    </row>
    <row r="27" spans="1:12" ht="48.75" customHeight="1" thickBot="1">
      <c r="A27" s="310"/>
      <c r="B27" s="312"/>
      <c r="C27" s="342"/>
      <c r="D27" s="343"/>
      <c r="E27" s="271"/>
      <c r="F27" s="271"/>
      <c r="G27" s="271"/>
      <c r="H27" s="192" t="s">
        <v>22</v>
      </c>
      <c r="I27" s="319"/>
      <c r="J27" s="193">
        <v>709</v>
      </c>
    </row>
    <row r="28" spans="1:12" ht="63" customHeight="1" thickBot="1">
      <c r="A28" s="5">
        <v>7</v>
      </c>
      <c r="B28" s="7"/>
      <c r="C28" s="281" t="s">
        <v>10</v>
      </c>
      <c r="D28" s="282"/>
      <c r="E28" s="194" t="s">
        <v>14</v>
      </c>
      <c r="F28" s="195">
        <v>132</v>
      </c>
      <c r="G28" s="196">
        <v>3.3</v>
      </c>
      <c r="H28" s="197" t="s">
        <v>27</v>
      </c>
      <c r="I28" s="198">
        <v>1</v>
      </c>
      <c r="J28" s="199">
        <v>399</v>
      </c>
    </row>
    <row r="29" spans="1:12" ht="57.75" customHeight="1" thickBot="1">
      <c r="A29" s="5">
        <v>8</v>
      </c>
      <c r="B29" s="7"/>
      <c r="C29" s="281" t="s">
        <v>11</v>
      </c>
      <c r="D29" s="282"/>
      <c r="E29" s="194" t="s">
        <v>15</v>
      </c>
      <c r="F29" s="195">
        <v>100</v>
      </c>
      <c r="G29" s="196">
        <v>3.6</v>
      </c>
      <c r="H29" s="197" t="s">
        <v>22</v>
      </c>
      <c r="I29" s="198">
        <v>0.5</v>
      </c>
      <c r="J29" s="199">
        <v>848</v>
      </c>
    </row>
    <row r="30" spans="1:12" ht="24" customHeight="1">
      <c r="A30" s="296">
        <v>9</v>
      </c>
      <c r="B30" s="290"/>
      <c r="C30" s="292" t="s">
        <v>12</v>
      </c>
      <c r="D30" s="293"/>
      <c r="E30" s="278" t="s">
        <v>39</v>
      </c>
      <c r="F30" s="278">
        <v>144</v>
      </c>
      <c r="G30" s="278">
        <v>3.3</v>
      </c>
      <c r="H30" s="274" t="s">
        <v>27</v>
      </c>
      <c r="I30" s="317">
        <v>1</v>
      </c>
      <c r="J30" s="268">
        <v>418</v>
      </c>
    </row>
    <row r="31" spans="1:12" ht="30.75" customHeight="1" thickBot="1">
      <c r="A31" s="297"/>
      <c r="B31" s="291"/>
      <c r="C31" s="294"/>
      <c r="D31" s="295"/>
      <c r="E31" s="271"/>
      <c r="F31" s="271"/>
      <c r="G31" s="271"/>
      <c r="H31" s="273"/>
      <c r="I31" s="318"/>
      <c r="J31" s="269"/>
    </row>
    <row r="32" spans="1:12" ht="27" customHeight="1" thickBot="1">
      <c r="A32" s="296">
        <v>10</v>
      </c>
      <c r="B32" s="290"/>
      <c r="C32" s="292" t="s">
        <v>7</v>
      </c>
      <c r="D32" s="293"/>
      <c r="E32" s="278" t="s">
        <v>32</v>
      </c>
      <c r="F32" s="278">
        <v>42</v>
      </c>
      <c r="G32" s="196">
        <v>0.25</v>
      </c>
      <c r="H32" s="197" t="s">
        <v>13</v>
      </c>
      <c r="I32" s="317">
        <v>1.4</v>
      </c>
      <c r="J32" s="199">
        <v>40</v>
      </c>
    </row>
    <row r="33" spans="1:10" ht="27.75" customHeight="1" thickBot="1">
      <c r="A33" s="297"/>
      <c r="B33" s="291"/>
      <c r="C33" s="294"/>
      <c r="D33" s="295"/>
      <c r="E33" s="271"/>
      <c r="F33" s="271"/>
      <c r="G33" s="196">
        <v>0.25</v>
      </c>
      <c r="H33" s="200" t="s">
        <v>22</v>
      </c>
      <c r="I33" s="318"/>
      <c r="J33" s="199">
        <v>80</v>
      </c>
    </row>
    <row r="34" spans="1:10" ht="42.75" customHeight="1" thickBot="1">
      <c r="A34" s="5">
        <v>11</v>
      </c>
      <c r="B34" s="7"/>
      <c r="C34" s="281" t="s">
        <v>3</v>
      </c>
      <c r="D34" s="282"/>
      <c r="E34" s="194" t="s">
        <v>31</v>
      </c>
      <c r="F34" s="195">
        <v>80</v>
      </c>
      <c r="G34" s="196">
        <v>0.02</v>
      </c>
      <c r="H34" s="197" t="s">
        <v>22</v>
      </c>
      <c r="I34" s="198">
        <v>1.5</v>
      </c>
      <c r="J34" s="199">
        <v>32</v>
      </c>
    </row>
    <row r="35" spans="1:10" ht="39" customHeight="1" thickBot="1">
      <c r="A35" s="5">
        <v>12</v>
      </c>
      <c r="B35" s="7"/>
      <c r="C35" s="279" t="s">
        <v>30</v>
      </c>
      <c r="D35" s="280"/>
      <c r="E35" s="194" t="s">
        <v>33</v>
      </c>
      <c r="F35" s="195">
        <v>200</v>
      </c>
      <c r="G35" s="196">
        <v>0.05</v>
      </c>
      <c r="H35" s="197" t="s">
        <v>35</v>
      </c>
      <c r="I35" s="198"/>
      <c r="J35" s="199">
        <v>35</v>
      </c>
    </row>
    <row r="36" spans="1:10" ht="38.25" customHeight="1" thickBot="1">
      <c r="A36" s="5">
        <v>13</v>
      </c>
      <c r="B36" s="7"/>
      <c r="C36" s="281" t="s">
        <v>16</v>
      </c>
      <c r="D36" s="282"/>
      <c r="E36" s="194" t="s">
        <v>17</v>
      </c>
      <c r="F36" s="195">
        <v>160</v>
      </c>
      <c r="G36" s="196">
        <v>0.01</v>
      </c>
      <c r="H36" s="197" t="s">
        <v>22</v>
      </c>
      <c r="I36" s="198">
        <v>1.5</v>
      </c>
      <c r="J36" s="199">
        <v>22</v>
      </c>
    </row>
    <row r="37" spans="1:10" ht="20.100000000000001" customHeight="1">
      <c r="A37" s="300">
        <v>14</v>
      </c>
      <c r="B37" s="298"/>
      <c r="C37" s="302" t="s">
        <v>218</v>
      </c>
      <c r="D37" s="303"/>
      <c r="E37" s="278" t="s">
        <v>49</v>
      </c>
      <c r="F37" s="278">
        <v>1</v>
      </c>
      <c r="G37" s="274">
        <v>33</v>
      </c>
      <c r="H37" s="286" t="s">
        <v>22</v>
      </c>
      <c r="I37" s="284"/>
      <c r="J37" s="268">
        <v>13350</v>
      </c>
    </row>
    <row r="38" spans="1:10" ht="37.5" customHeight="1" thickBot="1">
      <c r="A38" s="301"/>
      <c r="B38" s="299"/>
      <c r="C38" s="304"/>
      <c r="D38" s="305"/>
      <c r="E38" s="271"/>
      <c r="F38" s="271"/>
      <c r="G38" s="273"/>
      <c r="H38" s="287"/>
      <c r="I38" s="285"/>
      <c r="J38" s="269"/>
    </row>
    <row r="39" spans="1:10" ht="57.75" customHeight="1" thickBot="1">
      <c r="A39" s="5">
        <v>15</v>
      </c>
      <c r="B39" s="7"/>
      <c r="C39" s="281" t="s">
        <v>219</v>
      </c>
      <c r="D39" s="282"/>
      <c r="E39" s="194" t="s">
        <v>46</v>
      </c>
      <c r="F39" s="195">
        <v>1</v>
      </c>
      <c r="G39" s="201">
        <v>38.5</v>
      </c>
      <c r="H39" s="197" t="s">
        <v>22</v>
      </c>
      <c r="I39" s="198"/>
      <c r="J39" s="199">
        <v>15375</v>
      </c>
    </row>
    <row r="40" spans="1:10" ht="20.100000000000001" customHeight="1">
      <c r="A40" s="300">
        <v>16</v>
      </c>
      <c r="B40" s="298"/>
      <c r="C40" s="302" t="s">
        <v>220</v>
      </c>
      <c r="D40" s="303"/>
      <c r="E40" s="278" t="s">
        <v>48</v>
      </c>
      <c r="F40" s="278">
        <v>1</v>
      </c>
      <c r="G40" s="274">
        <v>70</v>
      </c>
      <c r="H40" s="286" t="s">
        <v>22</v>
      </c>
      <c r="I40" s="284"/>
      <c r="J40" s="268">
        <v>27435</v>
      </c>
    </row>
    <row r="41" spans="1:10" ht="27" customHeight="1" thickBot="1">
      <c r="A41" s="301"/>
      <c r="B41" s="299"/>
      <c r="C41" s="304"/>
      <c r="D41" s="305"/>
      <c r="E41" s="271"/>
      <c r="F41" s="271"/>
      <c r="G41" s="273"/>
      <c r="H41" s="287"/>
      <c r="I41" s="285"/>
      <c r="J41" s="269"/>
    </row>
    <row r="42" spans="1:10" ht="49.5" customHeight="1" thickBot="1">
      <c r="A42" s="5">
        <v>17</v>
      </c>
      <c r="B42" s="7"/>
      <c r="C42" s="281" t="s">
        <v>221</v>
      </c>
      <c r="D42" s="282"/>
      <c r="E42" s="194" t="s">
        <v>47</v>
      </c>
      <c r="F42" s="195">
        <v>1</v>
      </c>
      <c r="G42" s="201">
        <v>85</v>
      </c>
      <c r="H42" s="197" t="s">
        <v>22</v>
      </c>
      <c r="I42" s="198"/>
      <c r="J42" s="199">
        <v>34615</v>
      </c>
    </row>
    <row r="43" spans="1:10" ht="27.75" customHeight="1" thickBot="1">
      <c r="A43" s="296">
        <v>18</v>
      </c>
      <c r="B43" s="290"/>
      <c r="C43" s="292" t="s">
        <v>43</v>
      </c>
      <c r="D43" s="293"/>
      <c r="E43" s="278" t="s">
        <v>46</v>
      </c>
      <c r="F43" s="278">
        <v>1</v>
      </c>
      <c r="G43" s="274">
        <v>29.61</v>
      </c>
      <c r="H43" s="202" t="s">
        <v>13</v>
      </c>
      <c r="I43" s="198"/>
      <c r="J43" s="193">
        <v>6000</v>
      </c>
    </row>
    <row r="44" spans="1:10" ht="33.75" customHeight="1" thickBot="1">
      <c r="A44" s="297"/>
      <c r="B44" s="291"/>
      <c r="C44" s="294"/>
      <c r="D44" s="295"/>
      <c r="E44" s="271"/>
      <c r="F44" s="271"/>
      <c r="G44" s="273"/>
      <c r="H44" s="202" t="s">
        <v>36</v>
      </c>
      <c r="I44" s="198"/>
      <c r="J44" s="193">
        <v>7000</v>
      </c>
    </row>
    <row r="45" spans="1:10" ht="29.25" customHeight="1" thickBot="1">
      <c r="A45" s="296">
        <v>19</v>
      </c>
      <c r="B45" s="290"/>
      <c r="C45" s="292" t="s">
        <v>44</v>
      </c>
      <c r="D45" s="293"/>
      <c r="E45" s="278" t="s">
        <v>45</v>
      </c>
      <c r="F45" s="278">
        <v>1</v>
      </c>
      <c r="G45" s="274">
        <v>60.59</v>
      </c>
      <c r="H45" s="202" t="s">
        <v>13</v>
      </c>
      <c r="I45" s="198"/>
      <c r="J45" s="193">
        <v>11000</v>
      </c>
    </row>
    <row r="46" spans="1:10" ht="36" customHeight="1" thickBot="1">
      <c r="A46" s="297"/>
      <c r="B46" s="291"/>
      <c r="C46" s="294"/>
      <c r="D46" s="295"/>
      <c r="E46" s="271"/>
      <c r="F46" s="271"/>
      <c r="G46" s="273"/>
      <c r="H46" s="202" t="s">
        <v>36</v>
      </c>
      <c r="I46" s="198"/>
      <c r="J46" s="193">
        <v>13000</v>
      </c>
    </row>
    <row r="47" spans="1:10" ht="14.25" customHeight="1" thickBot="1">
      <c r="A47" s="288"/>
      <c r="B47" s="289"/>
      <c r="C47" s="289"/>
      <c r="D47" s="289"/>
      <c r="E47" s="289"/>
      <c r="F47" s="289"/>
      <c r="G47" s="289"/>
      <c r="H47" s="289"/>
      <c r="I47" s="289"/>
      <c r="J47" s="173"/>
    </row>
    <row r="48" spans="1:10" customFormat="1" ht="17.45" customHeight="1">
      <c r="A48" s="152" t="s">
        <v>40</v>
      </c>
      <c r="B48" s="153"/>
      <c r="C48" s="153"/>
      <c r="D48" s="153"/>
      <c r="E48" s="153"/>
      <c r="F48" s="153"/>
      <c r="G48" s="153"/>
      <c r="H48" s="153"/>
      <c r="I48" s="153"/>
      <c r="J48" s="150"/>
    </row>
    <row r="49" spans="1:10" customFormat="1" ht="20.45" customHeight="1" thickBot="1">
      <c r="A49" s="154" t="s">
        <v>203</v>
      </c>
      <c r="B49" s="155"/>
      <c r="C49" s="155"/>
      <c r="D49" s="155"/>
      <c r="E49" s="155"/>
      <c r="F49" s="155"/>
      <c r="G49" s="155"/>
      <c r="H49" s="155"/>
      <c r="I49" s="155"/>
      <c r="J49" s="151"/>
    </row>
    <row r="50" spans="1:10" hidden="1">
      <c r="A50" s="160"/>
      <c r="B50" s="6"/>
      <c r="C50" s="6"/>
      <c r="D50" s="6"/>
      <c r="E50" s="6"/>
      <c r="F50" s="6"/>
      <c r="G50" s="6"/>
      <c r="H50" s="161"/>
      <c r="I50" s="6"/>
      <c r="J50" s="162"/>
    </row>
    <row r="51" spans="1:10">
      <c r="A51" s="6"/>
      <c r="B51" s="6"/>
      <c r="C51" s="6"/>
      <c r="D51" s="6"/>
      <c r="E51" s="6"/>
      <c r="F51" s="6"/>
      <c r="G51" s="6"/>
      <c r="H51" s="161"/>
      <c r="I51" s="6"/>
      <c r="J51" s="6"/>
    </row>
    <row r="52" spans="1:10">
      <c r="A52" s="6"/>
      <c r="B52" s="6"/>
      <c r="C52" s="6"/>
      <c r="D52" s="6"/>
      <c r="E52" s="6"/>
      <c r="F52" s="6"/>
      <c r="G52" s="6"/>
      <c r="H52" s="161"/>
      <c r="I52" s="6"/>
      <c r="J52" s="6"/>
    </row>
    <row r="53" spans="1:10">
      <c r="A53" s="6"/>
      <c r="B53" s="6"/>
      <c r="C53" s="6"/>
      <c r="D53" s="6"/>
      <c r="E53" s="6"/>
      <c r="F53" s="6"/>
      <c r="G53" s="6"/>
      <c r="H53" s="161"/>
      <c r="I53" s="6"/>
      <c r="J53" s="6"/>
    </row>
  </sheetData>
  <sheetProtection formatCells="0" formatColumns="0" formatRows="0" insertColumns="0" insertRows="0" insertHyperlinks="0" deleteColumns="0" deleteRows="0" sort="0" autoFilter="0" pivotTables="0"/>
  <mergeCells count="103">
    <mergeCell ref="D11:D12"/>
    <mergeCell ref="A11:A12"/>
    <mergeCell ref="E11:I12"/>
    <mergeCell ref="B14:B15"/>
    <mergeCell ref="C14:C15"/>
    <mergeCell ref="E16:I16"/>
    <mergeCell ref="A14:A15"/>
    <mergeCell ref="C18:D18"/>
    <mergeCell ref="A19:I19"/>
    <mergeCell ref="A17:J17"/>
    <mergeCell ref="E13:I13"/>
    <mergeCell ref="I20:I21"/>
    <mergeCell ref="C26:D27"/>
    <mergeCell ref="C30:D31"/>
    <mergeCell ref="B20:B21"/>
    <mergeCell ref="D14:D15"/>
    <mergeCell ref="E20:E21"/>
    <mergeCell ref="F20:F21"/>
    <mergeCell ref="F22:F23"/>
    <mergeCell ref="A20:A21"/>
    <mergeCell ref="C29:D29"/>
    <mergeCell ref="C20:D21"/>
    <mergeCell ref="Z4:AG4"/>
    <mergeCell ref="Z5:AG5"/>
    <mergeCell ref="X4:Y4"/>
    <mergeCell ref="X5:Y5"/>
    <mergeCell ref="G30:G31"/>
    <mergeCell ref="I32:I33"/>
    <mergeCell ref="I22:I25"/>
    <mergeCell ref="H30:H31"/>
    <mergeCell ref="H20:H21"/>
    <mergeCell ref="G26:G27"/>
    <mergeCell ref="J14:J15"/>
    <mergeCell ref="G20:G21"/>
    <mergeCell ref="J20:J21"/>
    <mergeCell ref="G22:G25"/>
    <mergeCell ref="I30:I31"/>
    <mergeCell ref="I26:I27"/>
    <mergeCell ref="A10:J10"/>
    <mergeCell ref="A1:J9"/>
    <mergeCell ref="E14:I15"/>
    <mergeCell ref="A32:A33"/>
    <mergeCell ref="A30:A31"/>
    <mergeCell ref="B32:B33"/>
    <mergeCell ref="B11:B12"/>
    <mergeCell ref="C11:C12"/>
    <mergeCell ref="A37:A38"/>
    <mergeCell ref="B37:B38"/>
    <mergeCell ref="C40:D41"/>
    <mergeCell ref="C36:D36"/>
    <mergeCell ref="C22:D25"/>
    <mergeCell ref="C32:D33"/>
    <mergeCell ref="A22:A25"/>
    <mergeCell ref="B22:B25"/>
    <mergeCell ref="C28:D28"/>
    <mergeCell ref="B26:B27"/>
    <mergeCell ref="A26:A27"/>
    <mergeCell ref="C37:D38"/>
    <mergeCell ref="B30:B31"/>
    <mergeCell ref="A47:I47"/>
    <mergeCell ref="B43:B44"/>
    <mergeCell ref="B45:B46"/>
    <mergeCell ref="C45:D46"/>
    <mergeCell ref="A43:A44"/>
    <mergeCell ref="C43:D44"/>
    <mergeCell ref="A45:A46"/>
    <mergeCell ref="B40:B41"/>
    <mergeCell ref="C39:D39"/>
    <mergeCell ref="I40:I41"/>
    <mergeCell ref="H40:H41"/>
    <mergeCell ref="C42:D42"/>
    <mergeCell ref="F43:F44"/>
    <mergeCell ref="G43:G44"/>
    <mergeCell ref="G45:G46"/>
    <mergeCell ref="F45:F46"/>
    <mergeCell ref="E45:E46"/>
    <mergeCell ref="E43:E44"/>
    <mergeCell ref="A40:A41"/>
    <mergeCell ref="E37:E38"/>
    <mergeCell ref="E40:E41"/>
    <mergeCell ref="G40:G41"/>
    <mergeCell ref="F40:F41"/>
    <mergeCell ref="C35:D35"/>
    <mergeCell ref="C34:D34"/>
    <mergeCell ref="E32:E33"/>
    <mergeCell ref="E22:E25"/>
    <mergeCell ref="I37:I38"/>
    <mergeCell ref="E26:E27"/>
    <mergeCell ref="F26:F27"/>
    <mergeCell ref="E30:E31"/>
    <mergeCell ref="F32:F33"/>
    <mergeCell ref="F30:F31"/>
    <mergeCell ref="H37:H38"/>
    <mergeCell ref="J40:J41"/>
    <mergeCell ref="F24:F25"/>
    <mergeCell ref="H24:H25"/>
    <mergeCell ref="H22:H23"/>
    <mergeCell ref="J24:J25"/>
    <mergeCell ref="J22:J23"/>
    <mergeCell ref="J30:J31"/>
    <mergeCell ref="J37:J38"/>
    <mergeCell ref="G37:G38"/>
    <mergeCell ref="F37:F38"/>
  </mergeCells>
  <phoneticPr fontId="23" type="noConversion"/>
  <printOptions horizontalCentered="1" verticalCentered="1"/>
  <pageMargins left="0" right="0" top="0" bottom="0" header="0.31496062992125984" footer="0.31496062992125984"/>
  <pageSetup paperSize="300" scale="5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dimension ref="A1:AH104"/>
  <sheetViews>
    <sheetView view="pageBreakPreview" topLeftCell="A46" zoomScale="70" zoomScaleSheetLayoutView="70" workbookViewId="0">
      <selection activeCell="E34" sqref="E34:I34"/>
    </sheetView>
  </sheetViews>
  <sheetFormatPr defaultColWidth="8.7109375" defaultRowHeight="15"/>
  <cols>
    <col min="1" max="1" width="6.85546875" style="40" customWidth="1"/>
    <col min="2" max="2" width="45.42578125" style="40" customWidth="1"/>
    <col min="3" max="3" width="30.42578125" style="40" customWidth="1"/>
    <col min="4" max="4" width="19.5703125" style="40" customWidth="1"/>
    <col min="5" max="5" width="22.42578125" style="40" customWidth="1"/>
    <col min="6" max="6" width="21" style="40" customWidth="1"/>
    <col min="7" max="7" width="20.140625" style="40" customWidth="1"/>
    <col min="8" max="8" width="21.5703125" style="40" customWidth="1"/>
    <col min="9" max="9" width="47.42578125" style="40" customWidth="1"/>
    <col min="10" max="10" width="8.7109375" style="40" customWidth="1"/>
    <col min="11" max="16384" width="8.7109375" style="40"/>
  </cols>
  <sheetData>
    <row r="1" spans="1:34" s="1" customFormat="1" ht="15.75">
      <c r="A1" s="406" t="s">
        <v>207</v>
      </c>
      <c r="B1" s="407"/>
      <c r="C1" s="407"/>
      <c r="D1" s="407"/>
      <c r="E1" s="407"/>
      <c r="F1" s="407"/>
      <c r="G1" s="407"/>
      <c r="H1" s="407"/>
      <c r="I1" s="407"/>
      <c r="J1" s="40"/>
    </row>
    <row r="2" spans="1:34" s="1" customFormat="1" ht="15.75">
      <c r="A2" s="407"/>
      <c r="B2" s="407"/>
      <c r="C2" s="407"/>
      <c r="D2" s="407"/>
      <c r="E2" s="407"/>
      <c r="F2" s="407"/>
      <c r="G2" s="407"/>
      <c r="H2" s="407"/>
      <c r="I2" s="407"/>
      <c r="J2" s="40"/>
    </row>
    <row r="3" spans="1:34" s="1" customFormat="1" ht="15" customHeight="1">
      <c r="A3" s="407"/>
      <c r="B3" s="407"/>
      <c r="C3" s="407"/>
      <c r="D3" s="407"/>
      <c r="E3" s="407"/>
      <c r="F3" s="407"/>
      <c r="G3" s="407"/>
      <c r="H3" s="407"/>
      <c r="I3" s="407"/>
      <c r="J3" s="40"/>
      <c r="Y3" s="2"/>
      <c r="Z3" s="2"/>
      <c r="AA3" s="2"/>
      <c r="AB3" s="2"/>
      <c r="AC3" s="2"/>
    </row>
    <row r="4" spans="1:34" s="1" customFormat="1" ht="15.75">
      <c r="A4" s="407"/>
      <c r="B4" s="407"/>
      <c r="C4" s="407"/>
      <c r="D4" s="407"/>
      <c r="E4" s="407"/>
      <c r="F4" s="407"/>
      <c r="G4" s="407"/>
      <c r="H4" s="407"/>
      <c r="I4" s="407"/>
      <c r="J4" s="40"/>
      <c r="X4" s="315"/>
      <c r="Y4" s="315"/>
      <c r="Z4" s="313"/>
      <c r="AA4" s="313"/>
      <c r="AB4" s="313"/>
      <c r="AC4" s="313"/>
      <c r="AD4" s="313"/>
      <c r="AE4" s="313"/>
      <c r="AF4" s="313"/>
      <c r="AG4" s="313"/>
      <c r="AH4" s="2"/>
    </row>
    <row r="5" spans="1:34" s="1" customFormat="1" ht="15" customHeight="1">
      <c r="A5" s="407"/>
      <c r="B5" s="407"/>
      <c r="C5" s="407"/>
      <c r="D5" s="407"/>
      <c r="E5" s="407"/>
      <c r="F5" s="407"/>
      <c r="G5" s="407"/>
      <c r="H5" s="407"/>
      <c r="I5" s="407"/>
      <c r="J5" s="40"/>
      <c r="X5" s="316"/>
      <c r="Y5" s="316"/>
      <c r="Z5" s="314"/>
      <c r="AA5" s="314"/>
      <c r="AB5" s="314"/>
      <c r="AC5" s="314"/>
      <c r="AD5" s="314"/>
      <c r="AE5" s="314"/>
      <c r="AF5" s="314"/>
      <c r="AG5" s="314"/>
      <c r="AH5" s="2"/>
    </row>
    <row r="6" spans="1:34" s="1" customFormat="1" ht="15" customHeight="1">
      <c r="A6" s="407"/>
      <c r="B6" s="407"/>
      <c r="C6" s="407"/>
      <c r="D6" s="407"/>
      <c r="E6" s="407"/>
      <c r="F6" s="407"/>
      <c r="G6" s="407"/>
      <c r="H6" s="407"/>
      <c r="I6" s="407"/>
      <c r="J6" s="40"/>
      <c r="X6" s="175"/>
      <c r="Y6" s="175"/>
      <c r="Z6" s="174"/>
      <c r="AA6" s="174"/>
      <c r="AB6" s="174"/>
      <c r="AC6" s="174"/>
      <c r="AD6" s="174"/>
      <c r="AE6" s="174"/>
      <c r="AF6" s="174"/>
      <c r="AG6" s="174"/>
      <c r="AH6" s="2"/>
    </row>
    <row r="7" spans="1:34" s="1" customFormat="1" ht="14.1" customHeight="1">
      <c r="A7" s="407"/>
      <c r="B7" s="407"/>
      <c r="C7" s="407"/>
      <c r="D7" s="407"/>
      <c r="E7" s="407"/>
      <c r="F7" s="407"/>
      <c r="G7" s="407"/>
      <c r="H7" s="407"/>
      <c r="I7" s="407"/>
      <c r="J7" s="40"/>
      <c r="X7" s="175"/>
      <c r="Y7" s="175"/>
      <c r="Z7" s="174"/>
      <c r="AA7" s="174"/>
      <c r="AB7" s="174"/>
      <c r="AC7" s="174"/>
      <c r="AD7" s="174"/>
      <c r="AE7" s="174"/>
      <c r="AF7" s="174"/>
      <c r="AG7" s="174"/>
      <c r="AH7" s="2"/>
    </row>
    <row r="8" spans="1:34" s="1" customFormat="1" ht="15" customHeight="1">
      <c r="A8" s="407"/>
      <c r="B8" s="407"/>
      <c r="C8" s="407"/>
      <c r="D8" s="407"/>
      <c r="E8" s="407"/>
      <c r="F8" s="407"/>
      <c r="G8" s="407"/>
      <c r="H8" s="407"/>
      <c r="I8" s="407"/>
      <c r="J8" s="138"/>
    </row>
    <row r="9" spans="1:34" s="1" customFormat="1" ht="17.25" customHeight="1">
      <c r="A9" s="407"/>
      <c r="B9" s="407"/>
      <c r="C9" s="407"/>
      <c r="D9" s="407"/>
      <c r="E9" s="407"/>
      <c r="F9" s="407"/>
      <c r="G9" s="407"/>
      <c r="H9" s="407"/>
      <c r="I9" s="407"/>
      <c r="J9" s="40"/>
    </row>
    <row r="10" spans="1:34" ht="15" customHeight="1">
      <c r="A10" s="407"/>
      <c r="B10" s="407"/>
      <c r="C10" s="407"/>
      <c r="D10" s="407"/>
      <c r="E10" s="407"/>
      <c r="F10" s="407"/>
      <c r="G10" s="407"/>
      <c r="H10" s="407"/>
      <c r="I10" s="407"/>
    </row>
    <row r="11" spans="1:34" ht="17.25" customHeight="1" thickBot="1">
      <c r="A11" s="408"/>
      <c r="B11" s="408"/>
      <c r="C11" s="408"/>
      <c r="D11" s="408"/>
      <c r="E11" s="408"/>
      <c r="F11" s="408"/>
      <c r="G11" s="408"/>
      <c r="H11" s="408"/>
      <c r="I11" s="408"/>
    </row>
    <row r="12" spans="1:34" ht="17.25" customHeight="1" thickBot="1">
      <c r="A12" s="403" t="s">
        <v>212</v>
      </c>
      <c r="B12" s="404"/>
      <c r="C12" s="404"/>
      <c r="D12" s="404"/>
      <c r="E12" s="404"/>
      <c r="F12" s="404"/>
      <c r="G12" s="404"/>
      <c r="H12" s="404"/>
      <c r="I12" s="405"/>
    </row>
    <row r="13" spans="1:34" ht="111.95" customHeight="1" thickBot="1">
      <c r="A13" s="390" t="s">
        <v>8</v>
      </c>
      <c r="B13" s="417" t="s">
        <v>0</v>
      </c>
      <c r="C13" s="419" t="s">
        <v>4</v>
      </c>
      <c r="D13" s="420"/>
      <c r="E13" s="390" t="s">
        <v>77</v>
      </c>
      <c r="F13" s="390" t="s">
        <v>78</v>
      </c>
      <c r="G13" s="390" t="s">
        <v>79</v>
      </c>
      <c r="H13" s="394" t="s">
        <v>80</v>
      </c>
      <c r="I13" s="213" t="s">
        <v>81</v>
      </c>
    </row>
    <row r="14" spans="1:34" ht="27.95" customHeight="1" thickBot="1">
      <c r="A14" s="391"/>
      <c r="B14" s="418"/>
      <c r="C14" s="421"/>
      <c r="D14" s="422"/>
      <c r="E14" s="391"/>
      <c r="F14" s="391"/>
      <c r="G14" s="391"/>
      <c r="H14" s="395"/>
      <c r="I14" s="214" t="s">
        <v>216</v>
      </c>
    </row>
    <row r="15" spans="1:34" ht="24.95" customHeight="1">
      <c r="A15" s="380">
        <v>1</v>
      </c>
      <c r="B15" s="396"/>
      <c r="C15" s="361" t="s">
        <v>82</v>
      </c>
      <c r="D15" s="386"/>
      <c r="E15" s="42" t="s">
        <v>83</v>
      </c>
      <c r="F15" s="144">
        <v>2</v>
      </c>
      <c r="G15" s="43">
        <v>5.12</v>
      </c>
      <c r="H15" s="238">
        <v>708.40000000000009</v>
      </c>
      <c r="I15" s="44">
        <f>ROUND(((H15+[1]Элементы!I15+([1]Элементы!I41*[1]Элементы!F15))/2.5),0)</f>
        <v>451</v>
      </c>
    </row>
    <row r="16" spans="1:34" ht="24.95" customHeight="1">
      <c r="A16" s="381"/>
      <c r="B16" s="397"/>
      <c r="C16" s="363"/>
      <c r="D16" s="387"/>
      <c r="E16" s="45" t="s">
        <v>84</v>
      </c>
      <c r="F16" s="145">
        <v>2</v>
      </c>
      <c r="G16" s="46">
        <v>6.35</v>
      </c>
      <c r="H16" s="239">
        <v>891.00000000000011</v>
      </c>
      <c r="I16" s="47">
        <f>ROUND(((H16+[1]Элементы!I16+([1]Элементы!I41*[1]Элементы!F16))/2.5),0)</f>
        <v>537</v>
      </c>
    </row>
    <row r="17" spans="1:10" ht="24.95" customHeight="1">
      <c r="A17" s="381"/>
      <c r="B17" s="397"/>
      <c r="C17" s="363"/>
      <c r="D17" s="387"/>
      <c r="E17" s="45" t="s">
        <v>85</v>
      </c>
      <c r="F17" s="145">
        <v>2</v>
      </c>
      <c r="G17" s="48">
        <v>7.58</v>
      </c>
      <c r="H17" s="239">
        <v>954.80000000000007</v>
      </c>
      <c r="I17" s="47">
        <f>ROUND(((H17+[1]Элементы!I17+(40*[1]Элементы!F17))/2.5),0)</f>
        <v>580</v>
      </c>
    </row>
    <row r="18" spans="1:10" ht="24.95" customHeight="1">
      <c r="A18" s="381"/>
      <c r="B18" s="397"/>
      <c r="C18" s="363"/>
      <c r="D18" s="387"/>
      <c r="E18" s="49" t="s">
        <v>86</v>
      </c>
      <c r="F18" s="50">
        <v>2</v>
      </c>
      <c r="G18" s="48">
        <v>8.82</v>
      </c>
      <c r="H18" s="239">
        <v>1042.8000000000002</v>
      </c>
      <c r="I18" s="47">
        <f>ROUND(((H18+[1]Элементы!I18+(40*[1]Элементы!F18))/2.5),0)</f>
        <v>619</v>
      </c>
    </row>
    <row r="19" spans="1:10" ht="24.95" customHeight="1">
      <c r="A19" s="381"/>
      <c r="B19" s="397"/>
      <c r="C19" s="363"/>
      <c r="D19" s="387"/>
      <c r="E19" s="49" t="s">
        <v>87</v>
      </c>
      <c r="F19" s="50">
        <v>2</v>
      </c>
      <c r="G19" s="48">
        <v>10.050000000000001</v>
      </c>
      <c r="H19" s="239">
        <v>1115.4000000000001</v>
      </c>
      <c r="I19" s="47">
        <f>ROUND(((H19+[1]Элементы!I19+(40*[1]Элементы!F19))/2.5),0)</f>
        <v>652</v>
      </c>
    </row>
    <row r="20" spans="1:10" ht="24.95" customHeight="1">
      <c r="A20" s="381"/>
      <c r="B20" s="397"/>
      <c r="C20" s="363"/>
      <c r="D20" s="387"/>
      <c r="E20" s="49" t="s">
        <v>88</v>
      </c>
      <c r="F20" s="50">
        <v>3</v>
      </c>
      <c r="G20" s="48">
        <v>11.18</v>
      </c>
      <c r="H20" s="239">
        <v>1148.4000000000001</v>
      </c>
      <c r="I20" s="47">
        <f>ROUND(((H20+[1]Элементы!I20+(40*[1]Элементы!F20))/2.5),0)</f>
        <v>690</v>
      </c>
    </row>
    <row r="21" spans="1:10" ht="24.95" customHeight="1">
      <c r="A21" s="381"/>
      <c r="B21" s="397"/>
      <c r="C21" s="363"/>
      <c r="D21" s="387"/>
      <c r="E21" s="49" t="s">
        <v>89</v>
      </c>
      <c r="F21" s="50">
        <v>3</v>
      </c>
      <c r="G21" s="48">
        <v>12.41</v>
      </c>
      <c r="H21" s="239">
        <v>1204.5</v>
      </c>
      <c r="I21" s="47">
        <f>ROUND(((H21+[1]Элементы!I21+(40*[1]Элементы!F21))/2.5),0)</f>
        <v>738</v>
      </c>
    </row>
    <row r="22" spans="1:10" ht="24.95" customHeight="1">
      <c r="A22" s="381"/>
      <c r="B22" s="397"/>
      <c r="C22" s="363"/>
      <c r="D22" s="387"/>
      <c r="E22" s="49" t="s">
        <v>90</v>
      </c>
      <c r="F22" s="50">
        <v>3</v>
      </c>
      <c r="G22" s="48">
        <v>12.67</v>
      </c>
      <c r="H22" s="239">
        <v>1218.8000000000002</v>
      </c>
      <c r="I22" s="47">
        <f>ROUND(((H22+[1]Элементы!I22+(40*[1]Элементы!F22))/2.5),0)</f>
        <v>754</v>
      </c>
    </row>
    <row r="23" spans="1:10" ht="24.95" customHeight="1">
      <c r="A23" s="381"/>
      <c r="B23" s="397"/>
      <c r="C23" s="363"/>
      <c r="D23" s="387"/>
      <c r="E23" s="49" t="s">
        <v>91</v>
      </c>
      <c r="F23" s="50">
        <v>4</v>
      </c>
      <c r="G23" s="48">
        <v>14.78</v>
      </c>
      <c r="H23" s="239">
        <v>1291.4000000000001</v>
      </c>
      <c r="I23" s="47">
        <f>ROUND(((H23+[1]Элементы!I23+([1]Элементы!I41*[1]Элементы!F23))/2.5),0)</f>
        <v>806</v>
      </c>
    </row>
    <row r="24" spans="1:10" ht="24.95" customHeight="1">
      <c r="A24" s="381"/>
      <c r="B24" s="397"/>
      <c r="C24" s="363"/>
      <c r="D24" s="387"/>
      <c r="E24" s="49" t="s">
        <v>92</v>
      </c>
      <c r="F24" s="50">
        <v>4</v>
      </c>
      <c r="G24" s="48">
        <v>16.010000000000002</v>
      </c>
      <c r="H24" s="239">
        <v>1460.8000000000002</v>
      </c>
      <c r="I24" s="47">
        <f>ROUND(((H24+[1]Элементы!I24+(40*[1]Элементы!F24))/2.5),0)</f>
        <v>920</v>
      </c>
    </row>
    <row r="25" spans="1:10" ht="24.95" customHeight="1" thickBot="1">
      <c r="A25" s="381"/>
      <c r="B25" s="397"/>
      <c r="C25" s="363"/>
      <c r="D25" s="387"/>
      <c r="E25" s="51" t="s">
        <v>93</v>
      </c>
      <c r="F25" s="52">
        <v>4</v>
      </c>
      <c r="G25" s="53">
        <v>17.239999999999998</v>
      </c>
      <c r="H25" s="240">
        <v>1619.2</v>
      </c>
      <c r="I25" s="54">
        <f>ROUND(((H25+[1]Элементы!I24+(40*[1]Элементы!F24))/2.5),0)</f>
        <v>983</v>
      </c>
    </row>
    <row r="26" spans="1:10" ht="24.95" customHeight="1">
      <c r="A26" s="381"/>
      <c r="B26" s="397"/>
      <c r="C26" s="361" t="s">
        <v>94</v>
      </c>
      <c r="D26" s="386"/>
      <c r="E26" s="42" t="s">
        <v>95</v>
      </c>
      <c r="F26" s="42">
        <v>2</v>
      </c>
      <c r="G26" s="44">
        <f t="shared" ref="G26:G36" si="0">G15*1.03</f>
        <v>5.2736000000000001</v>
      </c>
      <c r="H26" s="241">
        <v>851.40000000000009</v>
      </c>
      <c r="I26" s="70">
        <f>ROUND(((H26+[1]Элементы!I26+(40*[1]Элементы!F26))/2.5),0)</f>
        <v>543</v>
      </c>
      <c r="J26" s="56"/>
    </row>
    <row r="27" spans="1:10" ht="24.95" customHeight="1">
      <c r="A27" s="381"/>
      <c r="B27" s="397"/>
      <c r="C27" s="363"/>
      <c r="D27" s="387"/>
      <c r="E27" s="45" t="s">
        <v>84</v>
      </c>
      <c r="F27" s="45">
        <v>2</v>
      </c>
      <c r="G27" s="47">
        <f t="shared" si="0"/>
        <v>6.5404999999999998</v>
      </c>
      <c r="H27" s="242">
        <v>980.1</v>
      </c>
      <c r="I27" s="47">
        <f>ROUND(((H27+[1]Элементы!I27+(40*[1]Элементы!F27))/2.5),0)</f>
        <v>609</v>
      </c>
      <c r="J27" s="56"/>
    </row>
    <row r="28" spans="1:10" ht="24.95" customHeight="1">
      <c r="A28" s="381"/>
      <c r="B28" s="397"/>
      <c r="C28" s="363"/>
      <c r="D28" s="387"/>
      <c r="E28" s="45" t="s">
        <v>96</v>
      </c>
      <c r="F28" s="45">
        <v>2</v>
      </c>
      <c r="G28" s="47">
        <f t="shared" si="0"/>
        <v>7.8074000000000003</v>
      </c>
      <c r="H28" s="243">
        <v>1137.4000000000001</v>
      </c>
      <c r="I28" s="47">
        <f>ROUND(((H28+[1]Элементы!I28+(40*[1]Элементы!F28))/2.5),0)</f>
        <v>684</v>
      </c>
      <c r="J28" s="56"/>
    </row>
    <row r="29" spans="1:10" ht="24.95" customHeight="1">
      <c r="A29" s="381"/>
      <c r="B29" s="397"/>
      <c r="C29" s="363"/>
      <c r="D29" s="387"/>
      <c r="E29" s="49" t="s">
        <v>86</v>
      </c>
      <c r="F29" s="57">
        <v>2</v>
      </c>
      <c r="G29" s="47">
        <f t="shared" si="0"/>
        <v>9.0846</v>
      </c>
      <c r="H29" s="242">
        <v>1256.2</v>
      </c>
      <c r="I29" s="47">
        <f>ROUND(((H29+[1]Элементы!I29+(40*[1]Элементы!F29))/2.5),0)</f>
        <v>739</v>
      </c>
      <c r="J29" s="56"/>
    </row>
    <row r="30" spans="1:10" ht="24.95" customHeight="1">
      <c r="A30" s="381"/>
      <c r="B30" s="397"/>
      <c r="C30" s="363"/>
      <c r="D30" s="387"/>
      <c r="E30" s="49" t="s">
        <v>87</v>
      </c>
      <c r="F30" s="57">
        <v>2</v>
      </c>
      <c r="G30" s="47">
        <f t="shared" si="0"/>
        <v>10.351500000000001</v>
      </c>
      <c r="H30" s="242">
        <v>1356.3000000000002</v>
      </c>
      <c r="I30" s="47">
        <f>ROUND(((H30+[1]Элементы!I30+(40*[1]Элементы!F30))/2.5),0)</f>
        <v>801</v>
      </c>
      <c r="J30" s="56"/>
    </row>
    <row r="31" spans="1:10" ht="24.95" customHeight="1">
      <c r="A31" s="381"/>
      <c r="B31" s="397"/>
      <c r="C31" s="363"/>
      <c r="D31" s="387"/>
      <c r="E31" s="49" t="s">
        <v>97</v>
      </c>
      <c r="F31" s="57">
        <v>3</v>
      </c>
      <c r="G31" s="47">
        <f t="shared" si="0"/>
        <v>11.5154</v>
      </c>
      <c r="H31" s="242">
        <v>1405.8000000000002</v>
      </c>
      <c r="I31" s="47">
        <f>ROUND(((H31+[1]Элементы!I31+(40*[1]Элементы!F31))/2.5),0)</f>
        <v>845</v>
      </c>
      <c r="J31" s="56"/>
    </row>
    <row r="32" spans="1:10" ht="24.95" customHeight="1">
      <c r="A32" s="381"/>
      <c r="B32" s="397"/>
      <c r="C32" s="363"/>
      <c r="D32" s="387"/>
      <c r="E32" s="49" t="s">
        <v>98</v>
      </c>
      <c r="F32" s="57">
        <v>3</v>
      </c>
      <c r="G32" s="47">
        <f t="shared" si="0"/>
        <v>12.782300000000001</v>
      </c>
      <c r="H32" s="242">
        <v>1529.0000000000002</v>
      </c>
      <c r="I32" s="47">
        <f>ROUND(((H32+[1]Элементы!I32+(40*[1]Элементы!F32))/2.5),0)</f>
        <v>927</v>
      </c>
      <c r="J32" s="56"/>
    </row>
    <row r="33" spans="1:10" ht="24.95" customHeight="1">
      <c r="A33" s="381"/>
      <c r="B33" s="397"/>
      <c r="C33" s="363"/>
      <c r="D33" s="387"/>
      <c r="E33" s="49" t="s">
        <v>99</v>
      </c>
      <c r="F33" s="57">
        <v>3</v>
      </c>
      <c r="G33" s="47">
        <f t="shared" si="0"/>
        <v>13.0501</v>
      </c>
      <c r="H33" s="242">
        <v>1577.4</v>
      </c>
      <c r="I33" s="47">
        <f>ROUND(((H33+[1]Элементы!I33+(40*[1]Элементы!F33))/2.5),0)</f>
        <v>958</v>
      </c>
      <c r="J33" s="56"/>
    </row>
    <row r="34" spans="1:10" ht="24.95" customHeight="1">
      <c r="A34" s="381"/>
      <c r="B34" s="397"/>
      <c r="C34" s="363"/>
      <c r="D34" s="387"/>
      <c r="E34" s="548" t="s">
        <v>100</v>
      </c>
      <c r="F34" s="549">
        <v>4</v>
      </c>
      <c r="G34" s="550">
        <f t="shared" si="0"/>
        <v>15.2234</v>
      </c>
      <c r="H34" s="551">
        <v>1678.6000000000001</v>
      </c>
      <c r="I34" s="550">
        <f>ROUND(((H34+[1]Элементы!I34+(40*[1]Элементы!F34))/2.5),0)</f>
        <v>1026</v>
      </c>
      <c r="J34" s="56"/>
    </row>
    <row r="35" spans="1:10" ht="24.95" customHeight="1">
      <c r="A35" s="381"/>
      <c r="B35" s="397"/>
      <c r="C35" s="363"/>
      <c r="D35" s="387"/>
      <c r="E35" s="49" t="s">
        <v>92</v>
      </c>
      <c r="F35" s="57">
        <v>4</v>
      </c>
      <c r="G35" s="47">
        <f t="shared" si="0"/>
        <v>16.490300000000001</v>
      </c>
      <c r="H35" s="242">
        <v>1887.6000000000001</v>
      </c>
      <c r="I35" s="47">
        <f>ROUND(((H35+[1]Элементы!I35+(40*[1]Элементы!F35))/2.5),0)</f>
        <v>1166</v>
      </c>
      <c r="J35" s="56"/>
    </row>
    <row r="36" spans="1:10" ht="24.95" customHeight="1" thickBot="1">
      <c r="A36" s="382"/>
      <c r="B36" s="398"/>
      <c r="C36" s="363"/>
      <c r="D36" s="387"/>
      <c r="E36" s="51" t="s">
        <v>101</v>
      </c>
      <c r="F36" s="58">
        <v>4</v>
      </c>
      <c r="G36" s="54">
        <f t="shared" si="0"/>
        <v>17.757199999999997</v>
      </c>
      <c r="H36" s="244">
        <v>2104.3000000000002</v>
      </c>
      <c r="I36" s="61">
        <f>ROUND(((H36+[1]Элементы!I35+(40*[1]Элементы!F35))/2.5),0)</f>
        <v>1253</v>
      </c>
      <c r="J36" s="56"/>
    </row>
    <row r="37" spans="1:10" ht="24.95" customHeight="1">
      <c r="A37" s="380">
        <v>2</v>
      </c>
      <c r="B37" s="383"/>
      <c r="C37" s="361" t="s">
        <v>102</v>
      </c>
      <c r="D37" s="386"/>
      <c r="E37" s="42" t="s">
        <v>83</v>
      </c>
      <c r="F37" s="144">
        <v>2</v>
      </c>
      <c r="G37" s="55">
        <v>8.07</v>
      </c>
      <c r="H37" s="245">
        <v>1079.1000000000001</v>
      </c>
      <c r="I37" s="44">
        <f>ROUND(((H37+[1]Элементы!I15+(40*[1]Элементы!F15))/2.5),0)</f>
        <v>600</v>
      </c>
    </row>
    <row r="38" spans="1:10" ht="24.95" customHeight="1">
      <c r="A38" s="381"/>
      <c r="B38" s="384"/>
      <c r="C38" s="363"/>
      <c r="D38" s="387"/>
      <c r="E38" s="45" t="s">
        <v>84</v>
      </c>
      <c r="F38" s="145">
        <v>2</v>
      </c>
      <c r="G38" s="48">
        <v>10.02</v>
      </c>
      <c r="H38" s="246">
        <v>1255.1000000000001</v>
      </c>
      <c r="I38" s="47">
        <f>ROUND(((H38+[1]Элементы!I16+(40*[1]Элементы!F16))/2.5),0)</f>
        <v>683</v>
      </c>
    </row>
    <row r="39" spans="1:10" ht="24.95" customHeight="1">
      <c r="A39" s="381"/>
      <c r="B39" s="384"/>
      <c r="C39" s="363"/>
      <c r="D39" s="387"/>
      <c r="E39" s="45" t="s">
        <v>85</v>
      </c>
      <c r="F39" s="145">
        <v>2</v>
      </c>
      <c r="G39" s="48">
        <v>11.96</v>
      </c>
      <c r="H39" s="246">
        <v>1324.4</v>
      </c>
      <c r="I39" s="47">
        <f>ROUND(((H39+[1]Элементы!I17+(40*[1]Элементы!F17))/2.5),0)</f>
        <v>728</v>
      </c>
    </row>
    <row r="40" spans="1:10" ht="24.95" customHeight="1">
      <c r="A40" s="381"/>
      <c r="B40" s="384"/>
      <c r="C40" s="363"/>
      <c r="D40" s="387"/>
      <c r="E40" s="49" t="s">
        <v>86</v>
      </c>
      <c r="F40" s="50">
        <v>2</v>
      </c>
      <c r="G40" s="48">
        <v>13.91</v>
      </c>
      <c r="H40" s="246">
        <v>1327.7</v>
      </c>
      <c r="I40" s="47">
        <f>ROUND(((H40+[1]Элементы!I18+(40*[1]Элементы!F18))/2.5),0)</f>
        <v>733</v>
      </c>
    </row>
    <row r="41" spans="1:10" ht="24.95" customHeight="1">
      <c r="A41" s="381"/>
      <c r="B41" s="384"/>
      <c r="C41" s="363"/>
      <c r="D41" s="387"/>
      <c r="E41" s="49" t="s">
        <v>87</v>
      </c>
      <c r="F41" s="50">
        <v>2</v>
      </c>
      <c r="G41" s="48">
        <v>15.85</v>
      </c>
      <c r="H41" s="246">
        <v>1559.8000000000002</v>
      </c>
      <c r="I41" s="47">
        <f>ROUND(((H41+[1]Элементы!I19+(40*[1]Элементы!F19))/2.5),0)</f>
        <v>830</v>
      </c>
    </row>
    <row r="42" spans="1:10" ht="24.95" customHeight="1">
      <c r="A42" s="381"/>
      <c r="B42" s="384"/>
      <c r="C42" s="363"/>
      <c r="D42" s="387"/>
      <c r="E42" s="49" t="s">
        <v>88</v>
      </c>
      <c r="F42" s="50">
        <v>3</v>
      </c>
      <c r="G42" s="48">
        <v>17.63</v>
      </c>
      <c r="H42" s="246">
        <v>1642.3000000000002</v>
      </c>
      <c r="I42" s="47">
        <f>ROUND(((H42+[1]Элементы!I20+(40*[1]Элементы!F20))/2.5),0)</f>
        <v>888</v>
      </c>
    </row>
    <row r="43" spans="1:10" ht="24.95" customHeight="1">
      <c r="A43" s="381"/>
      <c r="B43" s="384"/>
      <c r="C43" s="363"/>
      <c r="D43" s="387"/>
      <c r="E43" s="49" t="s">
        <v>89</v>
      </c>
      <c r="F43" s="50">
        <v>3</v>
      </c>
      <c r="G43" s="48">
        <v>19.579999999999998</v>
      </c>
      <c r="H43" s="246">
        <v>1731.4</v>
      </c>
      <c r="I43" s="47">
        <f>ROUND(((H43+[1]Элементы!I21+(40*[1]Элементы!F21))/2.5),0)</f>
        <v>949</v>
      </c>
    </row>
    <row r="44" spans="1:10" ht="24.95" customHeight="1">
      <c r="A44" s="381"/>
      <c r="B44" s="384"/>
      <c r="C44" s="363"/>
      <c r="D44" s="387"/>
      <c r="E44" s="49" t="s">
        <v>90</v>
      </c>
      <c r="F44" s="50">
        <v>3</v>
      </c>
      <c r="G44" s="48">
        <v>19.98</v>
      </c>
      <c r="H44" s="246">
        <v>1749.0000000000002</v>
      </c>
      <c r="I44" s="47">
        <f>ROUND(((H44+[1]Элементы!I22+(40*[1]Элементы!F22))/2.5),0)</f>
        <v>966</v>
      </c>
    </row>
    <row r="45" spans="1:10" ht="24.95" customHeight="1">
      <c r="A45" s="381"/>
      <c r="B45" s="384"/>
      <c r="C45" s="363"/>
      <c r="D45" s="387"/>
      <c r="E45" s="49" t="s">
        <v>91</v>
      </c>
      <c r="F45" s="50">
        <v>4</v>
      </c>
      <c r="G45" s="48">
        <v>23.3</v>
      </c>
      <c r="H45" s="246">
        <v>1854.6000000000001</v>
      </c>
      <c r="I45" s="47">
        <f>ROUND(((H45+[1]Элементы!I23+(40*[1]Элементы!F23))/2.5),0)</f>
        <v>1031</v>
      </c>
    </row>
    <row r="46" spans="1:10" ht="24.95" customHeight="1">
      <c r="A46" s="381"/>
      <c r="B46" s="384"/>
      <c r="C46" s="363"/>
      <c r="D46" s="387"/>
      <c r="E46" s="49" t="s">
        <v>92</v>
      </c>
      <c r="F46" s="50">
        <v>4</v>
      </c>
      <c r="G46" s="48">
        <v>25.25</v>
      </c>
      <c r="H46" s="246">
        <v>2061.4</v>
      </c>
      <c r="I46" s="47">
        <f>ROUND(((H46+[1]Элементы!I24+(40*[1]Элементы!F24))/2.5),0)</f>
        <v>1160</v>
      </c>
    </row>
    <row r="47" spans="1:10" ht="24.95" customHeight="1" thickBot="1">
      <c r="A47" s="381"/>
      <c r="B47" s="384"/>
      <c r="C47" s="363"/>
      <c r="D47" s="387"/>
      <c r="E47" s="51" t="s">
        <v>93</v>
      </c>
      <c r="F47" s="52">
        <v>4</v>
      </c>
      <c r="G47" s="53">
        <v>27.19</v>
      </c>
      <c r="H47" s="247">
        <v>2304.5</v>
      </c>
      <c r="I47" s="54">
        <f>ROUND(((H47+[1]Элементы!I24+(40*[1]Элементы!F24))/2.5),0)</f>
        <v>1257</v>
      </c>
    </row>
    <row r="48" spans="1:10" ht="24.95" customHeight="1">
      <c r="A48" s="381"/>
      <c r="B48" s="384"/>
      <c r="C48" s="361" t="s">
        <v>103</v>
      </c>
      <c r="D48" s="386"/>
      <c r="E48" s="42" t="s">
        <v>95</v>
      </c>
      <c r="F48" s="42">
        <v>2</v>
      </c>
      <c r="G48" s="44">
        <f t="shared" ref="G48:G58" si="1">G37*1.03</f>
        <v>8.3121000000000009</v>
      </c>
      <c r="H48" s="248">
        <v>1258.4000000000001</v>
      </c>
      <c r="I48" s="70">
        <f>ROUND(((H48+[1]Элементы!I26+(40*[1]Элементы!F26))/2.5),0)</f>
        <v>706</v>
      </c>
      <c r="J48" s="56"/>
    </row>
    <row r="49" spans="1:10" ht="24.95" customHeight="1">
      <c r="A49" s="381"/>
      <c r="B49" s="384"/>
      <c r="C49" s="363"/>
      <c r="D49" s="387"/>
      <c r="E49" s="45" t="s">
        <v>84</v>
      </c>
      <c r="F49" s="45">
        <v>2</v>
      </c>
      <c r="G49" s="47">
        <f t="shared" si="1"/>
        <v>10.320600000000001</v>
      </c>
      <c r="H49" s="242">
        <v>1412.4</v>
      </c>
      <c r="I49" s="70">
        <f>ROUND(((H49+[1]Элементы!I27+(40*[1]Элементы!F27))/2.5),0)</f>
        <v>782</v>
      </c>
      <c r="J49" s="56"/>
    </row>
    <row r="50" spans="1:10" ht="24.95" customHeight="1">
      <c r="A50" s="381"/>
      <c r="B50" s="384"/>
      <c r="C50" s="363"/>
      <c r="D50" s="387"/>
      <c r="E50" s="45" t="s">
        <v>104</v>
      </c>
      <c r="F50" s="45">
        <v>2</v>
      </c>
      <c r="G50" s="47">
        <f t="shared" si="1"/>
        <v>12.318800000000001</v>
      </c>
      <c r="H50" s="242">
        <v>1500.4</v>
      </c>
      <c r="I50" s="70">
        <f>ROUND(((H50+[1]Элементы!I28+(40*[1]Элементы!F28))/2.5),0)</f>
        <v>829</v>
      </c>
      <c r="J50" s="56"/>
    </row>
    <row r="51" spans="1:10" ht="24.95" customHeight="1">
      <c r="A51" s="381"/>
      <c r="B51" s="384"/>
      <c r="C51" s="363"/>
      <c r="D51" s="387"/>
      <c r="E51" s="49" t="s">
        <v>86</v>
      </c>
      <c r="F51" s="57">
        <v>2</v>
      </c>
      <c r="G51" s="47">
        <f t="shared" si="1"/>
        <v>14.327300000000001</v>
      </c>
      <c r="H51" s="242">
        <v>1662.1000000000001</v>
      </c>
      <c r="I51" s="70">
        <f>ROUND(((H51+[1]Элементы!I29+(40*[1]Элементы!F29))/2.5),0)</f>
        <v>902</v>
      </c>
      <c r="J51" s="56"/>
    </row>
    <row r="52" spans="1:10" ht="24.95" customHeight="1">
      <c r="A52" s="381"/>
      <c r="B52" s="384"/>
      <c r="C52" s="363"/>
      <c r="D52" s="387"/>
      <c r="E52" s="49" t="s">
        <v>87</v>
      </c>
      <c r="F52" s="57">
        <v>2</v>
      </c>
      <c r="G52" s="47">
        <f t="shared" si="1"/>
        <v>16.325500000000002</v>
      </c>
      <c r="H52" s="242">
        <v>1800.7</v>
      </c>
      <c r="I52" s="70">
        <f>ROUND(((H52+[1]Элементы!I30+(40*[1]Элементы!F30))/2.5),0)</f>
        <v>979</v>
      </c>
      <c r="J52" s="56"/>
    </row>
    <row r="53" spans="1:10" ht="24.95" customHeight="1">
      <c r="A53" s="381"/>
      <c r="B53" s="384"/>
      <c r="C53" s="363"/>
      <c r="D53" s="387"/>
      <c r="E53" s="49" t="s">
        <v>97</v>
      </c>
      <c r="F53" s="57">
        <v>3</v>
      </c>
      <c r="G53" s="47">
        <f t="shared" si="1"/>
        <v>18.158899999999999</v>
      </c>
      <c r="H53" s="242">
        <v>1845.8000000000002</v>
      </c>
      <c r="I53" s="70">
        <f>ROUND(((H53+[1]Элементы!I31+(40*[1]Элементы!F31))/2.5),0)</f>
        <v>1021</v>
      </c>
      <c r="J53" s="56"/>
    </row>
    <row r="54" spans="1:10" ht="24.95" customHeight="1">
      <c r="A54" s="381"/>
      <c r="B54" s="384"/>
      <c r="C54" s="363"/>
      <c r="D54" s="387"/>
      <c r="E54" s="49" t="s">
        <v>98</v>
      </c>
      <c r="F54" s="57">
        <v>3</v>
      </c>
      <c r="G54" s="47">
        <f t="shared" si="1"/>
        <v>20.167399999999997</v>
      </c>
      <c r="H54" s="242">
        <v>2010.8000000000002</v>
      </c>
      <c r="I54" s="70">
        <f>ROUND(((H54+[1]Элементы!I32+(40*[1]Элементы!F32))/2.5),0)</f>
        <v>1120</v>
      </c>
      <c r="J54" s="56"/>
    </row>
    <row r="55" spans="1:10" ht="24.95" customHeight="1">
      <c r="A55" s="381"/>
      <c r="B55" s="384"/>
      <c r="C55" s="363"/>
      <c r="D55" s="387"/>
      <c r="E55" s="49" t="s">
        <v>99</v>
      </c>
      <c r="F55" s="57">
        <v>3</v>
      </c>
      <c r="G55" s="47">
        <f t="shared" si="1"/>
        <v>20.5794</v>
      </c>
      <c r="H55" s="242">
        <v>2103.2000000000003</v>
      </c>
      <c r="I55" s="70">
        <f>ROUND(((H55+[1]Элементы!I33+(40*[1]Элементы!F33))/2.5),0)</f>
        <v>1168</v>
      </c>
      <c r="J55" s="56"/>
    </row>
    <row r="56" spans="1:10" ht="24.95" customHeight="1">
      <c r="A56" s="381"/>
      <c r="B56" s="384"/>
      <c r="C56" s="363"/>
      <c r="D56" s="387"/>
      <c r="E56" s="548" t="s">
        <v>105</v>
      </c>
      <c r="F56" s="549">
        <v>4</v>
      </c>
      <c r="G56" s="550">
        <f t="shared" si="1"/>
        <v>23.999000000000002</v>
      </c>
      <c r="H56" s="551">
        <v>2196.7000000000003</v>
      </c>
      <c r="I56" s="552">
        <f>ROUND(((H56+[1]Элементы!I34+(40*[1]Элементы!F34))/2.5),0)</f>
        <v>1233</v>
      </c>
      <c r="J56" s="56"/>
    </row>
    <row r="57" spans="1:10" ht="24.95" customHeight="1">
      <c r="A57" s="381"/>
      <c r="B57" s="384"/>
      <c r="C57" s="363"/>
      <c r="D57" s="387"/>
      <c r="E57" s="49" t="s">
        <v>92</v>
      </c>
      <c r="F57" s="57">
        <v>4</v>
      </c>
      <c r="G57" s="47">
        <f t="shared" si="1"/>
        <v>26.0075</v>
      </c>
      <c r="H57" s="242">
        <v>2504.7000000000003</v>
      </c>
      <c r="I57" s="70">
        <f>ROUND(((H57+[1]Элементы!I35+(40*[1]Элементы!F35))/2.5),0)</f>
        <v>1413</v>
      </c>
      <c r="J57" s="56"/>
    </row>
    <row r="58" spans="1:10" ht="24.95" customHeight="1" thickBot="1">
      <c r="A58" s="382"/>
      <c r="B58" s="385"/>
      <c r="C58" s="363"/>
      <c r="D58" s="387"/>
      <c r="E58" s="59" t="s">
        <v>106</v>
      </c>
      <c r="F58" s="60">
        <v>4</v>
      </c>
      <c r="G58" s="61">
        <f t="shared" si="1"/>
        <v>28.005700000000001</v>
      </c>
      <c r="H58" s="249">
        <v>2773.1000000000004</v>
      </c>
      <c r="I58" s="139">
        <f>ROUND(((H58+[1]Элементы!I35+(40*[1]Элементы!F35))/2.5),0)</f>
        <v>1520</v>
      </c>
      <c r="J58" s="56"/>
    </row>
    <row r="59" spans="1:10" ht="26.1" customHeight="1">
      <c r="A59" s="380">
        <v>3</v>
      </c>
      <c r="B59" s="383"/>
      <c r="C59" s="361" t="s">
        <v>107</v>
      </c>
      <c r="D59" s="386"/>
      <c r="E59" s="63" t="s">
        <v>108</v>
      </c>
      <c r="F59" s="64"/>
      <c r="G59" s="65">
        <v>11.69</v>
      </c>
      <c r="H59" s="238">
        <v>1560.9</v>
      </c>
      <c r="I59" s="44">
        <f>ROUND(((H59+[1]Элементы!I28+(40*[1]Элементы!F28))/2.5),0)</f>
        <v>853</v>
      </c>
      <c r="J59" s="56"/>
    </row>
    <row r="60" spans="1:10" ht="26.1" customHeight="1">
      <c r="A60" s="381"/>
      <c r="B60" s="384"/>
      <c r="C60" s="363"/>
      <c r="D60" s="387"/>
      <c r="E60" s="66" t="s">
        <v>109</v>
      </c>
      <c r="F60" s="67" t="s">
        <v>110</v>
      </c>
      <c r="G60" s="48">
        <v>22.46</v>
      </c>
      <c r="H60" s="250">
        <v>2120.8000000000002</v>
      </c>
      <c r="I60" s="70">
        <f>ROUND(((H60+[1]Элементы!I34+(40*[1]Элементы!F34))/2.5),0)</f>
        <v>1203</v>
      </c>
    </row>
    <row r="61" spans="1:10" ht="28.5" customHeight="1" thickBot="1">
      <c r="A61" s="381"/>
      <c r="B61" s="384"/>
      <c r="C61" s="388"/>
      <c r="D61" s="389"/>
      <c r="E61" s="51" t="s">
        <v>111</v>
      </c>
      <c r="F61" s="52" t="s">
        <v>110</v>
      </c>
      <c r="G61" s="68">
        <v>26.77</v>
      </c>
      <c r="H61" s="240">
        <v>2687.3</v>
      </c>
      <c r="I61" s="54">
        <f>ROUND(((H61+[1]Элементы!I35+(40*[1]Элементы!F35))/2.5),0)</f>
        <v>1486</v>
      </c>
    </row>
    <row r="62" spans="1:10" ht="26.1" customHeight="1">
      <c r="A62" s="381"/>
      <c r="B62" s="384"/>
      <c r="C62" s="363" t="s">
        <v>112</v>
      </c>
      <c r="D62" s="364"/>
      <c r="E62" s="69" t="s">
        <v>108</v>
      </c>
      <c r="F62" s="67" t="s">
        <v>110</v>
      </c>
      <c r="G62" s="55">
        <v>11.99</v>
      </c>
      <c r="H62" s="251">
        <v>1826.0000000000002</v>
      </c>
      <c r="I62" s="70">
        <f>ROUND(((H62+[1]Элементы!I34+(40*[1]Элементы!F34))/2.5),0)</f>
        <v>1085</v>
      </c>
    </row>
    <row r="63" spans="1:10" ht="26.1" customHeight="1">
      <c r="A63" s="381"/>
      <c r="B63" s="384"/>
      <c r="C63" s="363"/>
      <c r="D63" s="364"/>
      <c r="E63" s="69" t="s">
        <v>109</v>
      </c>
      <c r="F63" s="50" t="s">
        <v>110</v>
      </c>
      <c r="G63" s="48">
        <v>23.03</v>
      </c>
      <c r="H63" s="246">
        <v>2498.1000000000004</v>
      </c>
      <c r="I63" s="47">
        <f>ROUND(((H63+[1]Элементы!I34+(40*[1]Элементы!F34))/2.5),0)</f>
        <v>1354</v>
      </c>
    </row>
    <row r="64" spans="1:10" ht="30" customHeight="1" thickBot="1">
      <c r="A64" s="381"/>
      <c r="B64" s="384"/>
      <c r="C64" s="363"/>
      <c r="D64" s="364"/>
      <c r="E64" s="71" t="s">
        <v>111</v>
      </c>
      <c r="F64" s="52" t="s">
        <v>110</v>
      </c>
      <c r="G64" s="68">
        <v>27.45</v>
      </c>
      <c r="H64" s="247">
        <v>3146.0000000000005</v>
      </c>
      <c r="I64" s="54">
        <f>ROUND(((H64+[1]Элементы!I35+(40*[1]Элементы!F35))/2.5),0)</f>
        <v>1669</v>
      </c>
    </row>
    <row r="65" spans="1:9" ht="26.1" customHeight="1" thickBot="1">
      <c r="A65" s="381"/>
      <c r="B65" s="384"/>
      <c r="C65" s="361" t="s">
        <v>113</v>
      </c>
      <c r="D65" s="362"/>
      <c r="E65" s="72" t="s">
        <v>108</v>
      </c>
      <c r="F65" s="64" t="s">
        <v>110</v>
      </c>
      <c r="G65" s="73">
        <v>14.11</v>
      </c>
      <c r="H65" s="238">
        <v>1845.8000000000002</v>
      </c>
      <c r="I65" s="44">
        <f>ROUND(((H65+[1]Элементы!I28+(40*[1]Элементы!F28))/2.5),0)</f>
        <v>967</v>
      </c>
    </row>
    <row r="66" spans="1:9" ht="26.1" customHeight="1">
      <c r="A66" s="381"/>
      <c r="B66" s="384"/>
      <c r="C66" s="363"/>
      <c r="D66" s="364"/>
      <c r="E66" s="69" t="s">
        <v>109</v>
      </c>
      <c r="F66" s="67"/>
      <c r="G66" s="55">
        <v>26.88</v>
      </c>
      <c r="H66" s="250">
        <v>2556.4</v>
      </c>
      <c r="I66" s="44">
        <f>ROUND(((H66+[1]Элементы!I34+(40*[1]Элементы!F34))/2.5),0)</f>
        <v>1377</v>
      </c>
    </row>
    <row r="67" spans="1:9" ht="26.1" customHeight="1" thickBot="1">
      <c r="A67" s="381"/>
      <c r="B67" s="384"/>
      <c r="C67" s="363"/>
      <c r="D67" s="364"/>
      <c r="E67" s="71" t="s">
        <v>111</v>
      </c>
      <c r="F67" s="52" t="s">
        <v>110</v>
      </c>
      <c r="G67" s="68">
        <v>31.99</v>
      </c>
      <c r="H67" s="240">
        <v>3253.8</v>
      </c>
      <c r="I67" s="54">
        <f>ROUND(((H67+[1]Элементы!I35+(40*[1]Элементы!F35))/2.5),0)</f>
        <v>1712</v>
      </c>
    </row>
    <row r="68" spans="1:9" ht="26.1" customHeight="1">
      <c r="A68" s="381"/>
      <c r="B68" s="384"/>
      <c r="C68" s="361" t="s">
        <v>114</v>
      </c>
      <c r="D68" s="362"/>
      <c r="E68" s="69" t="s">
        <v>108</v>
      </c>
      <c r="F68" s="67" t="s">
        <v>110</v>
      </c>
      <c r="G68" s="55">
        <v>14.43</v>
      </c>
      <c r="H68" s="250">
        <v>2068</v>
      </c>
      <c r="I68" s="70">
        <f>ROUND(((H68+[1]Элементы!I28+(40*[1]Элементы!F28))/2.5),0)</f>
        <v>1056</v>
      </c>
    </row>
    <row r="69" spans="1:9" ht="26.1" customHeight="1">
      <c r="A69" s="381"/>
      <c r="B69" s="384"/>
      <c r="C69" s="363"/>
      <c r="D69" s="364"/>
      <c r="E69" s="69" t="s">
        <v>109</v>
      </c>
      <c r="F69" s="50" t="s">
        <v>110</v>
      </c>
      <c r="G69" s="48">
        <v>27.5</v>
      </c>
      <c r="H69" s="239">
        <v>3012.9</v>
      </c>
      <c r="I69" s="47">
        <f>ROUND(((H69+[1]Элементы!I34+(40*[1]Элементы!F34))/2.5),0)</f>
        <v>1560</v>
      </c>
    </row>
    <row r="70" spans="1:9" ht="32.25" customHeight="1" thickBot="1">
      <c r="A70" s="382"/>
      <c r="B70" s="385"/>
      <c r="C70" s="363"/>
      <c r="D70" s="364"/>
      <c r="E70" s="71" t="s">
        <v>111</v>
      </c>
      <c r="F70" s="52" t="s">
        <v>110</v>
      </c>
      <c r="G70" s="53">
        <v>32.729999999999997</v>
      </c>
      <c r="H70" s="252">
        <v>3781.8</v>
      </c>
      <c r="I70" s="61">
        <f>ROUND(((H70+[1]Элементы!I35+(40*[1]Элементы!F35))/2.5),0)</f>
        <v>1924</v>
      </c>
    </row>
    <row r="71" spans="1:9" ht="33" customHeight="1">
      <c r="A71" s="380">
        <v>4</v>
      </c>
      <c r="B71" s="383"/>
      <c r="C71" s="361" t="s">
        <v>115</v>
      </c>
      <c r="D71" s="362"/>
      <c r="E71" s="63">
        <v>1</v>
      </c>
      <c r="F71" s="64" t="s">
        <v>110</v>
      </c>
      <c r="G71" s="73">
        <v>3030</v>
      </c>
      <c r="H71" s="253">
        <v>3333.0000000000005</v>
      </c>
      <c r="I71" s="44">
        <v>1466</v>
      </c>
    </row>
    <row r="72" spans="1:9" ht="31.5" customHeight="1">
      <c r="A72" s="381"/>
      <c r="B72" s="384"/>
      <c r="C72" s="363"/>
      <c r="D72" s="364"/>
      <c r="E72" s="49">
        <v>1.5</v>
      </c>
      <c r="F72" s="50" t="s">
        <v>110</v>
      </c>
      <c r="G72" s="48">
        <v>3592</v>
      </c>
      <c r="H72" s="252">
        <v>3951.2000000000003</v>
      </c>
      <c r="I72" s="47">
        <v>1745</v>
      </c>
    </row>
    <row r="73" spans="1:9" ht="34.5" customHeight="1" thickBot="1">
      <c r="A73" s="382"/>
      <c r="B73" s="385"/>
      <c r="C73" s="388"/>
      <c r="D73" s="399"/>
      <c r="E73" s="51">
        <v>2</v>
      </c>
      <c r="F73" s="52" t="s">
        <v>110</v>
      </c>
      <c r="G73" s="68">
        <v>3856</v>
      </c>
      <c r="H73" s="240">
        <v>4241.6000000000004</v>
      </c>
      <c r="I73" s="54">
        <v>1890</v>
      </c>
    </row>
    <row r="74" spans="1:9" ht="17.25" customHeight="1" thickBot="1">
      <c r="A74" s="146"/>
      <c r="B74" s="74"/>
      <c r="C74" s="147"/>
      <c r="D74" s="147"/>
      <c r="E74" s="75"/>
      <c r="F74" s="74"/>
      <c r="G74" s="62"/>
      <c r="H74" s="76"/>
      <c r="I74" s="156"/>
    </row>
    <row r="75" spans="1:9" ht="17.25" customHeight="1">
      <c r="A75" s="355" t="s">
        <v>116</v>
      </c>
      <c r="B75" s="356"/>
      <c r="C75" s="356"/>
      <c r="D75" s="356"/>
      <c r="E75" s="356"/>
      <c r="F75" s="356"/>
      <c r="G75" s="356"/>
      <c r="H75" s="356"/>
      <c r="I75" s="357"/>
    </row>
    <row r="76" spans="1:9" ht="17.25" customHeight="1">
      <c r="A76" s="358" t="s">
        <v>117</v>
      </c>
      <c r="B76" s="359"/>
      <c r="C76" s="359"/>
      <c r="D76" s="359"/>
      <c r="E76" s="359"/>
      <c r="F76" s="359"/>
      <c r="G76" s="359"/>
      <c r="H76" s="359"/>
      <c r="I76" s="360"/>
    </row>
    <row r="77" spans="1:9" ht="17.25" customHeight="1">
      <c r="A77" s="358" t="s">
        <v>118</v>
      </c>
      <c r="B77" s="359"/>
      <c r="C77" s="359"/>
      <c r="D77" s="359"/>
      <c r="E77" s="359"/>
      <c r="F77" s="359"/>
      <c r="G77" s="359"/>
      <c r="H77" s="359"/>
      <c r="I77" s="360"/>
    </row>
    <row r="78" spans="1:9" ht="17.25" customHeight="1" thickBot="1">
      <c r="A78" s="368" t="s">
        <v>119</v>
      </c>
      <c r="B78" s="369"/>
      <c r="C78" s="369"/>
      <c r="D78" s="369"/>
      <c r="E78" s="369"/>
      <c r="F78" s="369"/>
      <c r="G78" s="369"/>
      <c r="H78" s="369"/>
      <c r="I78" s="370"/>
    </row>
    <row r="79" spans="1:9" ht="16.5" thickBot="1">
      <c r="A79" s="157"/>
      <c r="B79" s="158"/>
      <c r="C79" s="158"/>
      <c r="D79" s="158"/>
      <c r="E79" s="158"/>
      <c r="F79" s="158"/>
      <c r="G79" s="158"/>
      <c r="H79" s="158"/>
      <c r="I79" s="159"/>
    </row>
    <row r="80" spans="1:9" ht="37.5" customHeight="1" thickBot="1">
      <c r="A80" s="371" t="s">
        <v>120</v>
      </c>
      <c r="B80" s="372"/>
      <c r="C80" s="372"/>
      <c r="D80" s="372"/>
      <c r="E80" s="372"/>
      <c r="F80" s="372"/>
      <c r="G80" s="372"/>
      <c r="H80" s="372"/>
      <c r="I80" s="373"/>
    </row>
    <row r="81" spans="1:9" ht="48" customHeight="1" thickBot="1">
      <c r="A81" s="215" t="s">
        <v>8</v>
      </c>
      <c r="B81" s="216" t="s">
        <v>0</v>
      </c>
      <c r="C81" s="374" t="s">
        <v>4</v>
      </c>
      <c r="D81" s="375"/>
      <c r="E81" s="217" t="s">
        <v>77</v>
      </c>
      <c r="F81" s="216" t="s">
        <v>121</v>
      </c>
      <c r="G81" s="217" t="s">
        <v>122</v>
      </c>
      <c r="H81" s="218" t="s">
        <v>123</v>
      </c>
      <c r="I81" s="219" t="s">
        <v>225</v>
      </c>
    </row>
    <row r="82" spans="1:9" ht="35.1" customHeight="1">
      <c r="A82" s="409">
        <v>5</v>
      </c>
      <c r="B82" s="411"/>
      <c r="C82" s="376" t="s">
        <v>124</v>
      </c>
      <c r="D82" s="377"/>
      <c r="E82" s="72" t="s">
        <v>109</v>
      </c>
      <c r="F82" s="77" t="s">
        <v>110</v>
      </c>
      <c r="G82" s="44">
        <v>24.65</v>
      </c>
      <c r="H82" s="78">
        <v>50</v>
      </c>
      <c r="I82" s="254">
        <v>2425.5</v>
      </c>
    </row>
    <row r="83" spans="1:9" ht="35.1" customHeight="1">
      <c r="A83" s="410"/>
      <c r="B83" s="412"/>
      <c r="C83" s="378"/>
      <c r="D83" s="379"/>
      <c r="E83" s="79" t="s">
        <v>111</v>
      </c>
      <c r="F83" s="80" t="s">
        <v>110</v>
      </c>
      <c r="G83" s="47">
        <v>28.89</v>
      </c>
      <c r="H83" s="81">
        <v>50</v>
      </c>
      <c r="I83" s="255">
        <v>2623.5</v>
      </c>
    </row>
    <row r="84" spans="1:9" ht="35.1" customHeight="1">
      <c r="A84" s="410">
        <v>6</v>
      </c>
      <c r="B84" s="412"/>
      <c r="C84" s="378" t="s">
        <v>125</v>
      </c>
      <c r="D84" s="379"/>
      <c r="E84" s="79">
        <v>3</v>
      </c>
      <c r="F84" s="80">
        <v>4</v>
      </c>
      <c r="G84" s="47">
        <v>13.93</v>
      </c>
      <c r="H84" s="81">
        <v>120</v>
      </c>
      <c r="I84" s="255">
        <v>1694.0000000000002</v>
      </c>
    </row>
    <row r="85" spans="1:9" ht="35.1" customHeight="1">
      <c r="A85" s="410"/>
      <c r="B85" s="412"/>
      <c r="C85" s="378"/>
      <c r="D85" s="379"/>
      <c r="E85" s="79">
        <v>3</v>
      </c>
      <c r="F85" s="80">
        <v>4</v>
      </c>
      <c r="G85" s="47">
        <v>13.93</v>
      </c>
      <c r="H85" s="81">
        <v>120</v>
      </c>
      <c r="I85" s="255">
        <v>1694.0000000000002</v>
      </c>
    </row>
    <row r="86" spans="1:9" ht="35.1" customHeight="1" thickBot="1">
      <c r="A86" s="149">
        <v>7</v>
      </c>
      <c r="B86" s="413"/>
      <c r="C86" s="392" t="s">
        <v>126</v>
      </c>
      <c r="D86" s="393"/>
      <c r="E86" s="71" t="s">
        <v>110</v>
      </c>
      <c r="F86" s="82" t="s">
        <v>110</v>
      </c>
      <c r="G86" s="54">
        <v>0.1</v>
      </c>
      <c r="H86" s="83">
        <v>100</v>
      </c>
      <c r="I86" s="256">
        <v>44</v>
      </c>
    </row>
    <row r="87" spans="1:9" ht="29.25" customHeight="1" thickBot="1">
      <c r="A87" s="146"/>
      <c r="B87" s="148"/>
      <c r="C87" s="147"/>
      <c r="D87" s="147"/>
      <c r="E87" s="75"/>
      <c r="F87" s="74"/>
      <c r="G87" s="62"/>
      <c r="H87" s="84"/>
      <c r="I87" s="156"/>
    </row>
    <row r="88" spans="1:9" ht="47.25" customHeight="1" thickBot="1">
      <c r="A88" s="365" t="s">
        <v>127</v>
      </c>
      <c r="B88" s="366"/>
      <c r="C88" s="366"/>
      <c r="D88" s="366"/>
      <c r="E88" s="366"/>
      <c r="F88" s="366"/>
      <c r="G88" s="366"/>
      <c r="H88" s="366"/>
      <c r="I88" s="367"/>
    </row>
    <row r="89" spans="1:9" ht="46.5" customHeight="1" thickBot="1">
      <c r="A89" s="365" t="s">
        <v>128</v>
      </c>
      <c r="B89" s="366"/>
      <c r="C89" s="366"/>
      <c r="D89" s="366"/>
      <c r="E89" s="366"/>
      <c r="F89" s="366"/>
      <c r="G89" s="366"/>
      <c r="H89" s="366"/>
      <c r="I89" s="367"/>
    </row>
    <row r="90" spans="1:9" ht="18" customHeight="1" thickBot="1">
      <c r="A90" s="414" t="s">
        <v>129</v>
      </c>
      <c r="B90" s="415"/>
      <c r="C90" s="415"/>
      <c r="D90" s="415"/>
      <c r="E90" s="415"/>
      <c r="F90" s="415"/>
      <c r="G90" s="415"/>
      <c r="H90" s="415"/>
      <c r="I90" s="416"/>
    </row>
    <row r="91" spans="1:9" ht="16.5" thickBot="1">
      <c r="A91" s="400" t="s">
        <v>203</v>
      </c>
      <c r="B91" s="401"/>
      <c r="C91" s="401"/>
      <c r="D91" s="401"/>
      <c r="E91" s="401"/>
      <c r="F91" s="401"/>
      <c r="G91" s="401"/>
      <c r="H91" s="401"/>
      <c r="I91" s="402"/>
    </row>
    <row r="92" spans="1:9" ht="78" customHeight="1"/>
    <row r="93" spans="1:9" ht="79.5" customHeight="1"/>
    <row r="94" spans="1:9" ht="64.5" customHeight="1"/>
    <row r="95" spans="1:9" ht="64.5" customHeight="1"/>
    <row r="96" spans="1:9" ht="62.25" customHeight="1"/>
    <row r="97" spans="1:9" ht="17.25" customHeight="1"/>
    <row r="98" spans="1:9" ht="15.75" customHeight="1"/>
    <row r="99" spans="1:9" ht="15" customHeight="1"/>
    <row r="100" spans="1:9" ht="48.75" customHeight="1"/>
    <row r="101" spans="1:9" ht="18" customHeight="1"/>
    <row r="102" spans="1:9" ht="24.75" customHeight="1"/>
    <row r="103" spans="1:9" ht="15.75" customHeight="1">
      <c r="A103" s="354"/>
      <c r="B103" s="354"/>
      <c r="C103" s="354"/>
      <c r="D103" s="354"/>
      <c r="E103" s="354"/>
      <c r="F103" s="354"/>
      <c r="G103" s="354"/>
      <c r="H103" s="354"/>
      <c r="I103" s="354"/>
    </row>
    <row r="104" spans="1:9" ht="15" customHeight="1">
      <c r="A104" s="41"/>
      <c r="B104" s="41"/>
      <c r="C104" s="41"/>
      <c r="D104" s="41"/>
      <c r="E104" s="41"/>
      <c r="F104" s="41"/>
      <c r="G104" s="41"/>
      <c r="H104" s="41"/>
      <c r="I104" s="41"/>
    </row>
  </sheetData>
  <mergeCells count="47">
    <mergeCell ref="Z4:AG4"/>
    <mergeCell ref="X5:Y5"/>
    <mergeCell ref="Z5:AG5"/>
    <mergeCell ref="A91:I91"/>
    <mergeCell ref="A12:I12"/>
    <mergeCell ref="A1:I11"/>
    <mergeCell ref="X4:Y4"/>
    <mergeCell ref="A82:A83"/>
    <mergeCell ref="B82:B86"/>
    <mergeCell ref="A84:A85"/>
    <mergeCell ref="C84:D85"/>
    <mergeCell ref="A89:I89"/>
    <mergeCell ref="A90:I90"/>
    <mergeCell ref="A13:A14"/>
    <mergeCell ref="B13:B14"/>
    <mergeCell ref="C13:D14"/>
    <mergeCell ref="A15:A36"/>
    <mergeCell ref="B15:B36"/>
    <mergeCell ref="C15:D25"/>
    <mergeCell ref="C26:D36"/>
    <mergeCell ref="A37:A58"/>
    <mergeCell ref="B37:B58"/>
    <mergeCell ref="C37:D47"/>
    <mergeCell ref="C48:D58"/>
    <mergeCell ref="F13:F14"/>
    <mergeCell ref="C86:D86"/>
    <mergeCell ref="G13:G14"/>
    <mergeCell ref="E13:E14"/>
    <mergeCell ref="H13:H14"/>
    <mergeCell ref="C65:D67"/>
    <mergeCell ref="C71:D73"/>
    <mergeCell ref="C62:D64"/>
    <mergeCell ref="A103:I103"/>
    <mergeCell ref="A75:I75"/>
    <mergeCell ref="A76:I76"/>
    <mergeCell ref="C68:D70"/>
    <mergeCell ref="A88:I88"/>
    <mergeCell ref="A78:I78"/>
    <mergeCell ref="A80:I80"/>
    <mergeCell ref="C81:D81"/>
    <mergeCell ref="C82:D83"/>
    <mergeCell ref="A77:I77"/>
    <mergeCell ref="A59:A70"/>
    <mergeCell ref="B59:B70"/>
    <mergeCell ref="C59:D61"/>
    <mergeCell ref="A71:A73"/>
    <mergeCell ref="B71:B73"/>
  </mergeCells>
  <phoneticPr fontId="23" type="noConversion"/>
  <printOptions horizontalCentered="1" verticalCentered="1"/>
  <pageMargins left="0" right="0" top="0" bottom="0" header="0.31496062992125984" footer="0.31496062992125984"/>
  <pageSetup paperSize="9" scale="35" orientation="portrait" r:id="rId1"/>
  <ignoredErrors>
    <ignoredError sqref="I61" formula="1"/>
  </ignoredErrors>
  <drawing r:id="rId2"/>
</worksheet>
</file>

<file path=xl/worksheets/sheet3.xml><?xml version="1.0" encoding="utf-8"?>
<worksheet xmlns="http://schemas.openxmlformats.org/spreadsheetml/2006/main" xmlns:r="http://schemas.openxmlformats.org/officeDocument/2006/relationships">
  <sheetPr>
    <pageSetUpPr fitToPage="1"/>
  </sheetPr>
  <dimension ref="A1:AH77"/>
  <sheetViews>
    <sheetView tabSelected="1" view="pageBreakPreview" topLeftCell="A19" zoomScale="80" zoomScaleNormal="70" zoomScaleSheetLayoutView="80" workbookViewId="0">
      <selection activeCell="E31" sqref="E31:G31"/>
    </sheetView>
  </sheetViews>
  <sheetFormatPr defaultColWidth="28" defaultRowHeight="15"/>
  <cols>
    <col min="1" max="1" width="5.140625" style="40" customWidth="1"/>
    <col min="2" max="2" width="22.85546875" style="40" customWidth="1"/>
    <col min="3" max="4" width="28" style="40"/>
    <col min="5" max="5" width="20.140625" style="40" customWidth="1"/>
    <col min="6" max="6" width="19.42578125" style="40" customWidth="1"/>
    <col min="7" max="7" width="21.85546875" style="40" customWidth="1"/>
    <col min="8" max="8" width="17.85546875" style="40" customWidth="1"/>
    <col min="9" max="9" width="20" style="40" customWidth="1"/>
    <col min="10" max="10" width="28" style="40" hidden="1" customWidth="1"/>
    <col min="11" max="16384" width="28" style="40"/>
  </cols>
  <sheetData>
    <row r="1" spans="1:34" s="1" customFormat="1" ht="15" customHeight="1">
      <c r="A1" s="495" t="s">
        <v>209</v>
      </c>
      <c r="B1" s="495"/>
      <c r="C1" s="495"/>
      <c r="D1" s="495"/>
      <c r="E1" s="495"/>
      <c r="F1" s="495"/>
      <c r="G1" s="495"/>
      <c r="H1" s="495"/>
      <c r="I1" s="495"/>
      <c r="J1" s="495"/>
    </row>
    <row r="2" spans="1:34" s="1" customFormat="1" ht="15" customHeight="1">
      <c r="A2" s="495"/>
      <c r="B2" s="495"/>
      <c r="C2" s="495"/>
      <c r="D2" s="495"/>
      <c r="E2" s="495"/>
      <c r="F2" s="495"/>
      <c r="G2" s="495"/>
      <c r="H2" s="495"/>
      <c r="I2" s="495"/>
      <c r="J2" s="495"/>
    </row>
    <row r="3" spans="1:34" s="1" customFormat="1" ht="15" customHeight="1">
      <c r="A3" s="495"/>
      <c r="B3" s="495"/>
      <c r="C3" s="495"/>
      <c r="D3" s="495"/>
      <c r="E3" s="495"/>
      <c r="F3" s="495"/>
      <c r="G3" s="495"/>
      <c r="H3" s="495"/>
      <c r="I3" s="495"/>
      <c r="J3" s="495"/>
      <c r="Y3" s="2"/>
      <c r="Z3" s="2"/>
      <c r="AA3" s="2"/>
      <c r="AB3" s="2"/>
      <c r="AC3" s="2"/>
    </row>
    <row r="4" spans="1:34" s="1" customFormat="1" ht="15" customHeight="1">
      <c r="A4" s="495"/>
      <c r="B4" s="495"/>
      <c r="C4" s="495"/>
      <c r="D4" s="495"/>
      <c r="E4" s="495"/>
      <c r="F4" s="495"/>
      <c r="G4" s="495"/>
      <c r="H4" s="495"/>
      <c r="I4" s="495"/>
      <c r="J4" s="495"/>
      <c r="X4" s="315"/>
      <c r="Y4" s="315"/>
      <c r="Z4" s="313"/>
      <c r="AA4" s="313"/>
      <c r="AB4" s="313"/>
      <c r="AC4" s="313"/>
      <c r="AD4" s="313"/>
      <c r="AE4" s="313"/>
      <c r="AF4" s="313"/>
      <c r="AG4" s="313"/>
      <c r="AH4" s="2"/>
    </row>
    <row r="5" spans="1:34" s="1" customFormat="1" ht="15" customHeight="1">
      <c r="A5" s="495"/>
      <c r="B5" s="495"/>
      <c r="C5" s="495"/>
      <c r="D5" s="495"/>
      <c r="E5" s="495"/>
      <c r="F5" s="495"/>
      <c r="G5" s="495"/>
      <c r="H5" s="495"/>
      <c r="I5" s="495"/>
      <c r="J5" s="495"/>
      <c r="X5" s="316"/>
      <c r="Y5" s="316"/>
      <c r="Z5" s="314"/>
      <c r="AA5" s="314"/>
      <c r="AB5" s="314"/>
      <c r="AC5" s="314"/>
      <c r="AD5" s="314"/>
      <c r="AE5" s="314"/>
      <c r="AF5" s="314"/>
      <c r="AG5" s="314"/>
      <c r="AH5" s="2"/>
    </row>
    <row r="6" spans="1:34" s="1" customFormat="1" ht="15" customHeight="1">
      <c r="A6" s="495"/>
      <c r="B6" s="495"/>
      <c r="C6" s="495"/>
      <c r="D6" s="495"/>
      <c r="E6" s="495"/>
      <c r="F6" s="495"/>
      <c r="G6" s="495"/>
      <c r="H6" s="495"/>
      <c r="I6" s="495"/>
      <c r="J6" s="495"/>
      <c r="X6" s="175"/>
      <c r="Y6" s="175"/>
      <c r="Z6" s="174"/>
      <c r="AA6" s="174"/>
      <c r="AB6" s="174"/>
      <c r="AC6" s="174"/>
      <c r="AD6" s="174"/>
      <c r="AE6" s="174"/>
      <c r="AF6" s="174"/>
      <c r="AG6" s="174"/>
      <c r="AH6" s="2"/>
    </row>
    <row r="7" spans="1:34" s="1" customFormat="1" ht="14.1" customHeight="1">
      <c r="A7" s="495"/>
      <c r="B7" s="495"/>
      <c r="C7" s="495"/>
      <c r="D7" s="495"/>
      <c r="E7" s="495"/>
      <c r="F7" s="495"/>
      <c r="G7" s="495"/>
      <c r="H7" s="495"/>
      <c r="I7" s="495"/>
      <c r="J7" s="495"/>
      <c r="X7" s="175"/>
      <c r="Y7" s="175"/>
      <c r="Z7" s="174"/>
      <c r="AA7" s="174"/>
      <c r="AB7" s="174"/>
      <c r="AC7" s="174"/>
      <c r="AD7" s="174"/>
      <c r="AE7" s="174"/>
      <c r="AF7" s="174"/>
      <c r="AG7" s="174"/>
      <c r="AH7" s="2"/>
    </row>
    <row r="8" spans="1:34" s="1" customFormat="1" ht="15" customHeight="1">
      <c r="A8" s="495"/>
      <c r="B8" s="495"/>
      <c r="C8" s="495"/>
      <c r="D8" s="495"/>
      <c r="E8" s="495"/>
      <c r="F8" s="495"/>
      <c r="G8" s="495"/>
      <c r="H8" s="495"/>
      <c r="I8" s="495"/>
      <c r="J8" s="495"/>
    </row>
    <row r="9" spans="1:34" s="1" customFormat="1" ht="17.25" customHeight="1" thickBot="1">
      <c r="A9" s="496"/>
      <c r="B9" s="496"/>
      <c r="C9" s="496"/>
      <c r="D9" s="496"/>
      <c r="E9" s="496"/>
      <c r="F9" s="496"/>
      <c r="G9" s="496"/>
      <c r="H9" s="496"/>
      <c r="I9" s="496"/>
      <c r="J9" s="496"/>
    </row>
    <row r="10" spans="1:34" ht="16.5" thickBot="1">
      <c r="A10" s="423" t="s">
        <v>205</v>
      </c>
      <c r="B10" s="424"/>
      <c r="C10" s="424"/>
      <c r="D10" s="424"/>
      <c r="E10" s="424"/>
      <c r="F10" s="424"/>
      <c r="G10" s="424"/>
      <c r="H10" s="424"/>
      <c r="I10" s="425"/>
    </row>
    <row r="11" spans="1:34" ht="48" thickBot="1">
      <c r="A11" s="220" t="s">
        <v>8</v>
      </c>
      <c r="B11" s="221" t="s">
        <v>0</v>
      </c>
      <c r="C11" s="374" t="s">
        <v>4</v>
      </c>
      <c r="D11" s="375"/>
      <c r="E11" s="222" t="s">
        <v>210</v>
      </c>
      <c r="F11" s="221" t="s">
        <v>121</v>
      </c>
      <c r="G11" s="222" t="s">
        <v>122</v>
      </c>
      <c r="H11" s="223" t="s">
        <v>130</v>
      </c>
      <c r="I11" s="224" t="s">
        <v>225</v>
      </c>
    </row>
    <row r="12" spans="1:34" ht="15" customHeight="1">
      <c r="A12" s="380">
        <v>1</v>
      </c>
      <c r="B12" s="429"/>
      <c r="C12" s="380" t="s">
        <v>131</v>
      </c>
      <c r="D12" s="380" t="s">
        <v>132</v>
      </c>
      <c r="E12" s="85">
        <v>1.1000000000000001</v>
      </c>
      <c r="F12" s="176">
        <v>2</v>
      </c>
      <c r="G12" s="86">
        <v>2.94</v>
      </c>
      <c r="H12" s="426">
        <v>96</v>
      </c>
      <c r="I12" s="257">
        <v>374.00000000000006</v>
      </c>
    </row>
    <row r="13" spans="1:34" ht="15" customHeight="1">
      <c r="A13" s="381"/>
      <c r="B13" s="430"/>
      <c r="C13" s="381"/>
      <c r="D13" s="381"/>
      <c r="E13" s="87">
        <v>1.3</v>
      </c>
      <c r="F13" s="177">
        <v>2</v>
      </c>
      <c r="G13" s="88">
        <v>3.48</v>
      </c>
      <c r="H13" s="427"/>
      <c r="I13" s="258">
        <v>409.20000000000005</v>
      </c>
    </row>
    <row r="14" spans="1:34" ht="15" customHeight="1">
      <c r="A14" s="381"/>
      <c r="B14" s="430"/>
      <c r="C14" s="381"/>
      <c r="D14" s="381"/>
      <c r="E14" s="87" t="s">
        <v>133</v>
      </c>
      <c r="F14" s="177">
        <v>2</v>
      </c>
      <c r="G14" s="88">
        <v>4.0199999999999996</v>
      </c>
      <c r="H14" s="427"/>
      <c r="I14" s="258">
        <v>456.50000000000006</v>
      </c>
    </row>
    <row r="15" spans="1:34" ht="15" customHeight="1">
      <c r="A15" s="381"/>
      <c r="B15" s="430"/>
      <c r="C15" s="381"/>
      <c r="D15" s="381"/>
      <c r="E15" s="87">
        <v>1.7</v>
      </c>
      <c r="F15" s="177">
        <v>2</v>
      </c>
      <c r="G15" s="88">
        <v>4.5599999999999996</v>
      </c>
      <c r="H15" s="427"/>
      <c r="I15" s="258">
        <v>467.50000000000006</v>
      </c>
    </row>
    <row r="16" spans="1:34" ht="15" customHeight="1">
      <c r="A16" s="381"/>
      <c r="B16" s="430"/>
      <c r="C16" s="381"/>
      <c r="D16" s="381"/>
      <c r="E16" s="87">
        <v>1.9</v>
      </c>
      <c r="F16" s="177">
        <v>2</v>
      </c>
      <c r="G16" s="88">
        <v>5.9</v>
      </c>
      <c r="H16" s="427"/>
      <c r="I16" s="258">
        <v>478.50000000000006</v>
      </c>
    </row>
    <row r="17" spans="1:9" ht="15" customHeight="1">
      <c r="A17" s="381"/>
      <c r="B17" s="430"/>
      <c r="C17" s="381"/>
      <c r="D17" s="381"/>
      <c r="E17" s="89" t="s">
        <v>134</v>
      </c>
      <c r="F17" s="177">
        <v>3</v>
      </c>
      <c r="G17" s="90">
        <v>5.36</v>
      </c>
      <c r="H17" s="427"/>
      <c r="I17" s="259">
        <v>502.70000000000005</v>
      </c>
    </row>
    <row r="18" spans="1:9" ht="15" customHeight="1">
      <c r="A18" s="381"/>
      <c r="B18" s="430"/>
      <c r="C18" s="381"/>
      <c r="D18" s="381"/>
      <c r="E18" s="89" t="s">
        <v>135</v>
      </c>
      <c r="F18" s="177">
        <v>3</v>
      </c>
      <c r="G18" s="90">
        <v>5.9</v>
      </c>
      <c r="H18" s="427"/>
      <c r="I18" s="259">
        <v>572</v>
      </c>
    </row>
    <row r="19" spans="1:9" ht="15" customHeight="1">
      <c r="A19" s="381"/>
      <c r="B19" s="430"/>
      <c r="C19" s="381"/>
      <c r="D19" s="381"/>
      <c r="E19" s="89" t="s">
        <v>136</v>
      </c>
      <c r="F19" s="177">
        <v>3</v>
      </c>
      <c r="G19" s="90">
        <v>6.43</v>
      </c>
      <c r="H19" s="427"/>
      <c r="I19" s="259">
        <v>600.6</v>
      </c>
    </row>
    <row r="20" spans="1:9" ht="15" customHeight="1">
      <c r="A20" s="381"/>
      <c r="B20" s="430"/>
      <c r="C20" s="381"/>
      <c r="D20" s="381"/>
      <c r="E20" s="89" t="s">
        <v>137</v>
      </c>
      <c r="F20" s="177">
        <v>4</v>
      </c>
      <c r="G20" s="90">
        <v>6.7</v>
      </c>
      <c r="H20" s="427"/>
      <c r="I20" s="259">
        <v>619.30000000000007</v>
      </c>
    </row>
    <row r="21" spans="1:9" ht="15" customHeight="1">
      <c r="A21" s="381"/>
      <c r="B21" s="430"/>
      <c r="C21" s="381"/>
      <c r="D21" s="381"/>
      <c r="E21" s="91">
        <v>3</v>
      </c>
      <c r="F21" s="177">
        <v>4</v>
      </c>
      <c r="G21" s="92">
        <v>8.0399999999999991</v>
      </c>
      <c r="H21" s="427"/>
      <c r="I21" s="260">
        <v>746.90000000000009</v>
      </c>
    </row>
    <row r="22" spans="1:9" ht="15.75" customHeight="1" thickBot="1">
      <c r="A22" s="381"/>
      <c r="B22" s="430"/>
      <c r="C22" s="382"/>
      <c r="D22" s="382"/>
      <c r="E22" s="93">
        <v>4</v>
      </c>
      <c r="F22" s="94">
        <v>6</v>
      </c>
      <c r="G22" s="95">
        <v>10.72</v>
      </c>
      <c r="H22" s="428"/>
      <c r="I22" s="261">
        <v>998.80000000000007</v>
      </c>
    </row>
    <row r="23" spans="1:9" ht="15" customHeight="1">
      <c r="A23" s="381"/>
      <c r="B23" s="430"/>
      <c r="C23" s="380" t="s">
        <v>138</v>
      </c>
      <c r="D23" s="380" t="s">
        <v>132</v>
      </c>
      <c r="E23" s="85">
        <v>1.1000000000000001</v>
      </c>
      <c r="F23" s="176">
        <v>2</v>
      </c>
      <c r="G23" s="86">
        <v>2.94</v>
      </c>
      <c r="H23" s="426">
        <v>96</v>
      </c>
      <c r="I23" s="257">
        <v>468.6</v>
      </c>
    </row>
    <row r="24" spans="1:9" ht="15" customHeight="1">
      <c r="A24" s="381"/>
      <c r="B24" s="430"/>
      <c r="C24" s="381"/>
      <c r="D24" s="381"/>
      <c r="E24" s="87">
        <v>1.3</v>
      </c>
      <c r="F24" s="177">
        <v>2</v>
      </c>
      <c r="G24" s="88">
        <v>3.48</v>
      </c>
      <c r="H24" s="427"/>
      <c r="I24" s="258">
        <v>508.20000000000005</v>
      </c>
    </row>
    <row r="25" spans="1:9" ht="15" customHeight="1">
      <c r="A25" s="381"/>
      <c r="B25" s="430"/>
      <c r="C25" s="381"/>
      <c r="D25" s="381"/>
      <c r="E25" s="87" t="s">
        <v>133</v>
      </c>
      <c r="F25" s="177">
        <v>2</v>
      </c>
      <c r="G25" s="88">
        <v>4.0199999999999996</v>
      </c>
      <c r="H25" s="427"/>
      <c r="I25" s="258">
        <v>541.20000000000005</v>
      </c>
    </row>
    <row r="26" spans="1:9" ht="15" customHeight="1">
      <c r="A26" s="381"/>
      <c r="B26" s="430"/>
      <c r="C26" s="381"/>
      <c r="D26" s="381"/>
      <c r="E26" s="87">
        <v>1.7</v>
      </c>
      <c r="F26" s="177">
        <v>2</v>
      </c>
      <c r="G26" s="88">
        <v>4.5599999999999996</v>
      </c>
      <c r="H26" s="427"/>
      <c r="I26" s="258">
        <v>563.20000000000005</v>
      </c>
    </row>
    <row r="27" spans="1:9" ht="15" customHeight="1">
      <c r="A27" s="381"/>
      <c r="B27" s="430"/>
      <c r="C27" s="381"/>
      <c r="D27" s="381"/>
      <c r="E27" s="87">
        <v>1.9</v>
      </c>
      <c r="F27" s="177">
        <v>2</v>
      </c>
      <c r="G27" s="88">
        <v>5.9</v>
      </c>
      <c r="H27" s="427"/>
      <c r="I27" s="258">
        <v>623.70000000000005</v>
      </c>
    </row>
    <row r="28" spans="1:9" ht="15" customHeight="1">
      <c r="A28" s="381"/>
      <c r="B28" s="430"/>
      <c r="C28" s="381"/>
      <c r="D28" s="381"/>
      <c r="E28" s="89" t="s">
        <v>139</v>
      </c>
      <c r="F28" s="177">
        <v>3</v>
      </c>
      <c r="G28" s="90">
        <v>5.36</v>
      </c>
      <c r="H28" s="427"/>
      <c r="I28" s="259">
        <v>645.70000000000005</v>
      </c>
    </row>
    <row r="29" spans="1:9" ht="15" customHeight="1">
      <c r="A29" s="381"/>
      <c r="B29" s="430"/>
      <c r="C29" s="381"/>
      <c r="D29" s="381"/>
      <c r="E29" s="89" t="s">
        <v>140</v>
      </c>
      <c r="F29" s="177">
        <v>3</v>
      </c>
      <c r="G29" s="90">
        <v>5.9</v>
      </c>
      <c r="H29" s="427"/>
      <c r="I29" s="259">
        <v>734.80000000000007</v>
      </c>
    </row>
    <row r="30" spans="1:9" ht="15" customHeight="1">
      <c r="A30" s="381"/>
      <c r="B30" s="430"/>
      <c r="C30" s="381"/>
      <c r="D30" s="381"/>
      <c r="E30" s="89" t="s">
        <v>141</v>
      </c>
      <c r="F30" s="177">
        <v>3</v>
      </c>
      <c r="G30" s="90">
        <v>6.43</v>
      </c>
      <c r="H30" s="427"/>
      <c r="I30" s="259">
        <v>767.80000000000007</v>
      </c>
    </row>
    <row r="31" spans="1:9" ht="15" customHeight="1">
      <c r="A31" s="381"/>
      <c r="B31" s="430"/>
      <c r="C31" s="381"/>
      <c r="D31" s="381"/>
      <c r="E31" s="553" t="s">
        <v>142</v>
      </c>
      <c r="F31" s="554">
        <v>4</v>
      </c>
      <c r="G31" s="555">
        <v>6.7</v>
      </c>
      <c r="H31" s="427"/>
      <c r="I31" s="259">
        <v>799.7</v>
      </c>
    </row>
    <row r="32" spans="1:9" ht="15" customHeight="1">
      <c r="A32" s="381"/>
      <c r="B32" s="430"/>
      <c r="C32" s="381"/>
      <c r="D32" s="381"/>
      <c r="E32" s="91" t="s">
        <v>143</v>
      </c>
      <c r="F32" s="177">
        <v>4</v>
      </c>
      <c r="G32" s="92">
        <v>8.0399999999999991</v>
      </c>
      <c r="H32" s="427"/>
      <c r="I32" s="260">
        <v>953.7</v>
      </c>
    </row>
    <row r="33" spans="1:9" ht="15.75" customHeight="1" thickBot="1">
      <c r="A33" s="381"/>
      <c r="B33" s="430"/>
      <c r="C33" s="381"/>
      <c r="D33" s="382"/>
      <c r="E33" s="93" t="s">
        <v>144</v>
      </c>
      <c r="F33" s="178">
        <v>6</v>
      </c>
      <c r="G33" s="95">
        <v>10.72</v>
      </c>
      <c r="H33" s="428"/>
      <c r="I33" s="260">
        <v>1270.5</v>
      </c>
    </row>
    <row r="34" spans="1:9" ht="15" customHeight="1">
      <c r="A34" s="381"/>
      <c r="B34" s="430"/>
      <c r="C34" s="381"/>
      <c r="D34" s="380" t="s">
        <v>145</v>
      </c>
      <c r="E34" s="96" t="s">
        <v>146</v>
      </c>
      <c r="F34" s="97">
        <v>6</v>
      </c>
      <c r="G34" s="96">
        <v>18.2</v>
      </c>
      <c r="H34" s="426" t="s">
        <v>147</v>
      </c>
      <c r="I34" s="254">
        <v>2081.2000000000003</v>
      </c>
    </row>
    <row r="35" spans="1:9" ht="15.75" customHeight="1" thickBot="1">
      <c r="A35" s="381"/>
      <c r="B35" s="430"/>
      <c r="C35" s="381"/>
      <c r="D35" s="382"/>
      <c r="E35" s="183" t="s">
        <v>148</v>
      </c>
      <c r="F35" s="182">
        <v>8</v>
      </c>
      <c r="G35" s="183">
        <v>22.75</v>
      </c>
      <c r="H35" s="427"/>
      <c r="I35" s="256">
        <v>2601.5</v>
      </c>
    </row>
    <row r="36" spans="1:9" ht="15" customHeight="1">
      <c r="A36" s="381"/>
      <c r="B36" s="430"/>
      <c r="C36" s="381"/>
      <c r="D36" s="380" t="s">
        <v>149</v>
      </c>
      <c r="E36" s="98">
        <v>4</v>
      </c>
      <c r="F36" s="181">
        <v>6</v>
      </c>
      <c r="G36" s="98">
        <v>20</v>
      </c>
      <c r="H36" s="427"/>
      <c r="I36" s="262">
        <v>2271.5</v>
      </c>
    </row>
    <row r="37" spans="1:9" ht="15.75" customHeight="1" thickBot="1">
      <c r="A37" s="382"/>
      <c r="B37" s="431"/>
      <c r="C37" s="382"/>
      <c r="D37" s="382"/>
      <c r="E37" s="99">
        <v>5</v>
      </c>
      <c r="F37" s="100">
        <v>8</v>
      </c>
      <c r="G37" s="99">
        <v>25</v>
      </c>
      <c r="H37" s="428"/>
      <c r="I37" s="256">
        <v>2898.5000000000005</v>
      </c>
    </row>
    <row r="38" spans="1:9" ht="14.45" customHeight="1">
      <c r="A38" s="380">
        <v>2</v>
      </c>
      <c r="B38" s="429"/>
      <c r="C38" s="432" t="s">
        <v>150</v>
      </c>
      <c r="D38" s="433"/>
      <c r="E38" s="442"/>
      <c r="F38" s="429" t="s">
        <v>151</v>
      </c>
      <c r="G38" s="440">
        <v>0.05</v>
      </c>
      <c r="H38" s="426">
        <v>100</v>
      </c>
      <c r="I38" s="438">
        <v>44</v>
      </c>
    </row>
    <row r="39" spans="1:9" ht="33.950000000000003" customHeight="1" thickBot="1">
      <c r="A39" s="382"/>
      <c r="B39" s="431"/>
      <c r="C39" s="434"/>
      <c r="D39" s="435"/>
      <c r="E39" s="443"/>
      <c r="F39" s="431"/>
      <c r="G39" s="441"/>
      <c r="H39" s="428"/>
      <c r="I39" s="439"/>
    </row>
    <row r="40" spans="1:9" ht="51.6" customHeight="1" thickBot="1">
      <c r="A40" s="180">
        <v>3</v>
      </c>
      <c r="B40" s="101"/>
      <c r="C40" s="436" t="s">
        <v>200</v>
      </c>
      <c r="D40" s="437"/>
      <c r="E40" s="102"/>
      <c r="F40" s="101" t="s">
        <v>151</v>
      </c>
      <c r="G40" s="103">
        <v>0.1</v>
      </c>
      <c r="H40" s="104">
        <v>100</v>
      </c>
      <c r="I40" s="263">
        <v>77</v>
      </c>
    </row>
    <row r="41" spans="1:9" ht="42.95" customHeight="1" thickBot="1">
      <c r="A41" s="180">
        <v>4</v>
      </c>
      <c r="B41" s="106"/>
      <c r="C41" s="450" t="s">
        <v>153</v>
      </c>
      <c r="D41" s="451"/>
      <c r="E41" s="186"/>
      <c r="F41" s="181" t="s">
        <v>152</v>
      </c>
      <c r="G41" s="107">
        <v>8.0000000000000002E-3</v>
      </c>
      <c r="H41" s="184">
        <v>250</v>
      </c>
      <c r="I41" s="264">
        <v>33</v>
      </c>
    </row>
    <row r="42" spans="1:9" ht="53.1" customHeight="1" thickBot="1">
      <c r="A42" s="105">
        <v>5</v>
      </c>
      <c r="B42" s="108"/>
      <c r="C42" s="450" t="s">
        <v>154</v>
      </c>
      <c r="D42" s="451"/>
      <c r="E42" s="109">
        <v>0.55000000000000004</v>
      </c>
      <c r="F42" s="101" t="s">
        <v>151</v>
      </c>
      <c r="G42" s="110">
        <v>0.9</v>
      </c>
      <c r="H42" s="111" t="s">
        <v>147</v>
      </c>
      <c r="I42" s="264">
        <v>539</v>
      </c>
    </row>
    <row r="43" spans="1:9" ht="51.95" customHeight="1" thickBot="1">
      <c r="A43" s="179">
        <v>6</v>
      </c>
      <c r="B43" s="108"/>
      <c r="C43" s="450" t="s">
        <v>155</v>
      </c>
      <c r="D43" s="451"/>
      <c r="E43" s="109">
        <v>0.55000000000000004</v>
      </c>
      <c r="F43" s="101" t="s">
        <v>151</v>
      </c>
      <c r="G43" s="110">
        <v>0.9</v>
      </c>
      <c r="H43" s="104" t="s">
        <v>147</v>
      </c>
      <c r="I43" s="265">
        <v>671</v>
      </c>
    </row>
    <row r="44" spans="1:9" ht="45.95" customHeight="1" thickBot="1">
      <c r="A44" s="179">
        <v>7</v>
      </c>
      <c r="B44" s="108"/>
      <c r="C44" s="450" t="s">
        <v>156</v>
      </c>
      <c r="D44" s="451"/>
      <c r="E44" s="109">
        <v>0.55000000000000004</v>
      </c>
      <c r="F44" s="101" t="s">
        <v>151</v>
      </c>
      <c r="G44" s="110">
        <v>1.1100000000000001</v>
      </c>
      <c r="H44" s="111" t="s">
        <v>147</v>
      </c>
      <c r="I44" s="264">
        <v>313.5</v>
      </c>
    </row>
    <row r="45" spans="1:9" ht="45.6" customHeight="1" thickBot="1">
      <c r="A45" s="187">
        <v>8</v>
      </c>
      <c r="B45" s="108"/>
      <c r="C45" s="450" t="s">
        <v>195</v>
      </c>
      <c r="D45" s="451"/>
      <c r="E45" s="225">
        <v>0.55000000000000004</v>
      </c>
      <c r="F45" s="101" t="s">
        <v>151</v>
      </c>
      <c r="G45" s="110"/>
      <c r="H45" s="111" t="s">
        <v>147</v>
      </c>
      <c r="I45" s="264">
        <v>605</v>
      </c>
    </row>
    <row r="46" spans="1:9" ht="44.45" customHeight="1" thickBot="1">
      <c r="A46" s="179">
        <v>9</v>
      </c>
      <c r="B46" s="108"/>
      <c r="C46" s="450" t="s">
        <v>196</v>
      </c>
      <c r="D46" s="451"/>
      <c r="E46" s="112">
        <v>0.55000000000000004</v>
      </c>
      <c r="F46" s="101" t="s">
        <v>151</v>
      </c>
      <c r="G46" s="110"/>
      <c r="H46" s="111" t="s">
        <v>147</v>
      </c>
      <c r="I46" s="264">
        <v>737.00000000000011</v>
      </c>
    </row>
    <row r="47" spans="1:9" ht="33" customHeight="1" thickBot="1">
      <c r="A47" s="179">
        <v>10</v>
      </c>
      <c r="B47" s="108"/>
      <c r="C47" s="450" t="s">
        <v>157</v>
      </c>
      <c r="D47" s="451"/>
      <c r="E47" s="112"/>
      <c r="F47" s="113" t="s">
        <v>158</v>
      </c>
      <c r="G47" s="110">
        <v>2E-3</v>
      </c>
      <c r="H47" s="111">
        <v>100</v>
      </c>
      <c r="I47" s="264">
        <v>11</v>
      </c>
    </row>
    <row r="48" spans="1:9" ht="47.1" customHeight="1" thickBot="1">
      <c r="A48" s="179">
        <v>11</v>
      </c>
      <c r="B48" s="106"/>
      <c r="C48" s="450" t="s">
        <v>159</v>
      </c>
      <c r="D48" s="451"/>
      <c r="E48" s="112"/>
      <c r="F48" s="113"/>
      <c r="G48" s="110" t="s">
        <v>110</v>
      </c>
      <c r="H48" s="114">
        <v>100</v>
      </c>
      <c r="I48" s="264">
        <v>16.5</v>
      </c>
    </row>
    <row r="49" spans="1:10" ht="47.1" customHeight="1" thickBot="1">
      <c r="A49" s="179">
        <v>12</v>
      </c>
      <c r="B49" s="108"/>
      <c r="C49" s="450" t="s">
        <v>197</v>
      </c>
      <c r="D49" s="451"/>
      <c r="E49" s="112"/>
      <c r="F49" s="101" t="s">
        <v>151</v>
      </c>
      <c r="G49" s="110"/>
      <c r="H49" s="114"/>
      <c r="I49" s="264">
        <v>352</v>
      </c>
    </row>
    <row r="50" spans="1:10" s="1" customFormat="1" ht="36" customHeight="1" thickBot="1">
      <c r="A50" s="5">
        <v>12</v>
      </c>
      <c r="B50" s="7"/>
      <c r="C50" s="452" t="s">
        <v>29</v>
      </c>
      <c r="D50" s="453"/>
      <c r="E50" s="234" t="s">
        <v>34</v>
      </c>
      <c r="F50" s="235" t="s">
        <v>36</v>
      </c>
      <c r="G50" s="236">
        <v>0.25</v>
      </c>
      <c r="H50" s="237">
        <v>100</v>
      </c>
      <c r="I50" s="266">
        <v>88</v>
      </c>
      <c r="J50" s="199">
        <v>80</v>
      </c>
    </row>
    <row r="51" spans="1:10" ht="14.45" customHeight="1">
      <c r="A51" s="380">
        <v>14</v>
      </c>
      <c r="B51" s="444"/>
      <c r="C51" s="446" t="s">
        <v>160</v>
      </c>
      <c r="D51" s="447"/>
      <c r="E51" s="454"/>
      <c r="F51" s="429" t="s">
        <v>151</v>
      </c>
      <c r="G51" s="456">
        <v>0.2</v>
      </c>
      <c r="H51" s="458">
        <v>2</v>
      </c>
      <c r="I51" s="438">
        <v>429</v>
      </c>
    </row>
    <row r="52" spans="1:10" ht="33" customHeight="1" thickBot="1">
      <c r="A52" s="382"/>
      <c r="B52" s="445"/>
      <c r="C52" s="448"/>
      <c r="D52" s="449"/>
      <c r="E52" s="455"/>
      <c r="F52" s="431"/>
      <c r="G52" s="457"/>
      <c r="H52" s="459"/>
      <c r="I52" s="439"/>
    </row>
    <row r="53" spans="1:10" ht="44.1" customHeight="1">
      <c r="A53" s="380">
        <v>15</v>
      </c>
      <c r="B53" s="429"/>
      <c r="C53" s="460" t="s">
        <v>161</v>
      </c>
      <c r="D53" s="115" t="s">
        <v>162</v>
      </c>
      <c r="E53" s="462" t="s">
        <v>163</v>
      </c>
      <c r="F53" s="463"/>
      <c r="G53" s="464"/>
      <c r="H53" s="116" t="s">
        <v>147</v>
      </c>
      <c r="I53" s="254">
        <v>495</v>
      </c>
    </row>
    <row r="54" spans="1:10" ht="42.95" customHeight="1" thickBot="1">
      <c r="A54" s="382"/>
      <c r="B54" s="431"/>
      <c r="C54" s="461"/>
      <c r="D54" s="117" t="s">
        <v>164</v>
      </c>
      <c r="E54" s="465"/>
      <c r="F54" s="466"/>
      <c r="G54" s="467"/>
      <c r="H54" s="118" t="s">
        <v>147</v>
      </c>
      <c r="I54" s="256">
        <v>550</v>
      </c>
    </row>
    <row r="55" spans="1:10" ht="15" customHeight="1">
      <c r="A55" s="380">
        <v>16</v>
      </c>
      <c r="B55" s="444"/>
      <c r="C55" s="446" t="s">
        <v>165</v>
      </c>
      <c r="D55" s="447"/>
      <c r="E55" s="119" t="s">
        <v>166</v>
      </c>
      <c r="F55" s="429"/>
      <c r="G55" s="120">
        <v>41.1</v>
      </c>
      <c r="H55" s="426" t="s">
        <v>167</v>
      </c>
      <c r="I55" s="262">
        <v>10340</v>
      </c>
    </row>
    <row r="56" spans="1:10" ht="15" customHeight="1">
      <c r="A56" s="381"/>
      <c r="B56" s="472"/>
      <c r="C56" s="473"/>
      <c r="D56" s="474"/>
      <c r="E56" s="121" t="s">
        <v>168</v>
      </c>
      <c r="F56" s="430"/>
      <c r="G56" s="122">
        <v>42.2</v>
      </c>
      <c r="H56" s="427"/>
      <c r="I56" s="255">
        <v>11550.000000000002</v>
      </c>
    </row>
    <row r="57" spans="1:10" ht="15" customHeight="1">
      <c r="A57" s="381"/>
      <c r="B57" s="472"/>
      <c r="C57" s="468" t="s">
        <v>169</v>
      </c>
      <c r="D57" s="469"/>
      <c r="E57" s="123" t="s">
        <v>170</v>
      </c>
      <c r="F57" s="430"/>
      <c r="G57" s="124">
        <v>48.6</v>
      </c>
      <c r="H57" s="427"/>
      <c r="I57" s="259">
        <v>13200.000000000002</v>
      </c>
    </row>
    <row r="58" spans="1:10" ht="15" customHeight="1">
      <c r="A58" s="381"/>
      <c r="B58" s="472"/>
      <c r="C58" s="468"/>
      <c r="D58" s="469"/>
      <c r="E58" s="125" t="s">
        <v>171</v>
      </c>
      <c r="F58" s="430"/>
      <c r="G58" s="126">
        <v>52.2</v>
      </c>
      <c r="H58" s="427"/>
      <c r="I58" s="260">
        <v>15400.000000000002</v>
      </c>
    </row>
    <row r="59" spans="1:10" ht="15.75" customHeight="1" thickBot="1">
      <c r="A59" s="382"/>
      <c r="B59" s="445"/>
      <c r="C59" s="470"/>
      <c r="D59" s="471"/>
      <c r="E59" s="127" t="s">
        <v>172</v>
      </c>
      <c r="F59" s="431"/>
      <c r="G59" s="128">
        <v>56.4</v>
      </c>
      <c r="H59" s="428"/>
      <c r="I59" s="261">
        <v>17600</v>
      </c>
    </row>
    <row r="60" spans="1:10" ht="15" customHeight="1">
      <c r="A60" s="380">
        <v>17</v>
      </c>
      <c r="B60" s="383"/>
      <c r="C60" s="432" t="s">
        <v>173</v>
      </c>
      <c r="D60" s="433"/>
      <c r="E60" s="96" t="s">
        <v>174</v>
      </c>
      <c r="F60" s="429"/>
      <c r="G60" s="96">
        <v>98.7</v>
      </c>
      <c r="H60" s="426" t="s">
        <v>167</v>
      </c>
      <c r="I60" s="257">
        <v>24750.000000000004</v>
      </c>
    </row>
    <row r="61" spans="1:10" ht="15" customHeight="1">
      <c r="A61" s="381"/>
      <c r="B61" s="384"/>
      <c r="C61" s="475"/>
      <c r="D61" s="476"/>
      <c r="E61" s="129" t="s">
        <v>175</v>
      </c>
      <c r="F61" s="430"/>
      <c r="G61" s="129">
        <v>101.7</v>
      </c>
      <c r="H61" s="427"/>
      <c r="I61" s="258">
        <v>28490.000000000004</v>
      </c>
    </row>
    <row r="62" spans="1:10" ht="15" customHeight="1">
      <c r="A62" s="381"/>
      <c r="B62" s="384"/>
      <c r="C62" s="475"/>
      <c r="D62" s="476"/>
      <c r="E62" s="130" t="s">
        <v>176</v>
      </c>
      <c r="F62" s="430"/>
      <c r="G62" s="129">
        <v>119.9</v>
      </c>
      <c r="H62" s="427"/>
      <c r="I62" s="258">
        <v>31790.000000000004</v>
      </c>
    </row>
    <row r="63" spans="1:10" ht="15.75" customHeight="1" thickBot="1">
      <c r="A63" s="381"/>
      <c r="B63" s="384"/>
      <c r="C63" s="475"/>
      <c r="D63" s="476"/>
      <c r="E63" s="131" t="s">
        <v>177</v>
      </c>
      <c r="F63" s="431"/>
      <c r="G63" s="131">
        <v>142.80000000000001</v>
      </c>
      <c r="H63" s="427"/>
      <c r="I63" s="261">
        <v>38626.5</v>
      </c>
    </row>
    <row r="64" spans="1:10" ht="15" customHeight="1">
      <c r="A64" s="381"/>
      <c r="B64" s="384"/>
      <c r="C64" s="477" t="s">
        <v>178</v>
      </c>
      <c r="D64" s="478"/>
      <c r="E64" s="88" t="s">
        <v>179</v>
      </c>
      <c r="F64" s="429"/>
      <c r="G64" s="129">
        <v>111.5</v>
      </c>
      <c r="H64" s="427"/>
      <c r="I64" s="258">
        <v>31350.000000000004</v>
      </c>
    </row>
    <row r="65" spans="1:9" ht="15" customHeight="1">
      <c r="A65" s="381"/>
      <c r="B65" s="384"/>
      <c r="C65" s="477"/>
      <c r="D65" s="478"/>
      <c r="E65" s="92" t="s">
        <v>180</v>
      </c>
      <c r="F65" s="430"/>
      <c r="G65" s="99">
        <v>122.8</v>
      </c>
      <c r="H65" s="427"/>
      <c r="I65" s="260">
        <v>33440</v>
      </c>
    </row>
    <row r="66" spans="1:9" ht="15" customHeight="1">
      <c r="A66" s="381"/>
      <c r="B66" s="384"/>
      <c r="C66" s="477"/>
      <c r="D66" s="478"/>
      <c r="E66" s="92" t="s">
        <v>181</v>
      </c>
      <c r="F66" s="430"/>
      <c r="G66" s="99">
        <v>135.1</v>
      </c>
      <c r="H66" s="427"/>
      <c r="I66" s="260">
        <v>34980</v>
      </c>
    </row>
    <row r="67" spans="1:9" ht="15.75" customHeight="1" thickBot="1">
      <c r="A67" s="382"/>
      <c r="B67" s="385"/>
      <c r="C67" s="479"/>
      <c r="D67" s="480"/>
      <c r="E67" s="125" t="s">
        <v>182</v>
      </c>
      <c r="F67" s="431"/>
      <c r="G67" s="99">
        <v>161.30000000000001</v>
      </c>
      <c r="H67" s="428"/>
      <c r="I67" s="260">
        <v>42460</v>
      </c>
    </row>
    <row r="68" spans="1:9" ht="45.75" customHeight="1" thickBot="1">
      <c r="A68" s="380">
        <v>18</v>
      </c>
      <c r="B68" s="383"/>
      <c r="C68" s="361" t="s">
        <v>183</v>
      </c>
      <c r="D68" s="362"/>
      <c r="E68" s="481" t="s">
        <v>184</v>
      </c>
      <c r="F68" s="185" t="s">
        <v>185</v>
      </c>
      <c r="G68" s="132" t="s">
        <v>186</v>
      </c>
      <c r="H68" s="133" t="s">
        <v>167</v>
      </c>
      <c r="I68" s="267">
        <v>10230</v>
      </c>
    </row>
    <row r="69" spans="1:9" ht="45.75" thickBot="1">
      <c r="A69" s="382"/>
      <c r="B69" s="385"/>
      <c r="C69" s="388"/>
      <c r="D69" s="399"/>
      <c r="E69" s="482"/>
      <c r="F69" s="185" t="s">
        <v>187</v>
      </c>
      <c r="G69" s="134" t="s">
        <v>188</v>
      </c>
      <c r="H69" s="133" t="s">
        <v>167</v>
      </c>
      <c r="I69" s="267">
        <v>12540.000000000002</v>
      </c>
    </row>
    <row r="70" spans="1:9" ht="44.45" customHeight="1" thickBot="1">
      <c r="A70" s="179">
        <v>19</v>
      </c>
      <c r="B70" s="135"/>
      <c r="C70" s="450" t="s">
        <v>189</v>
      </c>
      <c r="D70" s="451"/>
      <c r="E70" s="136" t="s">
        <v>190</v>
      </c>
      <c r="F70" s="101"/>
      <c r="G70" s="134">
        <v>0.02</v>
      </c>
      <c r="H70" s="133" t="s">
        <v>167</v>
      </c>
      <c r="I70" s="267">
        <v>143</v>
      </c>
    </row>
    <row r="71" spans="1:9" ht="49.5" customHeight="1" thickBot="1">
      <c r="A71" s="105">
        <v>20</v>
      </c>
      <c r="B71" s="137"/>
      <c r="C71" s="450" t="s">
        <v>191</v>
      </c>
      <c r="D71" s="451"/>
      <c r="E71" s="134" t="s">
        <v>192</v>
      </c>
      <c r="F71" s="101"/>
      <c r="G71" s="134">
        <v>2</v>
      </c>
      <c r="H71" s="133" t="s">
        <v>167</v>
      </c>
      <c r="I71" s="264">
        <v>16500</v>
      </c>
    </row>
    <row r="72" spans="1:9" ht="15" customHeight="1">
      <c r="A72" s="483" t="s">
        <v>116</v>
      </c>
      <c r="B72" s="484"/>
      <c r="C72" s="484"/>
      <c r="D72" s="484"/>
      <c r="E72" s="484"/>
      <c r="F72" s="484"/>
      <c r="G72" s="484"/>
      <c r="H72" s="484"/>
      <c r="I72" s="485"/>
    </row>
    <row r="73" spans="1:9" ht="15.75" customHeight="1">
      <c r="A73" s="486" t="s">
        <v>117</v>
      </c>
      <c r="B73" s="487"/>
      <c r="C73" s="487"/>
      <c r="D73" s="487"/>
      <c r="E73" s="487"/>
      <c r="F73" s="487"/>
      <c r="G73" s="487"/>
      <c r="H73" s="487"/>
      <c r="I73" s="488"/>
    </row>
    <row r="74" spans="1:9" ht="16.5" customHeight="1" thickBot="1">
      <c r="A74" s="489" t="s">
        <v>118</v>
      </c>
      <c r="B74" s="490"/>
      <c r="C74" s="490"/>
      <c r="D74" s="490"/>
      <c r="E74" s="490"/>
      <c r="F74" s="490"/>
      <c r="G74" s="490"/>
      <c r="H74" s="490"/>
      <c r="I74" s="491"/>
    </row>
    <row r="75" spans="1:9" ht="16.5" customHeight="1" thickBot="1">
      <c r="A75" s="365" t="s">
        <v>193</v>
      </c>
      <c r="B75" s="366"/>
      <c r="C75" s="366"/>
      <c r="D75" s="366"/>
      <c r="E75" s="366"/>
      <c r="F75" s="366"/>
      <c r="G75" s="366"/>
      <c r="H75" s="366"/>
      <c r="I75" s="367"/>
    </row>
    <row r="76" spans="1:9" ht="16.5" customHeight="1" thickBot="1">
      <c r="A76" s="492" t="s">
        <v>194</v>
      </c>
      <c r="B76" s="493"/>
      <c r="C76" s="493"/>
      <c r="D76" s="493"/>
      <c r="E76" s="493"/>
      <c r="F76" s="493"/>
      <c r="G76" s="493"/>
      <c r="H76" s="493"/>
      <c r="I76" s="494"/>
    </row>
    <row r="77" spans="1:9" ht="16.5" thickBot="1">
      <c r="A77" s="400" t="s">
        <v>208</v>
      </c>
      <c r="B77" s="401"/>
      <c r="C77" s="401"/>
      <c r="D77" s="401"/>
      <c r="E77" s="401"/>
      <c r="F77" s="401"/>
      <c r="G77" s="401"/>
      <c r="H77" s="401"/>
      <c r="I77" s="402"/>
    </row>
  </sheetData>
  <mergeCells count="74">
    <mergeCell ref="X4:Y4"/>
    <mergeCell ref="Z4:AG4"/>
    <mergeCell ref="X5:Y5"/>
    <mergeCell ref="Z5:AG5"/>
    <mergeCell ref="A1:J9"/>
    <mergeCell ref="A77:I77"/>
    <mergeCell ref="C71:D71"/>
    <mergeCell ref="A72:I72"/>
    <mergeCell ref="A73:I73"/>
    <mergeCell ref="A74:I74"/>
    <mergeCell ref="A75:I75"/>
    <mergeCell ref="A76:I76"/>
    <mergeCell ref="A68:A69"/>
    <mergeCell ref="B68:B69"/>
    <mergeCell ref="C68:D69"/>
    <mergeCell ref="E68:E69"/>
    <mergeCell ref="C70:D70"/>
    <mergeCell ref="A60:A67"/>
    <mergeCell ref="B60:B67"/>
    <mergeCell ref="C60:D63"/>
    <mergeCell ref="F60:F63"/>
    <mergeCell ref="H60:H67"/>
    <mergeCell ref="C64:D67"/>
    <mergeCell ref="F64:F67"/>
    <mergeCell ref="A53:A54"/>
    <mergeCell ref="B53:B54"/>
    <mergeCell ref="C53:C54"/>
    <mergeCell ref="E53:G54"/>
    <mergeCell ref="H55:H59"/>
    <mergeCell ref="C57:D59"/>
    <mergeCell ref="A55:A59"/>
    <mergeCell ref="B55:B59"/>
    <mergeCell ref="C55:D56"/>
    <mergeCell ref="F55:F59"/>
    <mergeCell ref="E51:E52"/>
    <mergeCell ref="F51:F52"/>
    <mergeCell ref="G51:G52"/>
    <mergeCell ref="H51:H52"/>
    <mergeCell ref="I51:I52"/>
    <mergeCell ref="A51:A52"/>
    <mergeCell ref="B51:B52"/>
    <mergeCell ref="C51:D52"/>
    <mergeCell ref="C41:D41"/>
    <mergeCell ref="C42:D42"/>
    <mergeCell ref="C46:D46"/>
    <mergeCell ref="C47:D47"/>
    <mergeCell ref="C48:D48"/>
    <mergeCell ref="C49:D49"/>
    <mergeCell ref="C50:D50"/>
    <mergeCell ref="C43:D43"/>
    <mergeCell ref="C44:D44"/>
    <mergeCell ref="C45:D45"/>
    <mergeCell ref="A38:A39"/>
    <mergeCell ref="B38:B39"/>
    <mergeCell ref="C38:D39"/>
    <mergeCell ref="C40:D40"/>
    <mergeCell ref="I38:I39"/>
    <mergeCell ref="G38:G39"/>
    <mergeCell ref="H38:H39"/>
    <mergeCell ref="E38:E39"/>
    <mergeCell ref="F38:F39"/>
    <mergeCell ref="A10:I10"/>
    <mergeCell ref="H12:H22"/>
    <mergeCell ref="C11:D11"/>
    <mergeCell ref="A12:A37"/>
    <mergeCell ref="B12:B37"/>
    <mergeCell ref="C12:C22"/>
    <mergeCell ref="D12:D22"/>
    <mergeCell ref="D36:D37"/>
    <mergeCell ref="H23:H33"/>
    <mergeCell ref="C23:C37"/>
    <mergeCell ref="D23:D33"/>
    <mergeCell ref="D34:D35"/>
    <mergeCell ref="H34:H37"/>
  </mergeCells>
  <phoneticPr fontId="23" type="noConversion"/>
  <printOptions horizontalCentered="1" verticalCentered="1"/>
  <pageMargins left="0" right="0" top="0" bottom="0" header="0.31496062992125984" footer="0.31496062992125984"/>
  <pageSetup paperSize="9" scale="48"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Z88"/>
  <sheetViews>
    <sheetView view="pageBreakPreview" zoomScale="75" workbookViewId="0">
      <selection activeCell="T82" sqref="T82"/>
    </sheetView>
  </sheetViews>
  <sheetFormatPr defaultRowHeight="18"/>
  <cols>
    <col min="2" max="2" width="4.42578125" customWidth="1"/>
    <col min="3" max="3" width="14.5703125" style="9" customWidth="1"/>
    <col min="4" max="4" width="12.7109375" style="9" customWidth="1"/>
    <col min="5" max="5" width="14.7109375" style="9" customWidth="1"/>
    <col min="6" max="6" width="15.28515625" style="9" customWidth="1"/>
    <col min="7" max="7" width="17.85546875" style="9" customWidth="1"/>
    <col min="8" max="8" width="8.7109375" style="9" customWidth="1"/>
    <col min="9" max="9" width="15.7109375" style="9" customWidth="1"/>
    <col min="10" max="10" width="13.28515625" style="9" customWidth="1"/>
    <col min="11" max="11" width="12.42578125" style="9" customWidth="1"/>
    <col min="12" max="13" width="13.140625" style="9" customWidth="1"/>
    <col min="14" max="14" width="13.28515625" style="9" customWidth="1"/>
    <col min="15" max="15" width="15.140625" style="9" customWidth="1"/>
    <col min="16" max="16" width="13" style="9" customWidth="1"/>
    <col min="17" max="17" width="12.42578125" style="9" customWidth="1"/>
  </cols>
  <sheetData>
    <row r="1" spans="1:17" ht="18" customHeight="1">
      <c r="A1" s="532" t="s">
        <v>214</v>
      </c>
      <c r="B1" s="533"/>
      <c r="C1" s="533"/>
      <c r="D1" s="533"/>
      <c r="E1" s="533"/>
      <c r="F1" s="533"/>
      <c r="G1" s="533"/>
      <c r="H1" s="533"/>
      <c r="I1" s="533"/>
      <c r="J1" s="533"/>
      <c r="K1" s="533"/>
      <c r="L1" s="533"/>
      <c r="M1" s="533"/>
      <c r="N1" s="533"/>
      <c r="O1" s="533"/>
      <c r="P1" s="533"/>
      <c r="Q1" s="533"/>
    </row>
    <row r="2" spans="1:17" ht="16.5" customHeight="1">
      <c r="A2" s="533"/>
      <c r="B2" s="533"/>
      <c r="C2" s="533"/>
      <c r="D2" s="533"/>
      <c r="E2" s="533"/>
      <c r="F2" s="533"/>
      <c r="G2" s="533"/>
      <c r="H2" s="533"/>
      <c r="I2" s="533"/>
      <c r="J2" s="533"/>
      <c r="K2" s="533"/>
      <c r="L2" s="533"/>
      <c r="M2" s="533"/>
      <c r="N2" s="533"/>
      <c r="O2" s="533"/>
      <c r="P2" s="533"/>
      <c r="Q2" s="533"/>
    </row>
    <row r="3" spans="1:17" ht="18" customHeight="1">
      <c r="A3" s="533"/>
      <c r="B3" s="533"/>
      <c r="C3" s="533"/>
      <c r="D3" s="533"/>
      <c r="E3" s="533"/>
      <c r="F3" s="533"/>
      <c r="G3" s="533"/>
      <c r="H3" s="533"/>
      <c r="I3" s="533"/>
      <c r="J3" s="533"/>
      <c r="K3" s="533"/>
      <c r="L3" s="533"/>
      <c r="M3" s="533"/>
      <c r="N3" s="533"/>
      <c r="O3" s="533"/>
      <c r="P3" s="533"/>
      <c r="Q3" s="533"/>
    </row>
    <row r="4" spans="1:17" ht="18" customHeight="1">
      <c r="A4" s="533"/>
      <c r="B4" s="533"/>
      <c r="C4" s="533"/>
      <c r="D4" s="533"/>
      <c r="E4" s="533"/>
      <c r="F4" s="533"/>
      <c r="G4" s="533"/>
      <c r="H4" s="533"/>
      <c r="I4" s="533"/>
      <c r="J4" s="533"/>
      <c r="K4" s="533"/>
      <c r="L4" s="533"/>
      <c r="M4" s="533"/>
      <c r="N4" s="533"/>
      <c r="O4" s="533"/>
      <c r="P4" s="533"/>
      <c r="Q4" s="533"/>
    </row>
    <row r="5" spans="1:17" ht="18" customHeight="1">
      <c r="A5" s="533"/>
      <c r="B5" s="533"/>
      <c r="C5" s="533"/>
      <c r="D5" s="533"/>
      <c r="E5" s="533"/>
      <c r="F5" s="533"/>
      <c r="G5" s="533"/>
      <c r="H5" s="533"/>
      <c r="I5" s="533"/>
      <c r="J5" s="533"/>
      <c r="K5" s="533"/>
      <c r="L5" s="533"/>
      <c r="M5" s="533"/>
      <c r="N5" s="533"/>
      <c r="O5" s="533"/>
      <c r="P5" s="533"/>
      <c r="Q5" s="533"/>
    </row>
    <row r="6" spans="1:17" ht="18" customHeight="1">
      <c r="A6" s="533"/>
      <c r="B6" s="533"/>
      <c r="C6" s="533"/>
      <c r="D6" s="533"/>
      <c r="E6" s="533"/>
      <c r="F6" s="533"/>
      <c r="G6" s="533"/>
      <c r="H6" s="533"/>
      <c r="I6" s="533"/>
      <c r="J6" s="533"/>
      <c r="K6" s="533"/>
      <c r="L6" s="533"/>
      <c r="M6" s="533"/>
      <c r="N6" s="533"/>
      <c r="O6" s="533"/>
      <c r="P6" s="533"/>
      <c r="Q6" s="533"/>
    </row>
    <row r="7" spans="1:17" ht="18" customHeight="1">
      <c r="A7" s="533"/>
      <c r="B7" s="533"/>
      <c r="C7" s="533"/>
      <c r="D7" s="533"/>
      <c r="E7" s="533"/>
      <c r="F7" s="533"/>
      <c r="G7" s="533"/>
      <c r="H7" s="533"/>
      <c r="I7" s="533"/>
      <c r="J7" s="533"/>
      <c r="K7" s="533"/>
      <c r="L7" s="533"/>
      <c r="M7" s="533"/>
      <c r="N7" s="533"/>
      <c r="O7" s="533"/>
      <c r="P7" s="533"/>
      <c r="Q7" s="533"/>
    </row>
    <row r="8" spans="1:17" ht="18" customHeight="1">
      <c r="A8" s="533"/>
      <c r="B8" s="533"/>
      <c r="C8" s="533"/>
      <c r="D8" s="533"/>
      <c r="E8" s="533"/>
      <c r="F8" s="533"/>
      <c r="G8" s="533"/>
      <c r="H8" s="533"/>
      <c r="I8" s="533"/>
      <c r="J8" s="533"/>
      <c r="K8" s="533"/>
      <c r="L8" s="533"/>
      <c r="M8" s="533"/>
      <c r="N8" s="533"/>
      <c r="O8" s="533"/>
      <c r="P8" s="533"/>
      <c r="Q8" s="533"/>
    </row>
    <row r="9" spans="1:17" ht="18" customHeight="1">
      <c r="A9" s="533"/>
      <c r="B9" s="533"/>
      <c r="C9" s="533"/>
      <c r="D9" s="533"/>
      <c r="E9" s="533"/>
      <c r="F9" s="533"/>
      <c r="G9" s="533"/>
      <c r="H9" s="533"/>
      <c r="I9" s="533"/>
      <c r="J9" s="533"/>
      <c r="K9" s="533"/>
      <c r="L9" s="533"/>
      <c r="M9" s="533"/>
      <c r="N9" s="533"/>
      <c r="O9" s="533"/>
      <c r="P9" s="533"/>
      <c r="Q9" s="533"/>
    </row>
    <row r="10" spans="1:17" ht="23.25">
      <c r="C10" s="529" t="s">
        <v>213</v>
      </c>
      <c r="D10" s="529"/>
      <c r="E10" s="529"/>
      <c r="F10" s="529"/>
      <c r="G10" s="529"/>
      <c r="H10" s="529"/>
      <c r="I10" s="529"/>
      <c r="J10" s="529"/>
      <c r="K10" s="529"/>
      <c r="L10" s="529"/>
      <c r="M10" s="529"/>
      <c r="N10" s="529"/>
      <c r="O10" s="529"/>
      <c r="P10" s="529"/>
      <c r="Q10" s="529"/>
    </row>
    <row r="11" spans="1:17" ht="23.25">
      <c r="C11" s="530"/>
      <c r="D11" s="530"/>
      <c r="E11" s="530"/>
      <c r="F11" s="530"/>
      <c r="G11" s="530"/>
      <c r="H11" s="530"/>
      <c r="I11" s="530"/>
      <c r="J11" s="10"/>
      <c r="K11" s="10"/>
      <c r="L11" s="11"/>
      <c r="M11" s="531" t="s">
        <v>211</v>
      </c>
      <c r="N11" s="531"/>
      <c r="O11" s="531"/>
      <c r="P11" s="531"/>
      <c r="Q11" s="531"/>
    </row>
    <row r="12" spans="1:17" ht="23.25">
      <c r="C12" s="530"/>
      <c r="D12" s="530"/>
      <c r="E12" s="530"/>
      <c r="F12" s="529"/>
      <c r="G12" s="529"/>
      <c r="H12" s="529"/>
      <c r="I12" s="529"/>
      <c r="J12" s="529"/>
      <c r="K12" s="10"/>
      <c r="L12" s="11"/>
      <c r="M12" s="11"/>
      <c r="N12" s="11"/>
      <c r="O12" s="11"/>
      <c r="P12" s="11"/>
      <c r="Q12" s="11"/>
    </row>
    <row r="13" spans="1:17" ht="23.25">
      <c r="C13" s="530"/>
      <c r="D13" s="530"/>
      <c r="E13" s="530"/>
      <c r="F13" s="530"/>
      <c r="G13" s="530"/>
      <c r="H13" s="530"/>
      <c r="I13" s="530"/>
      <c r="J13" s="530"/>
      <c r="K13" s="10"/>
      <c r="L13" s="11"/>
      <c r="M13" s="11"/>
      <c r="N13" s="11"/>
      <c r="O13" s="11"/>
      <c r="P13" s="11"/>
      <c r="Q13" s="11"/>
    </row>
    <row r="14" spans="1:17" ht="22.5" customHeight="1">
      <c r="C14" s="536" t="s">
        <v>215</v>
      </c>
      <c r="D14" s="536"/>
      <c r="E14" s="536"/>
      <c r="F14" s="536"/>
      <c r="G14" s="536"/>
      <c r="H14" s="536"/>
      <c r="I14" s="536"/>
      <c r="J14" s="536"/>
      <c r="K14" s="13"/>
      <c r="L14" s="14"/>
      <c r="M14" s="14"/>
      <c r="N14" s="14"/>
      <c r="O14" s="14"/>
      <c r="P14" s="14"/>
      <c r="Q14" s="14"/>
    </row>
    <row r="15" spans="1:17" ht="20.25" customHeight="1">
      <c r="C15" s="536"/>
      <c r="D15" s="536"/>
      <c r="E15" s="536"/>
      <c r="F15" s="536"/>
      <c r="G15" s="536"/>
      <c r="H15" s="536"/>
      <c r="I15" s="536"/>
      <c r="J15" s="536"/>
      <c r="K15" s="15"/>
      <c r="L15" s="15"/>
      <c r="M15" s="15"/>
      <c r="N15" s="15"/>
      <c r="O15" s="15"/>
      <c r="P15" s="15"/>
      <c r="Q15" s="15"/>
    </row>
    <row r="16" spans="1:17" ht="12" customHeight="1">
      <c r="C16" s="536"/>
      <c r="D16" s="536"/>
      <c r="E16" s="536"/>
      <c r="F16" s="536"/>
      <c r="G16" s="536"/>
      <c r="H16" s="536"/>
      <c r="I16" s="536"/>
      <c r="J16" s="536"/>
      <c r="K16" s="16"/>
      <c r="L16" s="16"/>
      <c r="M16" s="16"/>
      <c r="N16" s="16"/>
      <c r="O16" s="16"/>
      <c r="P16" s="16"/>
      <c r="Q16" s="16"/>
    </row>
    <row r="17" spans="3:20" ht="18" customHeight="1">
      <c r="C17" s="12"/>
      <c r="D17" s="12"/>
      <c r="E17" s="12"/>
      <c r="F17" s="12"/>
      <c r="G17" s="12"/>
      <c r="H17" s="12"/>
      <c r="I17" s="12"/>
      <c r="J17" s="12"/>
      <c r="K17" s="16"/>
      <c r="L17" s="16"/>
      <c r="M17" s="16"/>
      <c r="N17" s="16"/>
      <c r="O17" s="16"/>
      <c r="P17" s="16"/>
      <c r="Q17" s="16"/>
    </row>
    <row r="18" spans="3:20" ht="18" customHeight="1" thickBot="1">
      <c r="C18" s="16"/>
      <c r="D18" s="17"/>
      <c r="E18" s="17"/>
      <c r="F18" s="17"/>
      <c r="G18" s="17"/>
      <c r="H18" s="17"/>
      <c r="I18" s="17"/>
      <c r="J18" s="17"/>
      <c r="K18" s="16"/>
      <c r="L18" s="16"/>
      <c r="M18" s="16"/>
      <c r="N18" s="16"/>
      <c r="O18" s="16"/>
      <c r="P18" s="16"/>
      <c r="Q18" s="16"/>
    </row>
    <row r="19" spans="3:20" ht="18" customHeight="1">
      <c r="C19" s="16"/>
      <c r="D19" s="17"/>
      <c r="E19" s="17"/>
      <c r="F19" s="17"/>
      <c r="G19" s="17"/>
      <c r="H19" s="17"/>
      <c r="I19" s="544" t="s">
        <v>50</v>
      </c>
      <c r="J19" s="546" t="s">
        <v>51</v>
      </c>
      <c r="K19" s="546"/>
      <c r="L19" s="546"/>
      <c r="M19" s="546"/>
      <c r="N19" s="546"/>
      <c r="O19" s="546"/>
      <c r="P19" s="546"/>
      <c r="Q19" s="547"/>
    </row>
    <row r="20" spans="3:20" ht="20.25">
      <c r="C20" s="16"/>
      <c r="D20" s="16"/>
      <c r="E20" s="16"/>
      <c r="F20" s="16"/>
      <c r="G20" s="16"/>
      <c r="H20" s="16"/>
      <c r="I20" s="545"/>
      <c r="J20" s="541">
        <v>3.5</v>
      </c>
      <c r="K20" s="541"/>
      <c r="L20" s="541"/>
      <c r="M20" s="541"/>
      <c r="N20" s="541">
        <v>4.5</v>
      </c>
      <c r="O20" s="541"/>
      <c r="P20" s="541"/>
      <c r="Q20" s="542"/>
    </row>
    <row r="21" spans="3:20" ht="21" thickBot="1">
      <c r="C21" s="543"/>
      <c r="D21" s="543"/>
      <c r="E21" s="15"/>
      <c r="F21" s="15"/>
      <c r="G21" s="15"/>
      <c r="H21" s="15"/>
      <c r="I21" s="226">
        <v>2</v>
      </c>
      <c r="J21" s="534" t="s">
        <v>223</v>
      </c>
      <c r="K21" s="534"/>
      <c r="L21" s="534"/>
      <c r="M21" s="534"/>
      <c r="N21" s="534" t="s">
        <v>224</v>
      </c>
      <c r="O21" s="534"/>
      <c r="P21" s="534"/>
      <c r="Q21" s="535"/>
    </row>
    <row r="22" spans="3:20" ht="26.25">
      <c r="C22" s="13"/>
      <c r="D22" s="13"/>
      <c r="E22" s="13"/>
      <c r="F22" s="13"/>
      <c r="G22" s="13"/>
      <c r="H22" s="13"/>
      <c r="I22" s="17"/>
      <c r="J22" s="17"/>
      <c r="K22" s="16"/>
      <c r="L22" s="16"/>
      <c r="M22" s="16"/>
      <c r="N22" s="16"/>
      <c r="O22" s="16"/>
      <c r="P22" s="16"/>
      <c r="Q22" s="13"/>
      <c r="R22" s="9"/>
      <c r="S22" s="9"/>
      <c r="T22" s="9"/>
    </row>
    <row r="23" spans="3:20" ht="23.25">
      <c r="C23" s="13"/>
      <c r="D23" s="13"/>
      <c r="E23" s="13"/>
      <c r="F23" s="13"/>
      <c r="G23" s="13"/>
      <c r="H23" s="13"/>
      <c r="I23" s="543" t="s">
        <v>52</v>
      </c>
      <c r="J23" s="543"/>
      <c r="K23" s="543"/>
      <c r="L23" s="16"/>
      <c r="M23" s="16"/>
      <c r="N23" s="16"/>
      <c r="O23" s="16"/>
      <c r="P23" s="16"/>
      <c r="Q23" s="13"/>
      <c r="R23" s="9"/>
      <c r="S23" s="9"/>
      <c r="T23" s="9"/>
    </row>
    <row r="24" spans="3:20" ht="23.25">
      <c r="C24" s="13"/>
      <c r="D24" s="13"/>
      <c r="E24" s="13"/>
      <c r="F24" s="13"/>
      <c r="G24" s="13"/>
      <c r="H24" s="13"/>
      <c r="I24" s="18">
        <v>8017</v>
      </c>
      <c r="J24" s="19">
        <v>3005</v>
      </c>
      <c r="K24" s="19">
        <v>6005</v>
      </c>
      <c r="L24" s="16"/>
      <c r="M24" s="16"/>
      <c r="N24" s="16"/>
      <c r="O24" s="16"/>
      <c r="P24" s="16"/>
      <c r="Q24" s="13"/>
      <c r="R24" s="9"/>
      <c r="S24" s="9"/>
      <c r="T24" s="9"/>
    </row>
    <row r="25" spans="3:20">
      <c r="C25" s="20"/>
      <c r="D25" s="20"/>
      <c r="E25" s="20"/>
      <c r="F25" s="20"/>
      <c r="G25" s="20"/>
      <c r="H25" s="20"/>
    </row>
    <row r="26" spans="3:20">
      <c r="C26" s="20"/>
      <c r="D26" s="20"/>
      <c r="E26" s="20"/>
      <c r="F26" s="20"/>
      <c r="G26" s="20"/>
      <c r="H26" s="20"/>
    </row>
    <row r="27" spans="3:20" ht="20.25">
      <c r="C27" s="20"/>
      <c r="D27" s="20"/>
      <c r="E27" s="20"/>
      <c r="F27" s="20"/>
      <c r="G27" s="20"/>
      <c r="H27" s="20"/>
      <c r="I27" s="15"/>
      <c r="J27" s="15"/>
      <c r="K27" s="15"/>
    </row>
    <row r="28" spans="3:20">
      <c r="C28" s="21"/>
      <c r="D28" s="22"/>
      <c r="E28" s="22"/>
      <c r="F28" s="22"/>
      <c r="G28" s="22"/>
      <c r="H28" s="22"/>
      <c r="L28" s="22"/>
      <c r="M28" s="22"/>
      <c r="N28" s="22"/>
      <c r="O28" s="22"/>
      <c r="P28" s="22"/>
      <c r="Q28" s="22"/>
    </row>
    <row r="29" spans="3:20" ht="32.25" customHeight="1">
      <c r="F29" s="18"/>
      <c r="G29" s="19"/>
      <c r="H29" s="19"/>
      <c r="I29" s="23" t="s">
        <v>53</v>
      </c>
      <c r="J29" s="23" t="s">
        <v>54</v>
      </c>
      <c r="K29" s="24" t="s">
        <v>55</v>
      </c>
    </row>
    <row r="30" spans="3:20" ht="20.25" customHeight="1">
      <c r="F30" s="25"/>
      <c r="G30" s="23"/>
      <c r="H30" s="23"/>
      <c r="I30" s="16"/>
      <c r="J30" s="16"/>
      <c r="K30" s="16"/>
    </row>
    <row r="31" spans="3:20">
      <c r="I31" s="22"/>
      <c r="J31" s="22"/>
      <c r="K31" s="22"/>
    </row>
    <row r="32" spans="3:20" ht="20.25">
      <c r="I32" s="19"/>
      <c r="J32" s="19"/>
    </row>
    <row r="33" spans="3:26" ht="52.5" customHeight="1">
      <c r="C33" s="536" t="s">
        <v>198</v>
      </c>
      <c r="D33" s="536"/>
      <c r="E33" s="536"/>
      <c r="F33" s="536"/>
      <c r="G33" s="536"/>
      <c r="H33" s="12"/>
      <c r="I33" s="23"/>
      <c r="J33" s="24"/>
    </row>
    <row r="34" spans="3:26" ht="18" customHeight="1">
      <c r="D34" s="26"/>
      <c r="E34" s="26"/>
      <c r="F34" s="26"/>
      <c r="G34" s="26"/>
      <c r="H34" s="26"/>
      <c r="I34" s="25"/>
    </row>
    <row r="35" spans="3:26" ht="18" customHeight="1">
      <c r="D35" s="26"/>
      <c r="E35" s="26"/>
      <c r="F35" s="26"/>
      <c r="G35" s="26"/>
      <c r="H35" s="26"/>
      <c r="I35" s="19"/>
      <c r="J35" s="19"/>
    </row>
    <row r="36" spans="3:26" ht="18" customHeight="1" thickBot="1">
      <c r="D36" s="26"/>
      <c r="E36" s="26"/>
      <c r="F36" s="26"/>
      <c r="G36" s="26"/>
      <c r="H36" s="26"/>
      <c r="I36" s="19"/>
      <c r="J36" s="19"/>
    </row>
    <row r="37" spans="3:26" ht="18" customHeight="1">
      <c r="D37" s="17"/>
      <c r="E37" s="17"/>
      <c r="F37" s="17"/>
      <c r="G37" s="17"/>
      <c r="H37" s="17"/>
      <c r="I37" s="537" t="s">
        <v>50</v>
      </c>
      <c r="J37" s="524" t="s">
        <v>51</v>
      </c>
      <c r="K37" s="525"/>
      <c r="L37" s="525"/>
      <c r="M37" s="525"/>
      <c r="N37" s="525"/>
      <c r="O37" s="525"/>
      <c r="P37" s="525"/>
      <c r="Q37" s="229"/>
      <c r="R37" s="9"/>
      <c r="S37" s="9"/>
      <c r="T37" s="9"/>
      <c r="U37" s="9"/>
    </row>
    <row r="38" spans="3:26" ht="20.25">
      <c r="I38" s="528"/>
      <c r="J38" s="230">
        <v>3</v>
      </c>
      <c r="K38" s="230">
        <v>3.5</v>
      </c>
      <c r="L38" s="230">
        <v>4</v>
      </c>
      <c r="M38" s="230">
        <v>4.5</v>
      </c>
      <c r="N38" s="230">
        <v>5</v>
      </c>
      <c r="O38" s="230">
        <v>5.5</v>
      </c>
      <c r="P38" s="230">
        <v>6</v>
      </c>
      <c r="Q38" s="231">
        <v>6.5</v>
      </c>
      <c r="R38" s="9"/>
      <c r="S38" s="9"/>
      <c r="T38" s="9"/>
      <c r="U38" s="9"/>
    </row>
    <row r="39" spans="3:26" ht="20.25">
      <c r="I39" s="227">
        <v>2.0299999999999998</v>
      </c>
      <c r="J39" s="27">
        <v>44880</v>
      </c>
      <c r="K39" s="27">
        <v>52360.000000000007</v>
      </c>
      <c r="L39" s="27">
        <v>59840.000000000007</v>
      </c>
      <c r="M39" s="27">
        <v>67320</v>
      </c>
      <c r="N39" s="27">
        <v>88000</v>
      </c>
      <c r="O39" s="27">
        <v>96800.000000000015</v>
      </c>
      <c r="P39" s="27">
        <v>105600.00000000001</v>
      </c>
      <c r="Q39" s="28">
        <v>114400.00000000001</v>
      </c>
      <c r="R39" s="9"/>
      <c r="S39" s="9"/>
      <c r="T39" s="9"/>
      <c r="U39" s="9"/>
    </row>
    <row r="40" spans="3:26" ht="20.25">
      <c r="I40" s="227">
        <v>2.23</v>
      </c>
      <c r="J40" s="27">
        <f t="shared" ref="J40:Q41" si="0">(J39*1.1)*1.1</f>
        <v>54304.80000000001</v>
      </c>
      <c r="K40" s="27">
        <f t="shared" si="0"/>
        <v>63355.60000000002</v>
      </c>
      <c r="L40" s="27">
        <f t="shared" si="0"/>
        <v>72406.400000000023</v>
      </c>
      <c r="M40" s="27">
        <f t="shared" si="0"/>
        <v>81457.200000000012</v>
      </c>
      <c r="N40" s="27">
        <f t="shared" si="0"/>
        <v>106480.00000000003</v>
      </c>
      <c r="O40" s="27">
        <f t="shared" si="0"/>
        <v>117128.00000000004</v>
      </c>
      <c r="P40" s="27">
        <f t="shared" si="0"/>
        <v>127776.00000000004</v>
      </c>
      <c r="Q40" s="28">
        <f t="shared" si="0"/>
        <v>138424.00000000003</v>
      </c>
      <c r="R40" s="9"/>
      <c r="S40" s="9"/>
      <c r="T40" s="9"/>
      <c r="U40" s="9"/>
    </row>
    <row r="41" spans="3:26" ht="21" thickBot="1">
      <c r="I41" s="228">
        <v>2.4300000000000002</v>
      </c>
      <c r="J41" s="29">
        <f t="shared" si="0"/>
        <v>65708.808000000019</v>
      </c>
      <c r="K41" s="29">
        <f t="shared" si="0"/>
        <v>76660.276000000042</v>
      </c>
      <c r="L41" s="29">
        <f t="shared" si="0"/>
        <v>87611.74400000005</v>
      </c>
      <c r="M41" s="29">
        <f t="shared" si="0"/>
        <v>98563.212000000029</v>
      </c>
      <c r="N41" s="29">
        <f t="shared" si="0"/>
        <v>128840.80000000006</v>
      </c>
      <c r="O41" s="29">
        <f t="shared" si="0"/>
        <v>141724.88000000009</v>
      </c>
      <c r="P41" s="29">
        <f t="shared" si="0"/>
        <v>154608.96000000008</v>
      </c>
      <c r="Q41" s="30">
        <f t="shared" si="0"/>
        <v>167493.04000000007</v>
      </c>
      <c r="R41" s="9"/>
      <c r="S41" s="9"/>
      <c r="T41" s="9"/>
      <c r="U41" s="9"/>
    </row>
    <row r="42" spans="3:26" ht="18.75" thickBot="1">
      <c r="I42" s="24"/>
      <c r="J42" s="24"/>
    </row>
    <row r="43" spans="3:26" ht="20.25">
      <c r="G43" s="23"/>
      <c r="H43" s="23"/>
      <c r="I43" s="527" t="s">
        <v>50</v>
      </c>
      <c r="J43" s="524" t="s">
        <v>51</v>
      </c>
      <c r="K43" s="525"/>
      <c r="L43" s="525"/>
      <c r="M43" s="525"/>
      <c r="N43" s="526"/>
      <c r="O43" s="31"/>
      <c r="P43" s="31"/>
      <c r="Q43" s="31"/>
      <c r="R43" s="9"/>
      <c r="S43" s="9"/>
      <c r="T43" s="9"/>
      <c r="U43" s="9"/>
      <c r="V43" s="9"/>
      <c r="W43" s="9"/>
      <c r="X43" s="9"/>
      <c r="Y43" s="9"/>
      <c r="Z43" s="9"/>
    </row>
    <row r="44" spans="3:26" ht="23.25">
      <c r="C44" s="13"/>
      <c r="D44" s="13"/>
      <c r="E44" s="13"/>
      <c r="F44" s="13"/>
      <c r="G44" s="13"/>
      <c r="H44" s="13"/>
      <c r="I44" s="528"/>
      <c r="J44" s="232">
        <v>7</v>
      </c>
      <c r="K44" s="232">
        <v>7.5</v>
      </c>
      <c r="L44" s="232">
        <v>8</v>
      </c>
      <c r="M44" s="232">
        <v>8.5</v>
      </c>
      <c r="N44" s="233">
        <v>9</v>
      </c>
      <c r="O44" s="32"/>
      <c r="P44" s="32"/>
      <c r="Q44" s="32"/>
      <c r="R44" s="9"/>
      <c r="S44" s="9"/>
      <c r="T44" s="9"/>
      <c r="U44" s="9"/>
      <c r="V44" s="9"/>
      <c r="W44" s="9"/>
      <c r="X44" s="9"/>
      <c r="Y44" s="9"/>
      <c r="Z44" s="9"/>
    </row>
    <row r="45" spans="3:26" ht="20.25">
      <c r="C45" s="33"/>
      <c r="I45" s="227">
        <v>2.0299999999999998</v>
      </c>
      <c r="J45" s="27">
        <v>123200.00000000001</v>
      </c>
      <c r="K45" s="27">
        <v>132000</v>
      </c>
      <c r="L45" s="27">
        <v>140800</v>
      </c>
      <c r="M45" s="27">
        <v>149600</v>
      </c>
      <c r="N45" s="28">
        <v>158400</v>
      </c>
      <c r="O45" s="34"/>
      <c r="P45" s="34"/>
      <c r="Q45" s="34"/>
      <c r="R45" s="9"/>
      <c r="S45" s="9"/>
      <c r="T45" s="9"/>
      <c r="U45" s="9"/>
      <c r="V45" s="9"/>
      <c r="W45" s="9"/>
      <c r="X45" s="9"/>
      <c r="Y45" s="9"/>
      <c r="Z45" s="9"/>
    </row>
    <row r="46" spans="3:26" ht="20.25">
      <c r="I46" s="227">
        <v>2.23</v>
      </c>
      <c r="J46" s="27">
        <f t="shared" ref="J46:N47" si="1">(J45*1.1)*1.1</f>
        <v>149072.00000000006</v>
      </c>
      <c r="K46" s="27">
        <f t="shared" si="1"/>
        <v>159720</v>
      </c>
      <c r="L46" s="27">
        <f t="shared" si="1"/>
        <v>170368</v>
      </c>
      <c r="M46" s="27">
        <f t="shared" si="1"/>
        <v>181016.00000000003</v>
      </c>
      <c r="N46" s="28">
        <f t="shared" si="1"/>
        <v>191664.00000000003</v>
      </c>
      <c r="O46" s="34"/>
      <c r="P46" s="34"/>
      <c r="Q46" s="34"/>
      <c r="R46" s="9"/>
      <c r="S46" s="9"/>
      <c r="T46" s="9"/>
      <c r="U46" s="9"/>
      <c r="V46" s="9"/>
      <c r="W46" s="9"/>
      <c r="X46" s="9"/>
      <c r="Y46" s="9"/>
      <c r="Z46" s="9"/>
    </row>
    <row r="47" spans="3:26" ht="21" thickBot="1">
      <c r="I47" s="228">
        <v>2.4300000000000002</v>
      </c>
      <c r="J47" s="29">
        <f t="shared" si="1"/>
        <v>180377.12000000008</v>
      </c>
      <c r="K47" s="29">
        <f t="shared" si="1"/>
        <v>193261.2</v>
      </c>
      <c r="L47" s="29">
        <f t="shared" si="1"/>
        <v>206145.28000000003</v>
      </c>
      <c r="M47" s="29">
        <f t="shared" si="1"/>
        <v>219029.36000000004</v>
      </c>
      <c r="N47" s="30">
        <f t="shared" si="1"/>
        <v>231913.44000000009</v>
      </c>
      <c r="O47" s="34"/>
      <c r="P47" s="34"/>
      <c r="Q47" s="34"/>
      <c r="R47" s="9"/>
      <c r="S47" s="9"/>
      <c r="T47" s="9"/>
      <c r="U47" s="9"/>
      <c r="V47" s="9"/>
      <c r="W47" s="9"/>
      <c r="X47" s="9"/>
      <c r="Y47" s="9"/>
      <c r="Z47" s="9"/>
    </row>
    <row r="51" spans="3:18" ht="51.75" customHeight="1">
      <c r="C51" s="536" t="s">
        <v>199</v>
      </c>
      <c r="D51" s="536"/>
      <c r="E51" s="536"/>
      <c r="F51" s="536"/>
      <c r="G51" s="536"/>
      <c r="H51" s="12"/>
      <c r="I51" s="23"/>
      <c r="J51" s="24"/>
    </row>
    <row r="52" spans="3:18" ht="26.25">
      <c r="C52"/>
      <c r="J52" s="26"/>
      <c r="K52" s="26"/>
      <c r="R52" s="9"/>
    </row>
    <row r="53" spans="3:18" ht="27" thickBot="1">
      <c r="I53" s="26"/>
      <c r="J53" s="26"/>
    </row>
    <row r="54" spans="3:18" ht="20.25">
      <c r="I54" s="537" t="s">
        <v>50</v>
      </c>
      <c r="J54" s="524" t="s">
        <v>51</v>
      </c>
      <c r="K54" s="525"/>
      <c r="L54" s="525"/>
      <c r="M54" s="525"/>
      <c r="N54" s="525"/>
      <c r="O54" s="525"/>
      <c r="P54" s="525"/>
      <c r="Q54" s="526"/>
    </row>
    <row r="55" spans="3:18" ht="20.25">
      <c r="I55" s="528"/>
      <c r="J55" s="230">
        <v>3</v>
      </c>
      <c r="K55" s="230">
        <v>3.5</v>
      </c>
      <c r="L55" s="230">
        <v>4</v>
      </c>
      <c r="M55" s="230">
        <v>4.5</v>
      </c>
      <c r="N55" s="230">
        <v>5</v>
      </c>
      <c r="O55" s="230">
        <v>5.5</v>
      </c>
      <c r="P55" s="230">
        <v>6</v>
      </c>
      <c r="Q55" s="231">
        <v>6.5</v>
      </c>
    </row>
    <row r="56" spans="3:18" ht="20.25">
      <c r="I56" s="227">
        <v>2.0299999999999998</v>
      </c>
      <c r="J56" s="27">
        <f t="shared" ref="J56:Q58" si="2">(J39*1.09)*1.1</f>
        <v>53811.12000000001</v>
      </c>
      <c r="K56" s="27">
        <f t="shared" si="2"/>
        <v>62779.640000000014</v>
      </c>
      <c r="L56" s="27">
        <f t="shared" si="2"/>
        <v>71748.160000000018</v>
      </c>
      <c r="M56" s="27">
        <f t="shared" si="2"/>
        <v>80716.680000000008</v>
      </c>
      <c r="N56" s="27">
        <f t="shared" si="2"/>
        <v>105512.00000000001</v>
      </c>
      <c r="O56" s="27">
        <f t="shared" si="2"/>
        <v>116063.20000000004</v>
      </c>
      <c r="P56" s="27">
        <f t="shared" si="2"/>
        <v>126614.40000000004</v>
      </c>
      <c r="Q56" s="28">
        <f t="shared" si="2"/>
        <v>137165.60000000003</v>
      </c>
    </row>
    <row r="57" spans="3:18" ht="20.25">
      <c r="I57" s="227">
        <v>2.23</v>
      </c>
      <c r="J57" s="27">
        <f t="shared" si="2"/>
        <v>65111.455200000026</v>
      </c>
      <c r="K57" s="27">
        <f t="shared" si="2"/>
        <v>75963.364400000035</v>
      </c>
      <c r="L57" s="27">
        <f t="shared" si="2"/>
        <v>86815.27360000003</v>
      </c>
      <c r="M57" s="27">
        <f t="shared" si="2"/>
        <v>97667.182800000024</v>
      </c>
      <c r="N57" s="27">
        <f t="shared" si="2"/>
        <v>127669.52000000006</v>
      </c>
      <c r="O57" s="27">
        <f t="shared" si="2"/>
        <v>140436.47200000007</v>
      </c>
      <c r="P57" s="27">
        <f t="shared" si="2"/>
        <v>153203.42400000009</v>
      </c>
      <c r="Q57" s="27">
        <f t="shared" si="2"/>
        <v>165970.37600000005</v>
      </c>
    </row>
    <row r="58" spans="3:18" ht="21" thickBot="1">
      <c r="I58" s="228">
        <v>2.4300000000000002</v>
      </c>
      <c r="J58" s="29">
        <f t="shared" si="2"/>
        <v>78784.860792000036</v>
      </c>
      <c r="K58" s="29">
        <f t="shared" si="2"/>
        <v>91915.670924000064</v>
      </c>
      <c r="L58" s="29">
        <f t="shared" si="2"/>
        <v>105046.48105600008</v>
      </c>
      <c r="M58" s="29">
        <f t="shared" si="2"/>
        <v>118177.29118800005</v>
      </c>
      <c r="N58" s="29">
        <f t="shared" si="2"/>
        <v>154480.11920000007</v>
      </c>
      <c r="O58" s="29">
        <f t="shared" si="2"/>
        <v>169928.13112000012</v>
      </c>
      <c r="P58" s="29">
        <f t="shared" si="2"/>
        <v>185376.14304000014</v>
      </c>
      <c r="Q58" s="29">
        <f t="shared" si="2"/>
        <v>200824.1549600001</v>
      </c>
    </row>
    <row r="59" spans="3:18" ht="18.75" thickBot="1"/>
    <row r="60" spans="3:18" ht="20.25">
      <c r="I60" s="527" t="s">
        <v>50</v>
      </c>
      <c r="J60" s="524" t="s">
        <v>51</v>
      </c>
      <c r="K60" s="525"/>
      <c r="L60" s="525"/>
      <c r="M60" s="525"/>
      <c r="N60" s="526"/>
    </row>
    <row r="61" spans="3:18" ht="20.25">
      <c r="I61" s="528"/>
      <c r="J61" s="232">
        <v>7</v>
      </c>
      <c r="K61" s="232">
        <v>7.5</v>
      </c>
      <c r="L61" s="232">
        <v>8</v>
      </c>
      <c r="M61" s="232">
        <v>8.5</v>
      </c>
      <c r="N61" s="233">
        <v>9</v>
      </c>
    </row>
    <row r="62" spans="3:18" ht="20.25">
      <c r="I62" s="227">
        <v>2.0299999999999998</v>
      </c>
      <c r="J62" s="27">
        <f t="shared" ref="J62:N64" si="3">(J45*1.09)*1.1</f>
        <v>147716.80000000005</v>
      </c>
      <c r="K62" s="27">
        <f t="shared" si="3"/>
        <v>158268</v>
      </c>
      <c r="L62" s="27">
        <f t="shared" si="3"/>
        <v>168819.20000000001</v>
      </c>
      <c r="M62" s="27">
        <f t="shared" si="3"/>
        <v>179370.40000000002</v>
      </c>
      <c r="N62" s="27">
        <f t="shared" si="3"/>
        <v>189921.6</v>
      </c>
    </row>
    <row r="63" spans="3:18" ht="20.25">
      <c r="I63" s="227">
        <v>2.23</v>
      </c>
      <c r="J63" s="27">
        <f t="shared" si="3"/>
        <v>178737.3280000001</v>
      </c>
      <c r="K63" s="27">
        <f t="shared" si="3"/>
        <v>191504.28000000003</v>
      </c>
      <c r="L63" s="27">
        <f t="shared" si="3"/>
        <v>204271.23200000005</v>
      </c>
      <c r="M63" s="27">
        <f t="shared" si="3"/>
        <v>217038.1840000001</v>
      </c>
      <c r="N63" s="27">
        <f t="shared" si="3"/>
        <v>229805.13600000006</v>
      </c>
    </row>
    <row r="64" spans="3:18" ht="21" thickBot="1">
      <c r="I64" s="228">
        <v>2.4300000000000002</v>
      </c>
      <c r="J64" s="29">
        <f t="shared" si="3"/>
        <v>216272.16688000012</v>
      </c>
      <c r="K64" s="29">
        <f t="shared" si="3"/>
        <v>231720.17880000005</v>
      </c>
      <c r="L64" s="29">
        <f t="shared" si="3"/>
        <v>247168.19072000007</v>
      </c>
      <c r="M64" s="29">
        <f t="shared" si="3"/>
        <v>262616.20264000009</v>
      </c>
      <c r="N64" s="29">
        <f t="shared" si="3"/>
        <v>278064.21456000017</v>
      </c>
    </row>
    <row r="67" spans="3:17" ht="20.25">
      <c r="C67" s="35" t="s">
        <v>52</v>
      </c>
      <c r="F67" s="36">
        <v>1014</v>
      </c>
      <c r="G67" s="36">
        <v>9016</v>
      </c>
      <c r="H67" s="36">
        <v>7040</v>
      </c>
      <c r="I67" s="36">
        <v>1021</v>
      </c>
      <c r="J67" s="36">
        <v>3020</v>
      </c>
      <c r="K67" s="36">
        <v>3005</v>
      </c>
      <c r="L67" s="36">
        <v>6005</v>
      </c>
      <c r="M67" s="36">
        <v>5005</v>
      </c>
      <c r="N67" s="36">
        <v>8017</v>
      </c>
      <c r="O67" s="36">
        <v>9005</v>
      </c>
    </row>
    <row r="68" spans="3:17">
      <c r="E68" s="37"/>
      <c r="F68" s="510"/>
      <c r="G68" s="510"/>
      <c r="H68" s="510"/>
      <c r="I68" s="510"/>
      <c r="J68" s="510"/>
      <c r="K68" s="510"/>
      <c r="L68" s="510"/>
      <c r="M68" s="510"/>
      <c r="N68" s="510"/>
      <c r="O68" s="510"/>
    </row>
    <row r="69" spans="3:17">
      <c r="E69" s="37"/>
      <c r="F69" s="510"/>
      <c r="G69" s="510"/>
      <c r="H69" s="510"/>
      <c r="I69" s="510"/>
      <c r="J69" s="510"/>
      <c r="K69" s="510"/>
      <c r="L69" s="510"/>
      <c r="M69" s="510"/>
      <c r="N69" s="510"/>
      <c r="O69" s="510"/>
    </row>
    <row r="70" spans="3:17">
      <c r="E70" s="37"/>
      <c r="F70" s="510"/>
      <c r="G70" s="510"/>
      <c r="H70" s="510"/>
      <c r="I70" s="510"/>
      <c r="J70" s="510"/>
      <c r="K70" s="510"/>
      <c r="L70" s="510"/>
      <c r="M70" s="510"/>
      <c r="N70" s="510"/>
      <c r="O70" s="510"/>
    </row>
    <row r="71" spans="3:17">
      <c r="F71" s="38" t="s">
        <v>56</v>
      </c>
      <c r="G71" s="38" t="s">
        <v>57</v>
      </c>
      <c r="H71" s="38" t="s">
        <v>58</v>
      </c>
      <c r="I71" s="38" t="s">
        <v>59</v>
      </c>
      <c r="J71" s="38" t="s">
        <v>60</v>
      </c>
      <c r="K71" s="38" t="s">
        <v>54</v>
      </c>
      <c r="L71" s="38" t="s">
        <v>55</v>
      </c>
      <c r="M71" s="38" t="s">
        <v>61</v>
      </c>
      <c r="N71" s="38" t="s">
        <v>53</v>
      </c>
      <c r="O71" s="38" t="s">
        <v>62</v>
      </c>
    </row>
    <row r="72" spans="3:17" ht="18.75" thickBot="1"/>
    <row r="73" spans="3:17" ht="20.25">
      <c r="C73" s="511" t="s">
        <v>63</v>
      </c>
      <c r="D73" s="512"/>
      <c r="E73" s="512"/>
      <c r="F73" s="512"/>
      <c r="G73" s="512"/>
      <c r="H73" s="512"/>
      <c r="I73" s="512"/>
      <c r="J73" s="512"/>
      <c r="K73" s="512"/>
      <c r="L73" s="512"/>
      <c r="M73" s="512"/>
      <c r="N73" s="512"/>
      <c r="O73" s="512"/>
      <c r="P73" s="512"/>
      <c r="Q73" s="513"/>
    </row>
    <row r="74" spans="3:17" ht="110.1" customHeight="1" thickBot="1">
      <c r="C74" s="538" t="s">
        <v>64</v>
      </c>
      <c r="D74" s="539"/>
      <c r="E74" s="539"/>
      <c r="F74" s="539"/>
      <c r="G74" s="539"/>
      <c r="H74" s="539"/>
      <c r="I74" s="539"/>
      <c r="J74" s="539"/>
      <c r="K74" s="539"/>
      <c r="L74" s="539"/>
      <c r="M74" s="539"/>
      <c r="N74" s="539"/>
      <c r="O74" s="539"/>
      <c r="P74" s="539"/>
      <c r="Q74" s="540"/>
    </row>
    <row r="75" spans="3:17" ht="20.25">
      <c r="C75" s="514" t="s">
        <v>65</v>
      </c>
      <c r="D75" s="515"/>
      <c r="E75" s="515"/>
      <c r="F75" s="515"/>
      <c r="G75" s="515"/>
      <c r="H75" s="515"/>
      <c r="I75" s="515"/>
      <c r="J75" s="515"/>
      <c r="K75" s="515"/>
      <c r="L75" s="515"/>
      <c r="M75" s="522" t="s">
        <v>66</v>
      </c>
      <c r="N75" s="522"/>
      <c r="O75" s="522"/>
      <c r="P75" s="522"/>
      <c r="Q75" s="523"/>
    </row>
    <row r="76" spans="3:17" ht="121.5" customHeight="1" thickBot="1">
      <c r="C76" s="516" t="s">
        <v>67</v>
      </c>
      <c r="D76" s="517"/>
      <c r="E76" s="517"/>
      <c r="F76" s="517"/>
      <c r="G76" s="517"/>
      <c r="H76" s="517"/>
      <c r="I76" s="517"/>
      <c r="J76" s="517"/>
      <c r="K76" s="517"/>
      <c r="L76" s="517"/>
      <c r="M76" s="518">
        <v>24200</v>
      </c>
      <c r="N76" s="518"/>
      <c r="O76" s="518"/>
      <c r="P76" s="518"/>
      <c r="Q76" s="519"/>
    </row>
    <row r="77" spans="3:17" ht="20.25">
      <c r="C77" s="511" t="s">
        <v>68</v>
      </c>
      <c r="D77" s="512"/>
      <c r="E77" s="512"/>
      <c r="F77" s="512"/>
      <c r="G77" s="512"/>
      <c r="H77" s="512"/>
      <c r="I77" s="512"/>
      <c r="J77" s="512"/>
      <c r="K77" s="512"/>
      <c r="L77" s="512"/>
      <c r="M77" s="520" t="s">
        <v>66</v>
      </c>
      <c r="N77" s="520"/>
      <c r="O77" s="520"/>
      <c r="P77" s="520"/>
      <c r="Q77" s="521"/>
    </row>
    <row r="78" spans="3:17" ht="20.25">
      <c r="C78" s="504" t="s">
        <v>69</v>
      </c>
      <c r="D78" s="505"/>
      <c r="E78" s="505"/>
      <c r="F78" s="505"/>
      <c r="G78" s="505"/>
      <c r="H78" s="505"/>
      <c r="I78" s="505"/>
      <c r="J78" s="505"/>
      <c r="K78" s="505"/>
      <c r="L78" s="505"/>
      <c r="M78" s="497">
        <v>2008</v>
      </c>
      <c r="N78" s="497"/>
      <c r="O78" s="497"/>
      <c r="P78" s="497"/>
      <c r="Q78" s="498"/>
    </row>
    <row r="79" spans="3:17" ht="20.25">
      <c r="C79" s="504" t="s">
        <v>70</v>
      </c>
      <c r="D79" s="505"/>
      <c r="E79" s="505"/>
      <c r="F79" s="505"/>
      <c r="G79" s="505"/>
      <c r="H79" s="505"/>
      <c r="I79" s="505"/>
      <c r="J79" s="505"/>
      <c r="K79" s="505"/>
      <c r="L79" s="505"/>
      <c r="M79" s="497">
        <v>1210</v>
      </c>
      <c r="N79" s="497"/>
      <c r="O79" s="497"/>
      <c r="P79" s="497"/>
      <c r="Q79" s="498"/>
    </row>
    <row r="80" spans="3:17" ht="20.25">
      <c r="C80" s="504" t="s">
        <v>71</v>
      </c>
      <c r="D80" s="505"/>
      <c r="E80" s="505"/>
      <c r="F80" s="505"/>
      <c r="G80" s="505"/>
      <c r="H80" s="505"/>
      <c r="I80" s="505"/>
      <c r="J80" s="505"/>
      <c r="K80" s="505"/>
      <c r="L80" s="505"/>
      <c r="M80" s="497">
        <v>2310</v>
      </c>
      <c r="N80" s="497"/>
      <c r="O80" s="497"/>
      <c r="P80" s="497"/>
      <c r="Q80" s="498"/>
    </row>
    <row r="81" spans="3:17" ht="20.25">
      <c r="C81" s="504" t="s">
        <v>72</v>
      </c>
      <c r="D81" s="505"/>
      <c r="E81" s="505"/>
      <c r="F81" s="505"/>
      <c r="G81" s="505"/>
      <c r="H81" s="505"/>
      <c r="I81" s="505"/>
      <c r="J81" s="505"/>
      <c r="K81" s="505"/>
      <c r="L81" s="505"/>
      <c r="M81" s="497">
        <v>1320</v>
      </c>
      <c r="N81" s="497"/>
      <c r="O81" s="497"/>
      <c r="P81" s="497"/>
      <c r="Q81" s="498"/>
    </row>
    <row r="82" spans="3:17" ht="20.25">
      <c r="C82" s="506" t="s">
        <v>73</v>
      </c>
      <c r="D82" s="507"/>
      <c r="E82" s="507"/>
      <c r="F82" s="507"/>
      <c r="G82" s="507"/>
      <c r="H82" s="507"/>
      <c r="I82" s="507"/>
      <c r="J82" s="507"/>
      <c r="K82" s="507"/>
      <c r="L82" s="507"/>
      <c r="M82" s="499">
        <v>770</v>
      </c>
      <c r="N82" s="499"/>
      <c r="O82" s="499"/>
      <c r="P82" s="499"/>
      <c r="Q82" s="500"/>
    </row>
    <row r="83" spans="3:17" ht="21" thickBot="1">
      <c r="C83" s="508" t="s">
        <v>74</v>
      </c>
      <c r="D83" s="509"/>
      <c r="E83" s="509"/>
      <c r="F83" s="509"/>
      <c r="G83" s="509"/>
      <c r="H83" s="509"/>
      <c r="I83" s="509"/>
      <c r="J83" s="509"/>
      <c r="K83" s="509"/>
      <c r="L83" s="509"/>
      <c r="M83" s="501">
        <v>165</v>
      </c>
      <c r="N83" s="501"/>
      <c r="O83" s="501"/>
      <c r="P83" s="501"/>
      <c r="Q83" s="502"/>
    </row>
    <row r="84" spans="3:17" ht="21" thickBot="1">
      <c r="C84" s="503"/>
      <c r="D84" s="503"/>
      <c r="E84" s="503"/>
      <c r="F84" s="503"/>
      <c r="G84" s="503"/>
      <c r="H84" s="503"/>
      <c r="I84" s="503"/>
      <c r="J84" s="503"/>
      <c r="K84" s="503"/>
      <c r="L84" s="503"/>
      <c r="M84" s="39"/>
      <c r="N84" s="39"/>
      <c r="O84" s="39"/>
      <c r="P84" s="39"/>
    </row>
    <row r="85" spans="3:17" ht="18.75">
      <c r="C85" s="163" t="s">
        <v>75</v>
      </c>
      <c r="D85" s="164"/>
      <c r="E85" s="164"/>
      <c r="F85" s="164"/>
      <c r="G85" s="164"/>
      <c r="H85" s="164"/>
      <c r="I85" s="164"/>
      <c r="J85" s="164"/>
      <c r="K85" s="164"/>
      <c r="L85" s="164"/>
      <c r="M85" s="164"/>
      <c r="N85" s="164"/>
      <c r="O85" s="164"/>
      <c r="P85" s="164"/>
      <c r="Q85" s="165"/>
    </row>
    <row r="86" spans="3:17" ht="18.75">
      <c r="C86" s="166" t="s">
        <v>76</v>
      </c>
      <c r="D86" s="167"/>
      <c r="E86" s="167"/>
      <c r="F86" s="167"/>
      <c r="G86" s="167"/>
      <c r="H86" s="167"/>
      <c r="I86" s="167"/>
      <c r="J86" s="167"/>
      <c r="K86" s="167"/>
      <c r="L86" s="167"/>
      <c r="M86" s="167"/>
      <c r="N86" s="167"/>
      <c r="O86" s="167"/>
      <c r="P86" s="167"/>
      <c r="Q86" s="168"/>
    </row>
    <row r="87" spans="3:17" ht="18.75">
      <c r="C87" s="166"/>
      <c r="D87" s="167"/>
      <c r="E87" s="167"/>
      <c r="F87" s="167"/>
      <c r="G87" s="167"/>
      <c r="H87" s="167"/>
      <c r="I87" s="167"/>
      <c r="J87" s="167"/>
      <c r="K87" s="167"/>
      <c r="L87" s="167"/>
      <c r="M87" s="167"/>
      <c r="N87" s="167"/>
      <c r="O87" s="167"/>
      <c r="P87" s="167"/>
      <c r="Q87" s="168"/>
    </row>
    <row r="88" spans="3:17" ht="20.25" thickBot="1">
      <c r="C88" s="169" t="s">
        <v>203</v>
      </c>
      <c r="D88" s="170"/>
      <c r="E88" s="170"/>
      <c r="F88" s="170"/>
      <c r="G88" s="170"/>
      <c r="H88" s="170"/>
      <c r="I88" s="170"/>
      <c r="J88" s="170"/>
      <c r="K88" s="170"/>
      <c r="L88" s="170"/>
      <c r="M88" s="171"/>
      <c r="N88" s="171"/>
      <c r="O88" s="171"/>
      <c r="P88" s="171"/>
      <c r="Q88" s="172"/>
    </row>
  </sheetData>
  <mergeCells count="57">
    <mergeCell ref="C74:Q74"/>
    <mergeCell ref="N20:Q20"/>
    <mergeCell ref="I60:I61"/>
    <mergeCell ref="J60:N60"/>
    <mergeCell ref="L68:L70"/>
    <mergeCell ref="C21:D21"/>
    <mergeCell ref="J21:M21"/>
    <mergeCell ref="I19:I20"/>
    <mergeCell ref="J20:M20"/>
    <mergeCell ref="I23:K23"/>
    <mergeCell ref="C33:G33"/>
    <mergeCell ref="J19:Q19"/>
    <mergeCell ref="M68:M70"/>
    <mergeCell ref="J43:N43"/>
    <mergeCell ref="C51:G51"/>
    <mergeCell ref="I54:I55"/>
    <mergeCell ref="C10:Q10"/>
    <mergeCell ref="C11:I11"/>
    <mergeCell ref="M11:Q11"/>
    <mergeCell ref="A1:Q9"/>
    <mergeCell ref="J37:P37"/>
    <mergeCell ref="N21:Q21"/>
    <mergeCell ref="C12:E12"/>
    <mergeCell ref="F12:J12"/>
    <mergeCell ref="C13:J13"/>
    <mergeCell ref="C14:J16"/>
    <mergeCell ref="I37:I38"/>
    <mergeCell ref="J54:Q54"/>
    <mergeCell ref="I43:I44"/>
    <mergeCell ref="O68:O70"/>
    <mergeCell ref="F68:F70"/>
    <mergeCell ref="G68:G70"/>
    <mergeCell ref="J68:J70"/>
    <mergeCell ref="K68:K70"/>
    <mergeCell ref="C80:L80"/>
    <mergeCell ref="M78:Q78"/>
    <mergeCell ref="M79:Q79"/>
    <mergeCell ref="M80:Q80"/>
    <mergeCell ref="N68:N70"/>
    <mergeCell ref="C73:Q73"/>
    <mergeCell ref="C78:L78"/>
    <mergeCell ref="C79:L79"/>
    <mergeCell ref="H68:H70"/>
    <mergeCell ref="I68:I70"/>
    <mergeCell ref="C75:L75"/>
    <mergeCell ref="C76:L76"/>
    <mergeCell ref="C77:L77"/>
    <mergeCell ref="M76:Q76"/>
    <mergeCell ref="M77:Q77"/>
    <mergeCell ref="M75:Q75"/>
    <mergeCell ref="M81:Q81"/>
    <mergeCell ref="M82:Q82"/>
    <mergeCell ref="M83:Q83"/>
    <mergeCell ref="C84:L84"/>
    <mergeCell ref="C81:L81"/>
    <mergeCell ref="C82:L82"/>
    <mergeCell ref="C83:L83"/>
  </mergeCells>
  <phoneticPr fontId="23" type="noConversion"/>
  <printOptions horizontalCentered="1" verticalCentered="1"/>
  <pageMargins left="0" right="0" top="0" bottom="0" header="0.31496062992125984" footer="0.31496062992125984"/>
  <pageSetup paperSize="9" scale="42" orientation="portrait" r:id="rId1"/>
  <headerFooter alignWithMargins="0"/>
  <drawing r:id="rId2"/>
  <legacyDrawing r:id="rId3"/>
  <oleObjects>
    <oleObject progId="CorelDRAW.Graphic.13" shapeId="2049" r:id="rId4"/>
    <oleObject progId="CorelDRAW.Graphic.13" shapeId="2050" r:id="rId5"/>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7</vt:i4>
      </vt:variant>
    </vt:vector>
  </HeadingPairs>
  <TitlesOfParts>
    <vt:vector size="11" baseType="lpstr">
      <vt:lpstr>Модульные </vt:lpstr>
      <vt:lpstr>Панельные</vt:lpstr>
      <vt:lpstr>Элементы</vt:lpstr>
      <vt:lpstr>Откатные ворота</vt:lpstr>
      <vt:lpstr>'Модульные '!Print_Area</vt:lpstr>
      <vt:lpstr>'Откатные ворота'!Print_Area</vt:lpstr>
      <vt:lpstr>Панельные!Print_Area</vt:lpstr>
      <vt:lpstr>Элементы!Print_Area</vt:lpstr>
      <vt:lpstr>'Модульные '!Область_печати</vt:lpstr>
      <vt:lpstr>Панельные!Область_печати</vt:lpstr>
      <vt:lpstr>Элементы!Область_печати</vt:lpstr>
    </vt:vector>
  </TitlesOfParts>
  <Company>МСУЦ</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etrushkova</dc:creator>
  <cp:lastModifiedBy>1-LINE</cp:lastModifiedBy>
  <cp:lastPrinted>2013-06-25T04:54:09Z</cp:lastPrinted>
  <dcterms:created xsi:type="dcterms:W3CDTF">2010-10-27T11:19:44Z</dcterms:created>
  <dcterms:modified xsi:type="dcterms:W3CDTF">2013-07-23T03:34:47Z</dcterms:modified>
</cp:coreProperties>
</file>