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700" activeTab="0"/>
  </bookViews>
  <sheets>
    <sheet name="3-Колосники" sheetId="1" r:id="rId1"/>
  </sheets>
  <definedNames>
    <definedName name="_xlnm.Print_Area" localSheetId="0">'3-Колосники'!$A$1:$V$56</definedName>
  </definedNames>
  <calcPr fullCalcOnLoad="1"/>
</workbook>
</file>

<file path=xl/sharedStrings.xml><?xml version="1.0" encoding="utf-8"?>
<sst xmlns="http://schemas.openxmlformats.org/spreadsheetml/2006/main" count="133" uniqueCount="124">
  <si>
    <t xml:space="preserve">ИНН 5405248344  КПП 540501001 </t>
  </si>
  <si>
    <t>630083, Россия, г.Новосибирск, ул.Большевистская, 177 офис.204</t>
  </si>
  <si>
    <t xml:space="preserve">www.promagra.ru     E-mail: info@promagra.ru </t>
  </si>
  <si>
    <t>«П р о м а г р о С т р о й И н в е с т»</t>
  </si>
  <si>
    <t>О Б Щ Е С Т В О   С   О Г Р А Н И Ч Е Н Н О Й   О Т В Е Т С Т В Е Н Н О С Т Ь Ю</t>
  </si>
  <si>
    <t xml:space="preserve">Ф Р О Н Т О В Ы Е   П Л И Т Ы                                                                                                                                                                                        </t>
  </si>
  <si>
    <t>КОД</t>
  </si>
  <si>
    <t>Кол-во прод. ребер жестк.</t>
  </si>
  <si>
    <t xml:space="preserve">Толщина                                            п л и т ы </t>
  </si>
  <si>
    <t>Цена с НДС</t>
  </si>
  <si>
    <t>Тип                                        плиты</t>
  </si>
  <si>
    <t>Размеры, мм</t>
  </si>
  <si>
    <t>Характеристики</t>
  </si>
  <si>
    <t>Масса,       кг</t>
  </si>
  <si>
    <t xml:space="preserve">Цена с НДС, руб. </t>
  </si>
  <si>
    <t xml:space="preserve">До                50 т.р.  </t>
  </si>
  <si>
    <t>Свыше                                50 т.р.</t>
  </si>
  <si>
    <t>РОЗ      НИЦА</t>
  </si>
  <si>
    <t>плиты</t>
  </si>
  <si>
    <t>Загруз. дверцы</t>
  </si>
  <si>
    <t>П Л И Т Ч А Т Ы Е</t>
  </si>
  <si>
    <t>0052</t>
  </si>
  <si>
    <t xml:space="preserve">400 х 200 </t>
  </si>
  <si>
    <t>0054</t>
  </si>
  <si>
    <t>455 х 260</t>
  </si>
  <si>
    <t>0055</t>
  </si>
  <si>
    <t>0056</t>
  </si>
  <si>
    <t>0057</t>
  </si>
  <si>
    <t>0058</t>
  </si>
  <si>
    <t>ФТП-9</t>
  </si>
  <si>
    <t xml:space="preserve">1200*700 </t>
  </si>
  <si>
    <t xml:space="preserve">430*450 </t>
  </si>
  <si>
    <t>Котел "ПА"</t>
  </si>
  <si>
    <t>0059</t>
  </si>
  <si>
    <t xml:space="preserve"> ФТП-10  </t>
  </si>
  <si>
    <t>620*950</t>
  </si>
  <si>
    <t>340*430</t>
  </si>
  <si>
    <t>Котел "ДКВР"</t>
  </si>
  <si>
    <t>ФТП-11</t>
  </si>
  <si>
    <t xml:space="preserve">520*590 </t>
  </si>
  <si>
    <t>350*490</t>
  </si>
  <si>
    <t>Котел "Братск"</t>
  </si>
  <si>
    <t>ФТП-12</t>
  </si>
  <si>
    <t>600*710</t>
  </si>
  <si>
    <t>310*470</t>
  </si>
  <si>
    <t>Котел "ПК-1/6"</t>
  </si>
  <si>
    <t>ФТП-13</t>
  </si>
  <si>
    <t>460*630</t>
  </si>
  <si>
    <t>300*450</t>
  </si>
  <si>
    <t>Котел "Е-1/9"</t>
  </si>
  <si>
    <t>ФТП-14</t>
  </si>
  <si>
    <t xml:space="preserve">d=920 </t>
  </si>
  <si>
    <t xml:space="preserve">300*450 </t>
  </si>
  <si>
    <t xml:space="preserve">Котел "КВ-300"  </t>
  </si>
  <si>
    <t>0069</t>
  </si>
  <si>
    <t>846 х 230</t>
  </si>
  <si>
    <t>Марка балки</t>
  </si>
  <si>
    <t>Тип сечения</t>
  </si>
  <si>
    <t>Масса,                                  кг</t>
  </si>
  <si>
    <t>b</t>
  </si>
  <si>
    <t>h</t>
  </si>
  <si>
    <t>L</t>
  </si>
  <si>
    <t>тавр</t>
  </si>
  <si>
    <t>0072</t>
  </si>
  <si>
    <t>0076</t>
  </si>
  <si>
    <t>БЛК-1200</t>
  </si>
  <si>
    <t>0075</t>
  </si>
  <si>
    <t>БЛК-1500</t>
  </si>
  <si>
    <t>0550</t>
  </si>
  <si>
    <t>0078</t>
  </si>
  <si>
    <t>0080</t>
  </si>
  <si>
    <t>0079</t>
  </si>
  <si>
    <t>0083</t>
  </si>
  <si>
    <t xml:space="preserve">П О В О Р О Т Н Ы Е </t>
  </si>
  <si>
    <t>0084</t>
  </si>
  <si>
    <t>L=296 (черт.)</t>
  </si>
  <si>
    <t>0085</t>
  </si>
  <si>
    <t>0086</t>
  </si>
  <si>
    <t>220*300 (Е 1/9)</t>
  </si>
  <si>
    <t>0087</t>
  </si>
  <si>
    <t>300*430 (Е 1/9)</t>
  </si>
  <si>
    <t>0088</t>
  </si>
  <si>
    <t xml:space="preserve">1/4 круга R=430 </t>
  </si>
  <si>
    <t>0644</t>
  </si>
  <si>
    <t xml:space="preserve">930х220 обл. </t>
  </si>
  <si>
    <t>Средн. масса             (кг)</t>
  </si>
  <si>
    <t>880 х 220 обл.</t>
  </si>
  <si>
    <t>900 х 220 обл.</t>
  </si>
  <si>
    <t>Догов.</t>
  </si>
  <si>
    <t xml:space="preserve">К О Л О С Н И К О В Ы Е   Б А Л К И </t>
  </si>
  <si>
    <t>0688</t>
  </si>
  <si>
    <t>Треугол. №1</t>
  </si>
  <si>
    <t>Треугол. №2</t>
  </si>
  <si>
    <t>1100 х 210</t>
  </si>
  <si>
    <t>0875</t>
  </si>
  <si>
    <t>0061</t>
  </si>
  <si>
    <t>700 х 200</t>
  </si>
  <si>
    <t>Тел./факс (383) 269-04-70, 269-02-74, 310-60-63</t>
  </si>
  <si>
    <t>К О Л О С Н И К И                                                       П Р О М Ы Ш Л Е Н Н Ы Е</t>
  </si>
  <si>
    <t xml:space="preserve"> </t>
  </si>
  <si>
    <t>0066</t>
  </si>
  <si>
    <t>800 х 220</t>
  </si>
  <si>
    <t>900 х 220 тяж.</t>
  </si>
  <si>
    <t>900 х 250 тяж.</t>
  </si>
  <si>
    <t>880 х 220 тяж.</t>
  </si>
  <si>
    <t>900 х 250 обл.</t>
  </si>
  <si>
    <t>930 х 220 тяж.</t>
  </si>
  <si>
    <t>БЛК-1000</t>
  </si>
  <si>
    <t>Размеры колосника         (мм)</t>
  </si>
  <si>
    <t>500 х 200</t>
  </si>
  <si>
    <t xml:space="preserve">КП.210.520-03 (520 х 210) </t>
  </si>
  <si>
    <t xml:space="preserve">520 х 250 </t>
  </si>
  <si>
    <t>550 х 230</t>
  </si>
  <si>
    <t xml:space="preserve">600 х 250 </t>
  </si>
  <si>
    <t>618 х 230</t>
  </si>
  <si>
    <t xml:space="preserve">905 х 248 (900х250) </t>
  </si>
  <si>
    <t xml:space="preserve">750 х 200 </t>
  </si>
  <si>
    <t>800 х 200 (усил.)</t>
  </si>
  <si>
    <t>900 х 200 (усил.)</t>
  </si>
  <si>
    <t>950 х 220</t>
  </si>
  <si>
    <t xml:space="preserve">410 х 200 </t>
  </si>
  <si>
    <t xml:space="preserve">910х250 . </t>
  </si>
  <si>
    <t xml:space="preserve">350 х 100 </t>
  </si>
  <si>
    <t>Прайс-лист №3 на 13.07.2013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</si>
</sst>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宋体"/>
      <family val="0"/>
    </font>
    <font>
      <sz val="9"/>
      <name val="Arial"/>
      <family val="2"/>
    </font>
    <font>
      <sz val="10"/>
      <name val="Arial"/>
      <family val="2"/>
    </font>
    <font>
      <b/>
      <sz val="1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8"/>
      <color indexed="2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10"/>
      <color indexed="8"/>
      <name val="Arial Cyr"/>
      <family val="0"/>
    </font>
    <font>
      <i/>
      <sz val="10"/>
      <color indexed="23"/>
      <name val="Arial Cyr"/>
      <family val="0"/>
    </font>
    <font>
      <b/>
      <i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4" fillId="0" borderId="0">
      <alignment/>
      <protection/>
    </xf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0" xfId="0" applyFont="1" applyAlignment="1">
      <alignment/>
    </xf>
    <xf numFmtId="0" fontId="6" fillId="34" borderId="0" xfId="0" applyFont="1" applyFill="1" applyBorder="1" applyAlignment="1">
      <alignment vertical="justify"/>
    </xf>
    <xf numFmtId="0" fontId="19" fillId="0" borderId="0" xfId="42" applyFont="1" applyAlignment="1" applyProtection="1">
      <alignment vertical="center"/>
      <protection/>
    </xf>
    <xf numFmtId="0" fontId="6" fillId="34" borderId="0" xfId="0" applyFont="1" applyFill="1" applyBorder="1" applyAlignment="1">
      <alignment horizontal="center" vertical="justify"/>
    </xf>
    <xf numFmtId="49" fontId="10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66" fontId="17" fillId="35" borderId="10" xfId="0" applyNumberFormat="1" applyFont="1" applyFill="1" applyBorder="1" applyAlignment="1">
      <alignment horizontal="center" vertical="center" wrapText="1"/>
    </xf>
    <xf numFmtId="4" fontId="17" fillId="35" borderId="10" xfId="0" applyNumberFormat="1" applyFont="1" applyFill="1" applyBorder="1" applyAlignment="1">
      <alignment horizontal="center" vertical="center" wrapText="1"/>
    </xf>
    <xf numFmtId="4" fontId="17" fillId="35" borderId="10" xfId="0" applyNumberFormat="1" applyFont="1" applyFill="1" applyBorder="1" applyAlignment="1">
      <alignment horizontal="center" vertical="center"/>
    </xf>
    <xf numFmtId="49" fontId="67" fillId="35" borderId="10" xfId="0" applyNumberFormat="1" applyFont="1" applyFill="1" applyBorder="1" applyAlignment="1">
      <alignment horizontal="center" vertical="center" wrapText="1"/>
    </xf>
    <xf numFmtId="166" fontId="10" fillId="35" borderId="10" xfId="0" applyNumberFormat="1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/>
    </xf>
    <xf numFmtId="166" fontId="10" fillId="35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166" fontId="67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justify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textRotation="90" wrapText="1"/>
    </xf>
    <xf numFmtId="0" fontId="10" fillId="33" borderId="19" xfId="0" applyFont="1" applyFill="1" applyBorder="1" applyAlignment="1">
      <alignment horizontal="center" vertical="justify"/>
    </xf>
    <xf numFmtId="0" fontId="10" fillId="33" borderId="11" xfId="0" applyFont="1" applyFill="1" applyBorder="1" applyAlignment="1">
      <alignment horizontal="center" vertical="justify"/>
    </xf>
    <xf numFmtId="0" fontId="10" fillId="33" borderId="20" xfId="0" applyFont="1" applyFill="1" applyBorder="1" applyAlignment="1">
      <alignment horizontal="center" vertical="justify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right" indent="2"/>
    </xf>
    <xf numFmtId="0" fontId="6" fillId="34" borderId="0" xfId="0" applyFont="1" applyFill="1" applyBorder="1" applyAlignment="1">
      <alignment horizontal="center" vertical="justify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49" fontId="10" fillId="35" borderId="13" xfId="0" applyNumberFormat="1" applyFont="1" applyFill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166" fontId="10" fillId="35" borderId="13" xfId="0" applyNumberFormat="1" applyFont="1" applyFill="1" applyBorder="1" applyAlignment="1">
      <alignment horizontal="center" vertical="center" wrapText="1"/>
    </xf>
    <xf numFmtId="166" fontId="10" fillId="35" borderId="15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49" fillId="35" borderId="16" xfId="0" applyNumberFormat="1" applyFont="1" applyFill="1" applyBorder="1" applyAlignment="1">
      <alignment horizontal="center" vertical="center"/>
    </xf>
    <xf numFmtId="3" fontId="49" fillId="35" borderId="17" xfId="0" applyNumberFormat="1" applyFont="1" applyFill="1" applyBorder="1" applyAlignment="1">
      <alignment horizontal="center" vertical="center"/>
    </xf>
    <xf numFmtId="3" fontId="49" fillId="35" borderId="18" xfId="0" applyNumberFormat="1" applyFont="1" applyFill="1" applyBorder="1" applyAlignment="1">
      <alignment horizontal="center" vertical="center"/>
    </xf>
    <xf numFmtId="166" fontId="5" fillId="35" borderId="10" xfId="0" applyNumberFormat="1" applyFont="1" applyFill="1" applyBorder="1" applyAlignment="1">
      <alignment horizontal="right" vertical="center" wrapText="1" indent="1"/>
    </xf>
    <xf numFmtId="3" fontId="49" fillId="35" borderId="16" xfId="0" applyNumberFormat="1" applyFont="1" applyFill="1" applyBorder="1" applyAlignment="1">
      <alignment horizontal="center" vertical="center" wrapText="1"/>
    </xf>
    <xf numFmtId="3" fontId="49" fillId="35" borderId="17" xfId="0" applyNumberFormat="1" applyFont="1" applyFill="1" applyBorder="1" applyAlignment="1">
      <alignment horizontal="center" vertical="center" wrapText="1"/>
    </xf>
    <xf numFmtId="3" fontId="49" fillId="35" borderId="18" xfId="0" applyNumberFormat="1" applyFont="1" applyFill="1" applyBorder="1" applyAlignment="1">
      <alignment horizontal="center" vertical="center" wrapText="1"/>
    </xf>
    <xf numFmtId="3" fontId="11" fillId="35" borderId="13" xfId="0" applyNumberFormat="1" applyFont="1" applyFill="1" applyBorder="1" applyAlignment="1">
      <alignment horizontal="center" vertical="center" wrapText="1"/>
    </xf>
    <xf numFmtId="3" fontId="11" fillId="35" borderId="13" xfId="0" applyNumberFormat="1" applyFont="1" applyFill="1" applyBorder="1" applyAlignment="1">
      <alignment horizontal="center" vertical="center"/>
    </xf>
    <xf numFmtId="3" fontId="11" fillId="35" borderId="15" xfId="0" applyNumberFormat="1" applyFont="1" applyFill="1" applyBorder="1" applyAlignment="1">
      <alignment horizontal="center" vertical="center" wrapText="1"/>
    </xf>
    <xf numFmtId="3" fontId="11" fillId="35" borderId="15" xfId="0" applyNumberFormat="1" applyFont="1" applyFill="1" applyBorder="1" applyAlignment="1">
      <alignment horizontal="center" vertical="center"/>
    </xf>
    <xf numFmtId="3" fontId="68" fillId="35" borderId="10" xfId="0" applyNumberFormat="1" applyFont="1" applyFill="1" applyBorder="1" applyAlignment="1">
      <alignment horizontal="center" vertical="center" wrapText="1"/>
    </xf>
    <xf numFmtId="3" fontId="68" fillId="35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49" fillId="35" borderId="10" xfId="0" applyFont="1" applyFill="1" applyBorder="1" applyAlignment="1">
      <alignment horizontal="center" vertical="center" wrapText="1"/>
    </xf>
    <xf numFmtId="1" fontId="49" fillId="35" borderId="10" xfId="0" applyNumberFormat="1" applyFont="1" applyFill="1" applyBorder="1" applyAlignment="1">
      <alignment horizontal="center" vertical="center"/>
    </xf>
    <xf numFmtId="3" fontId="49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314325</xdr:colOff>
      <xdr:row>7</xdr:row>
      <xdr:rowOff>19050</xdr:rowOff>
    </xdr:to>
    <xdr:pic>
      <xdr:nvPicPr>
        <xdr:cNvPr id="1" name="Picture 1" descr="товарный знак №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27</xdr:row>
      <xdr:rowOff>66675</xdr:rowOff>
    </xdr:from>
    <xdr:to>
      <xdr:col>21</xdr:col>
      <xdr:colOff>114300</xdr:colOff>
      <xdr:row>39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609975" y="5086350"/>
          <a:ext cx="3857625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Так же, всегда в наличии: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1.Печи чугунные, чугунные духовки, м</a:t>
          </a:r>
          <a:r>
            <a:rPr lang="en-US" cap="none" sz="900" b="0" i="1" u="none" baseline="0">
              <a:solidFill>
                <a:srgbClr val="000000"/>
              </a:solidFill>
            </a:rPr>
            <a:t>ангалы чугунные. 2.Аксессуары для каминов и печей, смеси жаростойкие кладочные, штукатурные. Клей и мастика жаростойкие.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3.Печное литье для печей и каминов.   
</a:t>
          </a:r>
          <a:r>
            <a:rPr lang="en-US" cap="none" sz="1000" b="0" i="1" u="none" baseline="0">
              <a:solidFill>
                <a:srgbClr val="000000"/>
              </a:solidFill>
            </a:rPr>
            <a:t>4.Термостойкое немецкое стекло, герметик, уплотнительный шнур и многое другое.</a:t>
          </a:r>
          <a:r>
            <a:rPr lang="en-US" cap="none" sz="1000" b="0" i="1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5.Плитка облицовочная ГК Терракот                                   6.Чистящие средства для печей и каминов "</a:t>
          </a:r>
          <a:r>
            <a:rPr lang="en-US" cap="none" sz="1000" b="0" i="1" u="none" baseline="0">
              <a:solidFill>
                <a:srgbClr val="000000"/>
              </a:solidFill>
            </a:rPr>
            <a:t>Starwax</a:t>
          </a:r>
          <a:r>
            <a:rPr lang="en-US" cap="none" sz="1000" b="0" i="1" u="none" baseline="0">
              <a:solidFill>
                <a:srgbClr val="000000"/>
              </a:solidFill>
            </a:rPr>
            <a:t>"   7.Жаростойкая эмаль Церта (</a:t>
          </a:r>
          <a:r>
            <a:rPr lang="en-US" cap="none" sz="1000" b="0" i="1" u="none" baseline="0">
              <a:solidFill>
                <a:srgbClr val="000000"/>
              </a:solidFill>
            </a:rPr>
            <a:t>700</a:t>
          </a:r>
          <a:r>
            <a:rPr lang="en-US" cap="none" sz="1000" b="0" i="0" u="none" baseline="0">
              <a:solidFill>
                <a:srgbClr val="000000"/>
              </a:solidFill>
            </a:rPr>
            <a:t>ºС)                </a:t>
          </a:r>
          <a:r>
            <a:rPr lang="en-US" cap="none" sz="1000" b="0" i="1" u="none" baseline="0">
              <a:solidFill>
                <a:srgbClr val="000000"/>
              </a:solidFill>
            </a:rPr>
            <a:t>8.Чугунные казаны и горшки, ухваты                    9.Художественные изделия (статуэтки</a:t>
          </a:r>
          <a:r>
            <a:rPr lang="en-US" cap="none" sz="1000" b="0" i="1" u="none" baseline="0">
              <a:solidFill>
                <a:srgbClr val="000000"/>
              </a:solidFill>
            </a:rPr>
            <a:t> и т.п.)          10.Каминные аксессуары, мангалы (горячая ковка)   11.Чугунные камины (староанглийский стиль)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9</xdr:col>
      <xdr:colOff>171450</xdr:colOff>
      <xdr:row>39</xdr:row>
      <xdr:rowOff>66675</xdr:rowOff>
    </xdr:from>
    <xdr:ext cx="3457575" cy="495300"/>
    <xdr:sp>
      <xdr:nvSpPr>
        <xdr:cNvPr id="3" name="Text Box 3"/>
        <xdr:cNvSpPr txBox="1">
          <a:spLocks noChangeArrowheads="1"/>
        </xdr:cNvSpPr>
      </xdr:nvSpPr>
      <xdr:spPr>
        <a:xfrm>
          <a:off x="3724275" y="7324725"/>
          <a:ext cx="3457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Принимаем серийные заказы на изделия из серого чугуна  по эскизам и чертежам Заказчика</a:t>
          </a:r>
          <a:r>
            <a:rPr lang="en-US" cap="none" sz="1000" b="0" i="1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agr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Q56"/>
  <sheetViews>
    <sheetView showGridLines="0" tabSelected="1" view="pageBreakPreview" zoomScale="150" zoomScaleSheetLayoutView="150" zoomScalePageLayoutView="0" workbookViewId="0" topLeftCell="A19">
      <selection activeCell="P17" sqref="P17:S17"/>
    </sheetView>
  </sheetViews>
  <sheetFormatPr defaultColWidth="9.00390625" defaultRowHeight="12.75"/>
  <cols>
    <col min="1" max="1" width="4.25390625" style="17" customWidth="1"/>
    <col min="2" max="2" width="12.00390625" style="18" customWidth="1"/>
    <col min="3" max="3" width="4.25390625" style="3" customWidth="1"/>
    <col min="4" max="4" width="4.00390625" style="3" customWidth="1"/>
    <col min="5" max="5" width="5.125" style="3" customWidth="1"/>
    <col min="6" max="8" width="5.375" style="3" customWidth="1"/>
    <col min="9" max="9" width="0.875" style="3" customWidth="1"/>
    <col min="10" max="10" width="4.25390625" style="3" customWidth="1"/>
    <col min="11" max="11" width="5.875" style="3" customWidth="1"/>
    <col min="12" max="12" width="4.875" style="3" customWidth="1"/>
    <col min="13" max="13" width="2.125" style="3" customWidth="1"/>
    <col min="14" max="14" width="4.25390625" style="3" customWidth="1"/>
    <col min="15" max="15" width="3.75390625" style="3" customWidth="1"/>
    <col min="16" max="16" width="4.625" style="3" customWidth="1"/>
    <col min="17" max="17" width="4.00390625" style="3" customWidth="1"/>
    <col min="18" max="18" width="3.875" style="3" customWidth="1"/>
    <col min="19" max="19" width="2.25390625" style="3" customWidth="1"/>
    <col min="20" max="21" width="5.00390625" style="3" customWidth="1"/>
    <col min="22" max="22" width="1.625" style="3" customWidth="1"/>
    <col min="23" max="16384" width="9.125" style="3" customWidth="1"/>
  </cols>
  <sheetData>
    <row r="1" spans="4:22" ht="17.25" customHeight="1">
      <c r="D1" s="78" t="s">
        <v>4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3" ht="23.25" customHeight="1">
      <c r="A2" s="1"/>
      <c r="B2" s="1"/>
      <c r="C2" s="1"/>
      <c r="D2" s="85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4"/>
    </row>
    <row r="3" spans="1:22" ht="12" customHeight="1">
      <c r="A3" s="2"/>
      <c r="B3" s="2"/>
      <c r="C3" s="5"/>
      <c r="D3" s="73" t="s">
        <v>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5"/>
    </row>
    <row r="4" spans="1:21" ht="14.25" customHeight="1">
      <c r="A4" s="1"/>
      <c r="B4" s="1"/>
      <c r="C4" s="1"/>
      <c r="D4" s="74" t="s">
        <v>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2" s="6" customFormat="1" ht="18">
      <c r="D5" s="79" t="s">
        <v>2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21"/>
    </row>
    <row r="6" spans="1:21" ht="19.5" customHeight="1">
      <c r="A6" s="2"/>
      <c r="B6" s="2"/>
      <c r="C6" s="2"/>
      <c r="D6" s="80" t="s">
        <v>97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2" ht="9" customHeight="1">
      <c r="A7" s="2"/>
      <c r="B7" s="2"/>
      <c r="C7" s="2"/>
      <c r="E7" s="2"/>
      <c r="F7" s="2"/>
      <c r="I7" s="19"/>
      <c r="J7" s="19"/>
      <c r="K7" s="19"/>
      <c r="L7" s="81" t="s">
        <v>99</v>
      </c>
      <c r="M7" s="81"/>
      <c r="N7" s="81"/>
      <c r="O7" s="81"/>
      <c r="P7" s="81"/>
      <c r="Q7" s="81"/>
      <c r="R7" s="81"/>
      <c r="S7" s="81"/>
      <c r="T7" s="81"/>
      <c r="U7" s="81"/>
      <c r="V7" s="20"/>
    </row>
    <row r="8" spans="1:24" ht="18" customHeight="1">
      <c r="A8" s="83" t="s">
        <v>98</v>
      </c>
      <c r="B8" s="83"/>
      <c r="C8" s="83"/>
      <c r="D8" s="83"/>
      <c r="E8" s="83"/>
      <c r="F8" s="83"/>
      <c r="G8" s="83"/>
      <c r="H8" s="83"/>
      <c r="I8" s="83"/>
      <c r="J8" s="11"/>
      <c r="K8" s="11"/>
      <c r="L8" s="11"/>
      <c r="M8" s="82"/>
      <c r="N8" s="82"/>
      <c r="O8" s="82"/>
      <c r="P8" s="82"/>
      <c r="Q8" s="82"/>
      <c r="R8" s="82"/>
      <c r="S8" s="82"/>
      <c r="T8" s="82"/>
      <c r="U8" s="82"/>
      <c r="V8" s="82"/>
      <c r="W8" s="12"/>
      <c r="X8" s="13"/>
    </row>
    <row r="9" spans="1:23" ht="14.25" customHeight="1">
      <c r="A9" s="84"/>
      <c r="B9" s="84"/>
      <c r="C9" s="84"/>
      <c r="D9" s="84"/>
      <c r="E9" s="84"/>
      <c r="F9" s="84"/>
      <c r="G9" s="84"/>
      <c r="H9" s="84"/>
      <c r="I9" s="84"/>
      <c r="J9" s="11"/>
      <c r="K9" s="11"/>
      <c r="L9" s="11"/>
      <c r="M9" s="22"/>
      <c r="N9" s="42" t="s">
        <v>123</v>
      </c>
      <c r="O9" s="42"/>
      <c r="P9" s="42"/>
      <c r="Q9" s="42"/>
      <c r="R9" s="42"/>
      <c r="S9" s="42"/>
      <c r="T9" s="42"/>
      <c r="U9" s="42"/>
      <c r="V9" s="42"/>
      <c r="W9" s="20"/>
    </row>
    <row r="10" spans="1:22" ht="12.75" customHeight="1">
      <c r="A10" s="43" t="s">
        <v>6</v>
      </c>
      <c r="B10" s="54" t="s">
        <v>108</v>
      </c>
      <c r="C10" s="43" t="s">
        <v>7</v>
      </c>
      <c r="D10" s="67" t="s">
        <v>8</v>
      </c>
      <c r="E10" s="43" t="s">
        <v>85</v>
      </c>
      <c r="F10" s="68" t="s">
        <v>9</v>
      </c>
      <c r="G10" s="69"/>
      <c r="H10" s="70"/>
      <c r="J10" s="40" t="s">
        <v>5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2" customHeight="1">
      <c r="A11" s="43"/>
      <c r="B11" s="54"/>
      <c r="C11" s="43"/>
      <c r="D11" s="67"/>
      <c r="E11" s="43"/>
      <c r="F11" s="43" t="s">
        <v>15</v>
      </c>
      <c r="G11" s="43" t="s">
        <v>16</v>
      </c>
      <c r="H11" s="54" t="s">
        <v>17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5" customHeight="1">
      <c r="A12" s="43"/>
      <c r="B12" s="54"/>
      <c r="C12" s="43"/>
      <c r="D12" s="67"/>
      <c r="E12" s="43"/>
      <c r="F12" s="43"/>
      <c r="G12" s="43"/>
      <c r="H12" s="54"/>
      <c r="J12" s="58" t="s">
        <v>10</v>
      </c>
      <c r="K12" s="59"/>
      <c r="L12" s="55" t="s">
        <v>11</v>
      </c>
      <c r="M12" s="56"/>
      <c r="N12" s="56"/>
      <c r="O12" s="57"/>
      <c r="P12" s="58" t="s">
        <v>12</v>
      </c>
      <c r="Q12" s="64"/>
      <c r="R12" s="64"/>
      <c r="S12" s="59"/>
      <c r="T12" s="44" t="s">
        <v>13</v>
      </c>
      <c r="U12" s="58" t="s">
        <v>14</v>
      </c>
      <c r="V12" s="59"/>
    </row>
    <row r="13" spans="1:22" ht="11.25" customHeight="1">
      <c r="A13" s="75" t="s">
        <v>20</v>
      </c>
      <c r="B13" s="76"/>
      <c r="C13" s="76"/>
      <c r="D13" s="76"/>
      <c r="E13" s="76"/>
      <c r="F13" s="76"/>
      <c r="G13" s="76"/>
      <c r="H13" s="77"/>
      <c r="I13" s="8"/>
      <c r="J13" s="62"/>
      <c r="K13" s="63"/>
      <c r="L13" s="58" t="s">
        <v>18</v>
      </c>
      <c r="M13" s="59"/>
      <c r="N13" s="58" t="s">
        <v>19</v>
      </c>
      <c r="O13" s="59"/>
      <c r="P13" s="62"/>
      <c r="Q13" s="65"/>
      <c r="R13" s="65"/>
      <c r="S13" s="63"/>
      <c r="T13" s="45"/>
      <c r="U13" s="62"/>
      <c r="V13" s="63"/>
    </row>
    <row r="14" spans="1:23" s="8" customFormat="1" ht="15" customHeight="1">
      <c r="A14" s="23"/>
      <c r="B14" s="37" t="s">
        <v>122</v>
      </c>
      <c r="C14" s="37">
        <v>2</v>
      </c>
      <c r="D14" s="37"/>
      <c r="E14" s="30">
        <v>4.5</v>
      </c>
      <c r="F14" s="31">
        <v>0</v>
      </c>
      <c r="G14" s="32">
        <f>F14-F14*0.05</f>
        <v>0</v>
      </c>
      <c r="H14" s="32">
        <f>F14+F14*0.15</f>
        <v>0</v>
      </c>
      <c r="J14" s="60"/>
      <c r="K14" s="61"/>
      <c r="L14" s="60"/>
      <c r="M14" s="61"/>
      <c r="N14" s="60"/>
      <c r="O14" s="61"/>
      <c r="P14" s="60"/>
      <c r="Q14" s="66"/>
      <c r="R14" s="66"/>
      <c r="S14" s="61"/>
      <c r="T14" s="46"/>
      <c r="U14" s="60"/>
      <c r="V14" s="61"/>
      <c r="W14" s="3"/>
    </row>
    <row r="15" spans="1:23" s="9" customFormat="1" ht="15" customHeight="1">
      <c r="A15" s="23" t="s">
        <v>21</v>
      </c>
      <c r="B15" s="37" t="s">
        <v>120</v>
      </c>
      <c r="C15" s="37"/>
      <c r="D15" s="37"/>
      <c r="E15" s="30">
        <v>9.9</v>
      </c>
      <c r="F15" s="31">
        <v>0</v>
      </c>
      <c r="G15" s="32">
        <f>F15-F15*0.05</f>
        <v>0</v>
      </c>
      <c r="H15" s="32">
        <f>F15+F15*0.15</f>
        <v>0</v>
      </c>
      <c r="J15" s="51" t="s">
        <v>29</v>
      </c>
      <c r="K15" s="51"/>
      <c r="L15" s="52" t="s">
        <v>30</v>
      </c>
      <c r="M15" s="52"/>
      <c r="N15" s="52" t="s">
        <v>31</v>
      </c>
      <c r="O15" s="52"/>
      <c r="P15" s="50" t="s">
        <v>32</v>
      </c>
      <c r="Q15" s="50"/>
      <c r="R15" s="50"/>
      <c r="S15" s="50"/>
      <c r="T15" s="34">
        <v>120</v>
      </c>
      <c r="U15" s="38" t="s">
        <v>88</v>
      </c>
      <c r="V15" s="38"/>
      <c r="W15" s="3"/>
    </row>
    <row r="16" spans="1:23" s="10" customFormat="1" ht="15" customHeight="1">
      <c r="A16" s="23" t="s">
        <v>94</v>
      </c>
      <c r="B16" s="37" t="s">
        <v>22</v>
      </c>
      <c r="C16" s="37">
        <v>2</v>
      </c>
      <c r="D16" s="37">
        <v>28</v>
      </c>
      <c r="E16" s="30">
        <v>10</v>
      </c>
      <c r="F16" s="92">
        <v>675</v>
      </c>
      <c r="G16" s="93">
        <f>F16-F16*0.05</f>
        <v>641.25</v>
      </c>
      <c r="H16" s="93">
        <f>F16+F16*0.15</f>
        <v>776.25</v>
      </c>
      <c r="J16" s="51" t="s">
        <v>34</v>
      </c>
      <c r="K16" s="51"/>
      <c r="L16" s="52" t="s">
        <v>35</v>
      </c>
      <c r="M16" s="52"/>
      <c r="N16" s="52" t="s">
        <v>36</v>
      </c>
      <c r="O16" s="52"/>
      <c r="P16" s="50" t="s">
        <v>37</v>
      </c>
      <c r="Q16" s="50"/>
      <c r="R16" s="50"/>
      <c r="S16" s="50"/>
      <c r="T16" s="34">
        <v>120</v>
      </c>
      <c r="U16" s="38" t="s">
        <v>88</v>
      </c>
      <c r="V16" s="38"/>
      <c r="W16" s="3"/>
    </row>
    <row r="17" spans="1:23" s="10" customFormat="1" ht="15" customHeight="1">
      <c r="A17" s="23" t="s">
        <v>23</v>
      </c>
      <c r="B17" s="37" t="s">
        <v>24</v>
      </c>
      <c r="C17" s="37"/>
      <c r="D17" s="37">
        <v>15</v>
      </c>
      <c r="E17" s="30">
        <v>14.2</v>
      </c>
      <c r="F17" s="31">
        <v>0</v>
      </c>
      <c r="G17" s="32">
        <f aca="true" t="shared" si="0" ref="G17:G48">F17-F17*0.05</f>
        <v>0</v>
      </c>
      <c r="H17" s="32">
        <f>F17+F17*0.15</f>
        <v>0</v>
      </c>
      <c r="J17" s="51" t="s">
        <v>38</v>
      </c>
      <c r="K17" s="51"/>
      <c r="L17" s="52" t="s">
        <v>39</v>
      </c>
      <c r="M17" s="52"/>
      <c r="N17" s="52" t="s">
        <v>40</v>
      </c>
      <c r="O17" s="52"/>
      <c r="P17" s="53" t="s">
        <v>41</v>
      </c>
      <c r="Q17" s="53"/>
      <c r="R17" s="53"/>
      <c r="S17" s="53"/>
      <c r="T17" s="34">
        <v>53</v>
      </c>
      <c r="U17" s="38" t="s">
        <v>88</v>
      </c>
      <c r="V17" s="38"/>
      <c r="W17" s="3"/>
    </row>
    <row r="18" spans="1:23" s="9" customFormat="1" ht="15" customHeight="1">
      <c r="A18" s="23" t="s">
        <v>25</v>
      </c>
      <c r="B18" s="37" t="s">
        <v>109</v>
      </c>
      <c r="C18" s="37">
        <v>3</v>
      </c>
      <c r="D18" s="37">
        <v>20</v>
      </c>
      <c r="E18" s="30">
        <v>14</v>
      </c>
      <c r="F18" s="92">
        <v>1133</v>
      </c>
      <c r="G18" s="93">
        <f>F18-F18*0.05</f>
        <v>1076.35</v>
      </c>
      <c r="H18" s="93">
        <f>F18+F18*0.15</f>
        <v>1302.95</v>
      </c>
      <c r="J18" s="51" t="s">
        <v>42</v>
      </c>
      <c r="K18" s="51"/>
      <c r="L18" s="52" t="s">
        <v>43</v>
      </c>
      <c r="M18" s="52"/>
      <c r="N18" s="52" t="s">
        <v>44</v>
      </c>
      <c r="O18" s="52"/>
      <c r="P18" s="53" t="s">
        <v>45</v>
      </c>
      <c r="Q18" s="53"/>
      <c r="R18" s="53"/>
      <c r="S18" s="53"/>
      <c r="T18" s="34">
        <v>70</v>
      </c>
      <c r="U18" s="38" t="s">
        <v>88</v>
      </c>
      <c r="V18" s="38"/>
      <c r="W18" s="3"/>
    </row>
    <row r="19" spans="1:23" s="9" customFormat="1" ht="11.25" customHeight="1">
      <c r="A19" s="88" t="s">
        <v>26</v>
      </c>
      <c r="B19" s="86" t="s">
        <v>110</v>
      </c>
      <c r="C19" s="86">
        <v>3</v>
      </c>
      <c r="D19" s="86">
        <v>15</v>
      </c>
      <c r="E19" s="90">
        <v>12.9</v>
      </c>
      <c r="F19" s="103">
        <v>1032</v>
      </c>
      <c r="G19" s="104">
        <f>F19-F19*0.05</f>
        <v>980.4</v>
      </c>
      <c r="H19" s="104">
        <f>F19+F19*0.15</f>
        <v>1186.8</v>
      </c>
      <c r="J19" s="51" t="s">
        <v>46</v>
      </c>
      <c r="K19" s="51"/>
      <c r="L19" s="52" t="s">
        <v>47</v>
      </c>
      <c r="M19" s="52"/>
      <c r="N19" s="52" t="s">
        <v>48</v>
      </c>
      <c r="O19" s="52"/>
      <c r="P19" s="53" t="s">
        <v>49</v>
      </c>
      <c r="Q19" s="53"/>
      <c r="R19" s="53"/>
      <c r="S19" s="53"/>
      <c r="T19" s="34">
        <v>64</v>
      </c>
      <c r="U19" s="38" t="s">
        <v>88</v>
      </c>
      <c r="V19" s="38"/>
      <c r="W19" s="3"/>
    </row>
    <row r="20" spans="1:23" s="9" customFormat="1" ht="11.25" customHeight="1">
      <c r="A20" s="89"/>
      <c r="B20" s="87"/>
      <c r="C20" s="87"/>
      <c r="D20" s="87"/>
      <c r="E20" s="91"/>
      <c r="F20" s="105"/>
      <c r="G20" s="106"/>
      <c r="H20" s="106"/>
      <c r="J20" s="51" t="s">
        <v>50</v>
      </c>
      <c r="K20" s="51"/>
      <c r="L20" s="52" t="s">
        <v>51</v>
      </c>
      <c r="M20" s="52"/>
      <c r="N20" s="52" t="s">
        <v>52</v>
      </c>
      <c r="O20" s="52"/>
      <c r="P20" s="53" t="s">
        <v>53</v>
      </c>
      <c r="Q20" s="53"/>
      <c r="R20" s="53"/>
      <c r="S20" s="53"/>
      <c r="T20" s="34">
        <v>110</v>
      </c>
      <c r="U20" s="38" t="s">
        <v>88</v>
      </c>
      <c r="V20" s="38"/>
      <c r="W20" s="3"/>
    </row>
    <row r="21" spans="1:23" s="9" customFormat="1" ht="11.25" customHeight="1">
      <c r="A21" s="23" t="s">
        <v>83</v>
      </c>
      <c r="B21" s="37" t="s">
        <v>111</v>
      </c>
      <c r="C21" s="37">
        <v>3</v>
      </c>
      <c r="D21" s="37">
        <v>15</v>
      </c>
      <c r="E21" s="30">
        <v>16.6</v>
      </c>
      <c r="F21" s="92">
        <v>1521</v>
      </c>
      <c r="G21" s="93">
        <f t="shared" si="0"/>
        <v>1444.95</v>
      </c>
      <c r="H21" s="93">
        <f>F21+F21*0.15</f>
        <v>1749.15</v>
      </c>
      <c r="J21" s="71" t="s">
        <v>89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3"/>
    </row>
    <row r="22" spans="1:23" s="9" customFormat="1" ht="15" customHeight="1">
      <c r="A22" s="23" t="s">
        <v>27</v>
      </c>
      <c r="B22" s="37" t="s">
        <v>112</v>
      </c>
      <c r="C22" s="37">
        <v>3</v>
      </c>
      <c r="D22" s="37">
        <v>25</v>
      </c>
      <c r="E22" s="30">
        <v>14.3</v>
      </c>
      <c r="F22" s="31">
        <v>0</v>
      </c>
      <c r="G22" s="32">
        <f t="shared" si="0"/>
        <v>0</v>
      </c>
      <c r="H22" s="32">
        <f>F22+F22*0.15</f>
        <v>0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3"/>
    </row>
    <row r="23" spans="1:23" s="9" customFormat="1" ht="15" customHeight="1">
      <c r="A23" s="23" t="s">
        <v>28</v>
      </c>
      <c r="B23" s="37" t="s">
        <v>113</v>
      </c>
      <c r="C23" s="37">
        <v>3</v>
      </c>
      <c r="D23" s="37">
        <v>21</v>
      </c>
      <c r="E23" s="30">
        <v>23</v>
      </c>
      <c r="F23" s="31">
        <v>0</v>
      </c>
      <c r="G23" s="32">
        <f t="shared" si="0"/>
        <v>0</v>
      </c>
      <c r="H23" s="32">
        <f>F23+F23*0.15</f>
        <v>0</v>
      </c>
      <c r="J23" s="54" t="s">
        <v>56</v>
      </c>
      <c r="K23" s="54"/>
      <c r="L23" s="54" t="s">
        <v>57</v>
      </c>
      <c r="M23" s="54"/>
      <c r="N23" s="54" t="s">
        <v>11</v>
      </c>
      <c r="O23" s="54"/>
      <c r="P23" s="54"/>
      <c r="Q23" s="54" t="s">
        <v>58</v>
      </c>
      <c r="R23" s="54"/>
      <c r="S23" s="58" t="s">
        <v>14</v>
      </c>
      <c r="T23" s="64"/>
      <c r="U23" s="64"/>
      <c r="V23" s="59"/>
      <c r="W23" s="3"/>
    </row>
    <row r="24" spans="1:23" s="9" customFormat="1" ht="15" customHeight="1">
      <c r="A24" s="23" t="s">
        <v>33</v>
      </c>
      <c r="B24" s="37" t="s">
        <v>114</v>
      </c>
      <c r="C24" s="37">
        <v>4</v>
      </c>
      <c r="D24" s="37">
        <v>18</v>
      </c>
      <c r="E24" s="30">
        <v>22.6</v>
      </c>
      <c r="F24" s="92">
        <v>1555</v>
      </c>
      <c r="G24" s="93">
        <f t="shared" si="0"/>
        <v>1477.25</v>
      </c>
      <c r="H24" s="93">
        <f>F24+F24*0.15</f>
        <v>1788.25</v>
      </c>
      <c r="J24" s="54"/>
      <c r="K24" s="54"/>
      <c r="L24" s="54"/>
      <c r="M24" s="54"/>
      <c r="N24" s="7" t="s">
        <v>59</v>
      </c>
      <c r="O24" s="7" t="s">
        <v>60</v>
      </c>
      <c r="P24" s="7" t="s">
        <v>61</v>
      </c>
      <c r="Q24" s="54"/>
      <c r="R24" s="54"/>
      <c r="S24" s="60"/>
      <c r="T24" s="66"/>
      <c r="U24" s="66"/>
      <c r="V24" s="61"/>
      <c r="W24" s="3"/>
    </row>
    <row r="25" spans="1:23" s="9" customFormat="1" ht="15" customHeight="1">
      <c r="A25" s="29" t="s">
        <v>95</v>
      </c>
      <c r="B25" s="35" t="s">
        <v>96</v>
      </c>
      <c r="C25" s="35">
        <v>3</v>
      </c>
      <c r="D25" s="35">
        <v>24</v>
      </c>
      <c r="E25" s="36">
        <v>34</v>
      </c>
      <c r="F25" s="107">
        <v>2300</v>
      </c>
      <c r="G25" s="108">
        <f>F25-F25*0.05</f>
        <v>2185</v>
      </c>
      <c r="H25" s="108">
        <f>F25+F25*0.15</f>
        <v>2645</v>
      </c>
      <c r="J25" s="39" t="s">
        <v>107</v>
      </c>
      <c r="K25" s="39"/>
      <c r="L25" s="39" t="s">
        <v>62</v>
      </c>
      <c r="M25" s="39"/>
      <c r="N25" s="37"/>
      <c r="O25" s="37"/>
      <c r="P25" s="37">
        <v>1000</v>
      </c>
      <c r="Q25" s="99">
        <v>47</v>
      </c>
      <c r="R25" s="99"/>
      <c r="S25" s="100">
        <v>4610</v>
      </c>
      <c r="T25" s="101"/>
      <c r="U25" s="101"/>
      <c r="V25" s="102"/>
      <c r="W25" s="3"/>
    </row>
    <row r="26" spans="1:23" s="9" customFormat="1" ht="15" customHeight="1">
      <c r="A26" s="23" t="s">
        <v>90</v>
      </c>
      <c r="B26" s="37" t="s">
        <v>116</v>
      </c>
      <c r="C26" s="37"/>
      <c r="D26" s="37">
        <v>20</v>
      </c>
      <c r="E26" s="30">
        <v>30</v>
      </c>
      <c r="F26" s="92">
        <v>2463</v>
      </c>
      <c r="G26" s="93">
        <f>F26-F26*0.05</f>
        <v>2339.85</v>
      </c>
      <c r="H26" s="93">
        <f>F26+F26*0.15</f>
        <v>2832.45</v>
      </c>
      <c r="J26" s="39" t="s">
        <v>65</v>
      </c>
      <c r="K26" s="39"/>
      <c r="L26" s="39" t="s">
        <v>62</v>
      </c>
      <c r="M26" s="39"/>
      <c r="N26" s="37">
        <v>110</v>
      </c>
      <c r="O26" s="37">
        <v>130</v>
      </c>
      <c r="P26" s="37">
        <v>1200</v>
      </c>
      <c r="Q26" s="99">
        <v>50</v>
      </c>
      <c r="R26" s="99"/>
      <c r="S26" s="100">
        <v>4875</v>
      </c>
      <c r="T26" s="101"/>
      <c r="U26" s="101"/>
      <c r="V26" s="102"/>
      <c r="W26" s="3"/>
    </row>
    <row r="27" spans="1:23" s="9" customFormat="1" ht="15" customHeight="1">
      <c r="A27" s="23"/>
      <c r="B27" s="37" t="s">
        <v>117</v>
      </c>
      <c r="C27" s="37"/>
      <c r="D27" s="37"/>
      <c r="E27" s="30"/>
      <c r="F27" s="92">
        <v>2098</v>
      </c>
      <c r="G27" s="93">
        <f>F27-F27*0.05</f>
        <v>1993.1</v>
      </c>
      <c r="H27" s="93">
        <f>F27+F27*0.15</f>
        <v>2412.7</v>
      </c>
      <c r="J27" s="39" t="s">
        <v>67</v>
      </c>
      <c r="K27" s="39"/>
      <c r="L27" s="39" t="s">
        <v>62</v>
      </c>
      <c r="M27" s="39"/>
      <c r="N27" s="37">
        <v>110</v>
      </c>
      <c r="O27" s="37">
        <v>130</v>
      </c>
      <c r="P27" s="37">
        <v>1500</v>
      </c>
      <c r="Q27" s="99">
        <v>75</v>
      </c>
      <c r="R27" s="99"/>
      <c r="S27" s="96">
        <v>7000</v>
      </c>
      <c r="T27" s="97"/>
      <c r="U27" s="97"/>
      <c r="V27" s="98"/>
      <c r="W27" s="3"/>
    </row>
    <row r="28" spans="1:23" s="9" customFormat="1" ht="15" customHeight="1">
      <c r="A28" s="23" t="s">
        <v>100</v>
      </c>
      <c r="B28" s="37" t="s">
        <v>101</v>
      </c>
      <c r="C28" s="37">
        <v>3</v>
      </c>
      <c r="D28" s="37"/>
      <c r="E28" s="30">
        <v>40</v>
      </c>
      <c r="F28" s="92">
        <v>3575</v>
      </c>
      <c r="G28" s="93">
        <f t="shared" si="0"/>
        <v>3396.25</v>
      </c>
      <c r="H28" s="93">
        <f>F28+F28*0.15</f>
        <v>4111.25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3"/>
    </row>
    <row r="29" spans="1:23" s="9" customFormat="1" ht="15" customHeight="1">
      <c r="A29" s="23" t="s">
        <v>54</v>
      </c>
      <c r="B29" s="37" t="s">
        <v>55</v>
      </c>
      <c r="C29" s="37">
        <v>4</v>
      </c>
      <c r="D29" s="37">
        <v>18</v>
      </c>
      <c r="E29" s="30">
        <v>31.7</v>
      </c>
      <c r="F29" s="92">
        <v>1902</v>
      </c>
      <c r="G29" s="93">
        <f t="shared" si="0"/>
        <v>1806.9</v>
      </c>
      <c r="H29" s="93">
        <f>F29+F29*0.15</f>
        <v>2187.3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3"/>
    </row>
    <row r="30" spans="1:23" s="9" customFormat="1" ht="15" customHeight="1">
      <c r="A30" s="23" t="s">
        <v>63</v>
      </c>
      <c r="B30" s="37" t="s">
        <v>86</v>
      </c>
      <c r="C30" s="37">
        <v>2</v>
      </c>
      <c r="D30" s="37">
        <v>20</v>
      </c>
      <c r="E30" s="30">
        <v>23.5</v>
      </c>
      <c r="F30" s="92">
        <v>2118</v>
      </c>
      <c r="G30" s="93">
        <f t="shared" si="0"/>
        <v>2012.1</v>
      </c>
      <c r="H30" s="93">
        <f>F30+F30*0.15</f>
        <v>2435.7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3"/>
    </row>
    <row r="31" spans="1:8" s="10" customFormat="1" ht="15" customHeight="1">
      <c r="A31" s="23"/>
      <c r="B31" s="37" t="s">
        <v>104</v>
      </c>
      <c r="C31" s="37">
        <v>2</v>
      </c>
      <c r="D31" s="37">
        <v>24</v>
      </c>
      <c r="E31" s="30">
        <v>41</v>
      </c>
      <c r="F31" s="92">
        <v>3705</v>
      </c>
      <c r="G31" s="93">
        <f>F31-F31*0.05</f>
        <v>3519.75</v>
      </c>
      <c r="H31" s="93">
        <f>F31+F31*0.15</f>
        <v>4260.75</v>
      </c>
    </row>
    <row r="32" spans="1:23" s="10" customFormat="1" ht="15" customHeight="1">
      <c r="A32" s="23"/>
      <c r="B32" s="37" t="s">
        <v>118</v>
      </c>
      <c r="C32" s="37"/>
      <c r="D32" s="37"/>
      <c r="E32" s="30">
        <v>28</v>
      </c>
      <c r="F32" s="92">
        <v>2265</v>
      </c>
      <c r="G32" s="93">
        <f>F32-F32*0.05</f>
        <v>2151.75</v>
      </c>
      <c r="H32" s="93">
        <f>F32+F32*0.15</f>
        <v>2604.75</v>
      </c>
      <c r="W32" s="9"/>
    </row>
    <row r="33" spans="1:22" s="10" customFormat="1" ht="15" customHeight="1">
      <c r="A33" s="23" t="s">
        <v>64</v>
      </c>
      <c r="B33" s="37" t="s">
        <v>87</v>
      </c>
      <c r="C33" s="37">
        <v>3</v>
      </c>
      <c r="D33" s="37">
        <v>16</v>
      </c>
      <c r="E33" s="30">
        <v>31</v>
      </c>
      <c r="F33" s="92">
        <v>2280</v>
      </c>
      <c r="G33" s="93">
        <f t="shared" si="0"/>
        <v>2166</v>
      </c>
      <c r="H33" s="93">
        <f>F33+F33*0.15</f>
        <v>2622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9" customFormat="1" ht="15" customHeight="1">
      <c r="A34" s="23" t="s">
        <v>66</v>
      </c>
      <c r="B34" s="37" t="s">
        <v>102</v>
      </c>
      <c r="C34" s="37">
        <v>3</v>
      </c>
      <c r="D34" s="37">
        <v>28</v>
      </c>
      <c r="E34" s="30">
        <v>43</v>
      </c>
      <c r="F34" s="92">
        <v>3840</v>
      </c>
      <c r="G34" s="93">
        <f t="shared" si="0"/>
        <v>3648</v>
      </c>
      <c r="H34" s="93">
        <f>F34+F34*0.15</f>
        <v>4416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8" s="10" customFormat="1" ht="15" customHeight="1">
      <c r="A35" s="24"/>
      <c r="B35" s="37" t="s">
        <v>105</v>
      </c>
      <c r="C35" s="37">
        <v>2</v>
      </c>
      <c r="D35" s="37">
        <v>22</v>
      </c>
      <c r="E35" s="30">
        <v>30</v>
      </c>
      <c r="F35" s="92">
        <v>2900</v>
      </c>
      <c r="G35" s="93">
        <f>F35-F35*0.05</f>
        <v>2755</v>
      </c>
      <c r="H35" s="93">
        <f>F35+F35*0.15</f>
        <v>3335</v>
      </c>
    </row>
    <row r="36" spans="1:8" s="10" customFormat="1" ht="15" customHeight="1">
      <c r="A36" s="23" t="s">
        <v>68</v>
      </c>
      <c r="B36" s="37" t="s">
        <v>103</v>
      </c>
      <c r="C36" s="37">
        <v>2</v>
      </c>
      <c r="D36" s="37">
        <v>25</v>
      </c>
      <c r="E36" s="30">
        <v>37.9</v>
      </c>
      <c r="F36" s="92">
        <v>3315</v>
      </c>
      <c r="G36" s="93">
        <f t="shared" si="0"/>
        <v>3149.25</v>
      </c>
      <c r="H36" s="93">
        <f>F36+F36*0.15</f>
        <v>3812.25</v>
      </c>
    </row>
    <row r="37" spans="1:8" s="9" customFormat="1" ht="15" customHeight="1">
      <c r="A37" s="88" t="s">
        <v>69</v>
      </c>
      <c r="B37" s="86" t="s">
        <v>115</v>
      </c>
      <c r="C37" s="86">
        <v>3</v>
      </c>
      <c r="D37" s="86">
        <v>14</v>
      </c>
      <c r="E37" s="90">
        <v>35</v>
      </c>
      <c r="F37" s="103">
        <v>2800</v>
      </c>
      <c r="G37" s="104">
        <f>F37-F37*0.05</f>
        <v>2660</v>
      </c>
      <c r="H37" s="104">
        <f>F37+F37*0.15</f>
        <v>3220</v>
      </c>
    </row>
    <row r="38" spans="1:8" s="9" customFormat="1" ht="15" customHeight="1">
      <c r="A38" s="89"/>
      <c r="B38" s="87"/>
      <c r="C38" s="87"/>
      <c r="D38" s="87"/>
      <c r="E38" s="91"/>
      <c r="F38" s="105"/>
      <c r="G38" s="106"/>
      <c r="H38" s="106"/>
    </row>
    <row r="39" spans="1:22" s="9" customFormat="1" ht="11.25" customHeight="1">
      <c r="A39" s="23"/>
      <c r="B39" s="37" t="s">
        <v>121</v>
      </c>
      <c r="C39" s="37">
        <v>2</v>
      </c>
      <c r="D39" s="37">
        <v>20</v>
      </c>
      <c r="E39" s="30">
        <v>33.3</v>
      </c>
      <c r="F39" s="31">
        <v>0</v>
      </c>
      <c r="G39" s="32">
        <f>F39-F39*0.05</f>
        <v>0</v>
      </c>
      <c r="H39" s="32">
        <f>F39+F39*0.15</f>
        <v>0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</row>
    <row r="40" spans="1:22" s="9" customFormat="1" ht="11.25" customHeight="1">
      <c r="A40" s="23" t="s">
        <v>70</v>
      </c>
      <c r="B40" s="37" t="s">
        <v>84</v>
      </c>
      <c r="C40" s="37">
        <v>2</v>
      </c>
      <c r="D40" s="37">
        <v>20</v>
      </c>
      <c r="E40" s="30">
        <v>28.6</v>
      </c>
      <c r="F40" s="92">
        <v>2393</v>
      </c>
      <c r="G40" s="93">
        <f t="shared" si="0"/>
        <v>2273.35</v>
      </c>
      <c r="H40" s="93">
        <f>F40+F40*0.15</f>
        <v>2751.95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</row>
    <row r="41" spans="1:23" s="10" customFormat="1" ht="15" customHeight="1">
      <c r="A41" s="23" t="s">
        <v>71</v>
      </c>
      <c r="B41" s="37" t="s">
        <v>106</v>
      </c>
      <c r="C41" s="37">
        <v>3</v>
      </c>
      <c r="D41" s="37">
        <v>30</v>
      </c>
      <c r="E41" s="30">
        <v>45</v>
      </c>
      <c r="F41" s="92">
        <v>3850</v>
      </c>
      <c r="G41" s="93">
        <f t="shared" si="0"/>
        <v>3657.5</v>
      </c>
      <c r="H41" s="93">
        <f>F41+F41*0.15</f>
        <v>4427.5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</row>
    <row r="42" spans="1:22" s="10" customFormat="1" ht="15" customHeight="1">
      <c r="A42" s="23"/>
      <c r="B42" s="37" t="s">
        <v>119</v>
      </c>
      <c r="C42" s="37"/>
      <c r="D42" s="37"/>
      <c r="E42" s="30">
        <v>47</v>
      </c>
      <c r="F42" s="92">
        <v>4100</v>
      </c>
      <c r="G42" s="93">
        <f t="shared" si="0"/>
        <v>3895</v>
      </c>
      <c r="H42" s="93">
        <f>F42+F42*0.15</f>
        <v>4715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3" s="10" customFormat="1" ht="15" customHeight="1">
      <c r="A43" s="23" t="s">
        <v>72</v>
      </c>
      <c r="B43" s="37" t="s">
        <v>93</v>
      </c>
      <c r="C43" s="37">
        <v>3</v>
      </c>
      <c r="D43" s="37">
        <v>33</v>
      </c>
      <c r="E43" s="30">
        <v>47</v>
      </c>
      <c r="F43" s="92">
        <v>4235</v>
      </c>
      <c r="G43" s="93">
        <f t="shared" si="0"/>
        <v>4023.25</v>
      </c>
      <c r="H43" s="93">
        <f>F43+F43*0.15</f>
        <v>4870.25</v>
      </c>
      <c r="J43" s="94"/>
      <c r="K43" s="94"/>
      <c r="L43" s="94"/>
      <c r="M43" s="94"/>
      <c r="N43" s="3"/>
      <c r="O43" s="3"/>
      <c r="P43" s="3"/>
      <c r="Q43" s="3"/>
      <c r="R43" s="3"/>
      <c r="S43" s="3"/>
      <c r="T43" s="3"/>
      <c r="U43" s="3"/>
      <c r="V43" s="3"/>
      <c r="W43" s="9"/>
    </row>
    <row r="44" spans="1:22" s="10" customFormat="1" ht="15" customHeight="1">
      <c r="A44" s="47" t="s">
        <v>73</v>
      </c>
      <c r="B44" s="48"/>
      <c r="C44" s="48"/>
      <c r="D44" s="48"/>
      <c r="E44" s="48"/>
      <c r="F44" s="48"/>
      <c r="G44" s="48"/>
      <c r="H44" s="4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10" customFormat="1" ht="15" customHeight="1">
      <c r="A45" s="24" t="s">
        <v>74</v>
      </c>
      <c r="B45" s="25" t="s">
        <v>91</v>
      </c>
      <c r="C45" s="50" t="s">
        <v>75</v>
      </c>
      <c r="D45" s="50"/>
      <c r="E45" s="26">
        <v>2.2</v>
      </c>
      <c r="F45" s="27">
        <v>0</v>
      </c>
      <c r="G45" s="28">
        <f t="shared" si="0"/>
        <v>0</v>
      </c>
      <c r="H45" s="28">
        <f>F45+F45*0.1</f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3" s="10" customFormat="1" ht="15" customHeight="1">
      <c r="A46" s="23" t="s">
        <v>76</v>
      </c>
      <c r="B46" s="37" t="s">
        <v>92</v>
      </c>
      <c r="C46" s="50"/>
      <c r="D46" s="50"/>
      <c r="E46" s="30">
        <v>3.2</v>
      </c>
      <c r="F46" s="92">
        <v>207</v>
      </c>
      <c r="G46" s="93">
        <f t="shared" si="0"/>
        <v>196.65</v>
      </c>
      <c r="H46" s="93">
        <f>F46+F46*0.1</f>
        <v>227.7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9"/>
    </row>
    <row r="47" spans="1:42" s="9" customFormat="1" ht="15" customHeight="1">
      <c r="A47" s="23" t="s">
        <v>77</v>
      </c>
      <c r="B47" s="37" t="s">
        <v>78</v>
      </c>
      <c r="C47" s="37"/>
      <c r="D47" s="37">
        <v>24</v>
      </c>
      <c r="E47" s="30">
        <v>10</v>
      </c>
      <c r="F47" s="92">
        <v>1113</v>
      </c>
      <c r="G47" s="93">
        <f t="shared" si="0"/>
        <v>1057.35</v>
      </c>
      <c r="H47" s="93">
        <f>F47+F47*0.1</f>
        <v>1224.3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</row>
    <row r="48" spans="1:42" s="10" customFormat="1" ht="15" customHeight="1">
      <c r="A48" s="23" t="s">
        <v>79</v>
      </c>
      <c r="B48" s="37" t="s">
        <v>80</v>
      </c>
      <c r="C48" s="37"/>
      <c r="D48" s="37">
        <v>24</v>
      </c>
      <c r="E48" s="33">
        <v>20</v>
      </c>
      <c r="F48" s="92">
        <v>1538</v>
      </c>
      <c r="G48" s="93">
        <f t="shared" si="0"/>
        <v>1461.1</v>
      </c>
      <c r="H48" s="93">
        <f>F48+F48*0.1</f>
        <v>1691.8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s="10" customFormat="1" ht="15" customHeight="1">
      <c r="A49" s="109" t="s">
        <v>81</v>
      </c>
      <c r="B49" s="110" t="s">
        <v>82</v>
      </c>
      <c r="C49" s="37">
        <v>5</v>
      </c>
      <c r="D49" s="37">
        <v>18</v>
      </c>
      <c r="E49" s="37">
        <v>23</v>
      </c>
      <c r="F49" s="112">
        <v>2430</v>
      </c>
      <c r="G49" s="113">
        <v>1631</v>
      </c>
      <c r="H49" s="114">
        <v>1889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2:42" s="9" customFormat="1" ht="15" customHeight="1">
      <c r="B50" s="16"/>
      <c r="C50" s="8"/>
      <c r="D50" s="8"/>
      <c r="E50" s="8"/>
      <c r="F50" s="8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2:42" s="9" customFormat="1" ht="11.25" customHeight="1">
      <c r="B51" s="16"/>
      <c r="C51" s="8"/>
      <c r="D51" s="8"/>
      <c r="E51" s="8"/>
      <c r="F51" s="8"/>
      <c r="G51" s="8"/>
      <c r="H51" s="8"/>
      <c r="I51" s="9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1:42" s="9" customFormat="1" ht="11.25" customHeight="1">
      <c r="A52" s="17"/>
      <c r="B52" s="18"/>
      <c r="C52" s="3"/>
      <c r="D52" s="3"/>
      <c r="E52" s="3"/>
      <c r="F52" s="3"/>
      <c r="G52" s="3"/>
      <c r="H52" s="3"/>
      <c r="I52" s="9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1:42" s="9" customFormat="1" ht="13.5" customHeight="1">
      <c r="A53" s="17"/>
      <c r="B53" s="18"/>
      <c r="C53" s="3"/>
      <c r="D53" s="3"/>
      <c r="E53" s="3"/>
      <c r="F53" s="3"/>
      <c r="G53" s="3"/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  <row r="54" spans="1:43" s="9" customFormat="1" ht="13.5" customHeight="1">
      <c r="A54" s="17"/>
      <c r="B54" s="18"/>
      <c r="C54" s="3"/>
      <c r="D54" s="3"/>
      <c r="E54" s="3"/>
      <c r="F54" s="3"/>
      <c r="G54" s="3"/>
      <c r="H54" s="3"/>
      <c r="I54" s="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s="9" customFormat="1" ht="15" customHeight="1">
      <c r="A55" s="17"/>
      <c r="B55" s="18"/>
      <c r="C55" s="3"/>
      <c r="D55" s="3"/>
      <c r="E55" s="3"/>
      <c r="F55" s="3"/>
      <c r="G55" s="3"/>
      <c r="H55" s="3"/>
      <c r="I55" s="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ht="15" customHeight="1">
      <c r="I56" s="8"/>
    </row>
  </sheetData>
  <sheetProtection selectLockedCells="1" selectUnlockedCells="1"/>
  <mergeCells count="96">
    <mergeCell ref="N13:O14"/>
    <mergeCell ref="P12:S14"/>
    <mergeCell ref="T12:T14"/>
    <mergeCell ref="U12:V14"/>
    <mergeCell ref="J43:K43"/>
    <mergeCell ref="L43:M43"/>
    <mergeCell ref="J12:K14"/>
    <mergeCell ref="L13:M14"/>
    <mergeCell ref="H19:H20"/>
    <mergeCell ref="B37:B38"/>
    <mergeCell ref="C37:C38"/>
    <mergeCell ref="D37:D38"/>
    <mergeCell ref="E37:E38"/>
    <mergeCell ref="F37:F38"/>
    <mergeCell ref="G37:G38"/>
    <mergeCell ref="H37:H38"/>
    <mergeCell ref="B19:B20"/>
    <mergeCell ref="A19:A20"/>
    <mergeCell ref="C19:C20"/>
    <mergeCell ref="D19:D20"/>
    <mergeCell ref="E19:E20"/>
    <mergeCell ref="F19:F20"/>
    <mergeCell ref="D1:V1"/>
    <mergeCell ref="D5:U5"/>
    <mergeCell ref="D6:U6"/>
    <mergeCell ref="L7:U7"/>
    <mergeCell ref="M8:V8"/>
    <mergeCell ref="A8:I9"/>
    <mergeCell ref="D2:V2"/>
    <mergeCell ref="A10:A12"/>
    <mergeCell ref="A13:H13"/>
    <mergeCell ref="S25:V25"/>
    <mergeCell ref="Q25:R25"/>
    <mergeCell ref="Q23:R24"/>
    <mergeCell ref="J25:K25"/>
    <mergeCell ref="J21:V22"/>
    <mergeCell ref="D3:U3"/>
    <mergeCell ref="D4:U4"/>
    <mergeCell ref="Q26:R26"/>
    <mergeCell ref="N23:P23"/>
    <mergeCell ref="L23:M24"/>
    <mergeCell ref="G19:G20"/>
    <mergeCell ref="J26:K26"/>
    <mergeCell ref="J27:K27"/>
    <mergeCell ref="Q27:R27"/>
    <mergeCell ref="S27:V27"/>
    <mergeCell ref="J23:K24"/>
    <mergeCell ref="S23:V24"/>
    <mergeCell ref="J15:K15"/>
    <mergeCell ref="L15:M15"/>
    <mergeCell ref="N15:O15"/>
    <mergeCell ref="C10:C12"/>
    <mergeCell ref="B10:B12"/>
    <mergeCell ref="E10:E12"/>
    <mergeCell ref="D10:D12"/>
    <mergeCell ref="F11:F12"/>
    <mergeCell ref="L27:M27"/>
    <mergeCell ref="L25:M25"/>
    <mergeCell ref="L26:M26"/>
    <mergeCell ref="G11:G12"/>
    <mergeCell ref="F10:H10"/>
    <mergeCell ref="H11:H12"/>
    <mergeCell ref="L12:O12"/>
    <mergeCell ref="P16:S16"/>
    <mergeCell ref="P15:S15"/>
    <mergeCell ref="U16:V16"/>
    <mergeCell ref="U15:V15"/>
    <mergeCell ref="P18:S18"/>
    <mergeCell ref="J17:K17"/>
    <mergeCell ref="L17:M17"/>
    <mergeCell ref="N17:O17"/>
    <mergeCell ref="P17:S17"/>
    <mergeCell ref="U17:V17"/>
    <mergeCell ref="J16:K16"/>
    <mergeCell ref="L16:M16"/>
    <mergeCell ref="N16:O16"/>
    <mergeCell ref="U18:V18"/>
    <mergeCell ref="J19:K19"/>
    <mergeCell ref="L19:M19"/>
    <mergeCell ref="N19:O19"/>
    <mergeCell ref="P19:S19"/>
    <mergeCell ref="U19:V19"/>
    <mergeCell ref="J18:K18"/>
    <mergeCell ref="L18:M18"/>
    <mergeCell ref="N18:O18"/>
    <mergeCell ref="A44:H44"/>
    <mergeCell ref="C45:D46"/>
    <mergeCell ref="U20:V20"/>
    <mergeCell ref="J20:K20"/>
    <mergeCell ref="L20:M20"/>
    <mergeCell ref="N20:O20"/>
    <mergeCell ref="P20:S20"/>
    <mergeCell ref="S26:V26"/>
    <mergeCell ref="A37:A38"/>
    <mergeCell ref="J10:V11"/>
    <mergeCell ref="N9:V9"/>
  </mergeCells>
  <hyperlinks>
    <hyperlink ref="D5" r:id="rId1" display="www.promagra.ru"/>
  </hyperlinks>
  <printOptions/>
  <pageMargins left="0.3937007874015748" right="0.3149606299212598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viyga</dc:creator>
  <cp:keywords/>
  <dc:description/>
  <cp:lastModifiedBy>1</cp:lastModifiedBy>
  <cp:lastPrinted>2013-07-12T10:25:09Z</cp:lastPrinted>
  <dcterms:created xsi:type="dcterms:W3CDTF">2003-05-31T11:33:53Z</dcterms:created>
  <dcterms:modified xsi:type="dcterms:W3CDTF">2013-07-12T10:43:29Z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