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2585"/>
  </bookViews>
  <sheets>
    <sheet name="Прайс крупный опт" sheetId="1" r:id="rId1"/>
  </sheets>
  <externalReferences>
    <externalReference r:id="rId2"/>
    <externalReference r:id="rId3"/>
  </externalReferences>
  <definedNames>
    <definedName name="_xlnm.Print_Area" localSheetId="0">'Прайс крупный опт'!$A$1:$M$60</definedName>
  </definedNames>
  <calcPr calcId="144525" refMode="R1C1"/>
</workbook>
</file>

<file path=xl/calcChain.xml><?xml version="1.0" encoding="utf-8"?>
<calcChain xmlns="http://schemas.openxmlformats.org/spreadsheetml/2006/main">
  <c r="I59" i="1" l="1"/>
  <c r="M58" i="1"/>
  <c r="L58" i="1"/>
  <c r="M57" i="1"/>
  <c r="L57" i="1"/>
  <c r="I57" i="1"/>
  <c r="N56" i="1"/>
  <c r="M56" i="1"/>
  <c r="L56" i="1"/>
  <c r="N55" i="1"/>
  <c r="M55" i="1"/>
  <c r="L55" i="1"/>
  <c r="I55" i="1"/>
  <c r="M54" i="1"/>
  <c r="L54" i="1"/>
  <c r="I54" i="1"/>
  <c r="H54" i="1"/>
  <c r="D54" i="1"/>
  <c r="C54" i="1"/>
  <c r="M53" i="1"/>
  <c r="L53" i="1"/>
  <c r="I53" i="1"/>
  <c r="H53" i="1"/>
  <c r="D53" i="1"/>
  <c r="C53" i="1"/>
  <c r="M52" i="1"/>
  <c r="L52" i="1"/>
  <c r="I52" i="1"/>
  <c r="H52" i="1"/>
  <c r="D52" i="1"/>
  <c r="C52" i="1"/>
  <c r="M51" i="1"/>
  <c r="L51" i="1"/>
  <c r="J51" i="1"/>
  <c r="I51" i="1"/>
  <c r="H51" i="1"/>
  <c r="F51" i="1"/>
  <c r="D51" i="1"/>
  <c r="C51" i="1"/>
  <c r="M50" i="1"/>
  <c r="L50" i="1"/>
  <c r="J50" i="1"/>
  <c r="I50" i="1"/>
  <c r="H50" i="1"/>
  <c r="F50" i="1"/>
  <c r="D50" i="1"/>
  <c r="C50" i="1"/>
  <c r="M49" i="1"/>
  <c r="L49" i="1"/>
  <c r="J49" i="1"/>
  <c r="I49" i="1"/>
  <c r="H49" i="1"/>
  <c r="F49" i="1"/>
  <c r="D49" i="1"/>
  <c r="C49" i="1"/>
  <c r="M48" i="1"/>
  <c r="L48" i="1"/>
  <c r="J48" i="1"/>
  <c r="I48" i="1"/>
  <c r="H48" i="1"/>
  <c r="F48" i="1"/>
  <c r="D48" i="1"/>
  <c r="C48" i="1"/>
  <c r="M47" i="1"/>
  <c r="L47" i="1"/>
  <c r="J47" i="1"/>
  <c r="I47" i="1"/>
  <c r="H47" i="1"/>
  <c r="F47" i="1"/>
  <c r="D47" i="1"/>
  <c r="C47" i="1"/>
  <c r="M46" i="1"/>
  <c r="L46" i="1"/>
  <c r="J46" i="1"/>
  <c r="I46" i="1"/>
  <c r="H46" i="1"/>
  <c r="F46" i="1"/>
  <c r="D46" i="1"/>
  <c r="C46" i="1"/>
  <c r="M45" i="1"/>
  <c r="L45" i="1"/>
  <c r="J45" i="1"/>
  <c r="I45" i="1"/>
  <c r="H45" i="1"/>
  <c r="F45" i="1"/>
  <c r="D45" i="1"/>
  <c r="C45" i="1"/>
  <c r="M44" i="1"/>
  <c r="L44" i="1"/>
  <c r="I44" i="1"/>
  <c r="H44" i="1"/>
  <c r="F44" i="1"/>
  <c r="D44" i="1"/>
  <c r="C44" i="1"/>
  <c r="M43" i="1"/>
  <c r="L43" i="1"/>
  <c r="J43" i="1"/>
  <c r="I43" i="1"/>
  <c r="H43" i="1"/>
  <c r="F43" i="1"/>
  <c r="D43" i="1"/>
  <c r="C43" i="1"/>
  <c r="M42" i="1"/>
  <c r="L42" i="1"/>
  <c r="J42" i="1"/>
  <c r="I42" i="1"/>
  <c r="H42" i="1"/>
  <c r="F42" i="1"/>
  <c r="D42" i="1"/>
  <c r="C42" i="1"/>
  <c r="M41" i="1"/>
  <c r="L41" i="1"/>
  <c r="J41" i="1"/>
  <c r="I41" i="1"/>
  <c r="H41" i="1"/>
  <c r="F41" i="1"/>
  <c r="D41" i="1"/>
  <c r="C41" i="1"/>
  <c r="M40" i="1"/>
  <c r="L40" i="1"/>
  <c r="I40" i="1"/>
  <c r="H40" i="1"/>
  <c r="F40" i="1"/>
  <c r="D40" i="1"/>
  <c r="C40" i="1"/>
  <c r="M39" i="1"/>
  <c r="L39" i="1"/>
  <c r="I39" i="1"/>
  <c r="H39" i="1"/>
  <c r="F39" i="1"/>
  <c r="D39" i="1"/>
  <c r="C39" i="1"/>
  <c r="M38" i="1"/>
  <c r="L38" i="1"/>
  <c r="J38" i="1"/>
  <c r="I38" i="1"/>
  <c r="H38" i="1"/>
  <c r="F38" i="1"/>
  <c r="D38" i="1"/>
  <c r="C38" i="1"/>
  <c r="M37" i="1"/>
  <c r="L37" i="1"/>
  <c r="J37" i="1"/>
  <c r="I37" i="1"/>
  <c r="H37" i="1"/>
  <c r="F37" i="1"/>
  <c r="D37" i="1"/>
  <c r="C37" i="1"/>
  <c r="M36" i="1"/>
  <c r="L36" i="1"/>
  <c r="J36" i="1"/>
  <c r="I36" i="1"/>
  <c r="H36" i="1"/>
  <c r="F36" i="1"/>
  <c r="D36" i="1"/>
  <c r="C36" i="1"/>
  <c r="M35" i="1"/>
  <c r="L35" i="1"/>
  <c r="J35" i="1"/>
  <c r="I35" i="1"/>
  <c r="H35" i="1"/>
  <c r="F35" i="1"/>
  <c r="D35" i="1"/>
  <c r="C35" i="1"/>
  <c r="M34" i="1"/>
  <c r="L34" i="1"/>
  <c r="J34" i="1"/>
  <c r="I34" i="1"/>
  <c r="H34" i="1"/>
  <c r="F34" i="1"/>
  <c r="D34" i="1"/>
  <c r="C34" i="1"/>
  <c r="M33" i="1"/>
  <c r="L33" i="1"/>
  <c r="J33" i="1"/>
  <c r="I33" i="1"/>
  <c r="H33" i="1"/>
  <c r="F33" i="1"/>
  <c r="D33" i="1"/>
  <c r="C33" i="1"/>
  <c r="M32" i="1"/>
  <c r="L32" i="1"/>
  <c r="J32" i="1"/>
  <c r="I32" i="1"/>
  <c r="H32" i="1"/>
  <c r="F32" i="1"/>
  <c r="D32" i="1"/>
  <c r="C32" i="1"/>
  <c r="M31" i="1"/>
  <c r="L31" i="1"/>
  <c r="J31" i="1"/>
  <c r="I31" i="1"/>
  <c r="H31" i="1"/>
  <c r="F31" i="1"/>
  <c r="D31" i="1"/>
  <c r="C31" i="1"/>
  <c r="M30" i="1"/>
  <c r="L30" i="1"/>
  <c r="J30" i="1"/>
  <c r="I30" i="1"/>
  <c r="H30" i="1"/>
  <c r="F30" i="1"/>
  <c r="D30" i="1"/>
  <c r="C30" i="1"/>
  <c r="M29" i="1"/>
  <c r="L29" i="1"/>
  <c r="J29" i="1"/>
  <c r="I29" i="1"/>
  <c r="H29" i="1"/>
  <c r="F29" i="1"/>
  <c r="D29" i="1"/>
  <c r="C29" i="1"/>
  <c r="M28" i="1"/>
  <c r="L28" i="1"/>
  <c r="J28" i="1"/>
  <c r="I28" i="1"/>
  <c r="H28" i="1"/>
  <c r="F28" i="1"/>
  <c r="D28" i="1"/>
  <c r="C28" i="1"/>
  <c r="A28" i="1"/>
  <c r="M27" i="1"/>
  <c r="L27" i="1"/>
  <c r="J27" i="1"/>
  <c r="I27" i="1"/>
  <c r="H27" i="1"/>
  <c r="F27" i="1"/>
  <c r="D27" i="1"/>
  <c r="C27" i="1"/>
  <c r="A27" i="1"/>
  <c r="M26" i="1"/>
  <c r="L26" i="1"/>
  <c r="J26" i="1"/>
  <c r="I26" i="1"/>
  <c r="H26" i="1"/>
  <c r="F26" i="1"/>
  <c r="D26" i="1"/>
  <c r="C26" i="1"/>
  <c r="A26" i="1"/>
  <c r="M25" i="1"/>
  <c r="L25" i="1"/>
  <c r="J25" i="1"/>
  <c r="I25" i="1"/>
  <c r="H25" i="1"/>
  <c r="F25" i="1"/>
  <c r="D25" i="1"/>
  <c r="C25" i="1"/>
  <c r="A25" i="1"/>
  <c r="M24" i="1"/>
  <c r="L24" i="1"/>
  <c r="J24" i="1"/>
  <c r="I24" i="1"/>
  <c r="H24" i="1"/>
  <c r="F24" i="1"/>
  <c r="D24" i="1"/>
  <c r="C24" i="1"/>
  <c r="A24" i="1"/>
  <c r="M23" i="1"/>
  <c r="J23" i="1"/>
  <c r="I23" i="1"/>
  <c r="H23" i="1"/>
  <c r="F23" i="1"/>
  <c r="D23" i="1"/>
  <c r="C23" i="1"/>
  <c r="A23" i="1"/>
  <c r="M22" i="1"/>
  <c r="J22" i="1"/>
  <c r="I22" i="1"/>
  <c r="H22" i="1"/>
  <c r="F22" i="1"/>
  <c r="D22" i="1"/>
  <c r="C22" i="1"/>
  <c r="A22" i="1"/>
  <c r="M21" i="1"/>
  <c r="L21" i="1"/>
  <c r="J21" i="1"/>
  <c r="I21" i="1"/>
  <c r="H21" i="1"/>
  <c r="F21" i="1"/>
  <c r="D21" i="1"/>
  <c r="C21" i="1"/>
  <c r="A21" i="1"/>
  <c r="M20" i="1"/>
  <c r="L20" i="1"/>
  <c r="I20" i="1"/>
  <c r="H20" i="1"/>
  <c r="F20" i="1"/>
  <c r="D20" i="1"/>
  <c r="C20" i="1"/>
  <c r="A20" i="1"/>
  <c r="M19" i="1"/>
  <c r="L19" i="1"/>
  <c r="J19" i="1"/>
  <c r="I19" i="1"/>
  <c r="H19" i="1"/>
  <c r="F19" i="1"/>
  <c r="D19" i="1"/>
  <c r="C19" i="1"/>
  <c r="A19" i="1"/>
  <c r="M18" i="1"/>
  <c r="L18" i="1"/>
  <c r="J18" i="1"/>
  <c r="I18" i="1"/>
  <c r="H18" i="1"/>
  <c r="F18" i="1"/>
  <c r="D18" i="1"/>
  <c r="C18" i="1"/>
  <c r="A18" i="1"/>
  <c r="M17" i="1"/>
  <c r="L17" i="1"/>
  <c r="J17" i="1"/>
  <c r="I17" i="1"/>
  <c r="H17" i="1"/>
  <c r="F17" i="1"/>
  <c r="D17" i="1"/>
  <c r="C17" i="1"/>
  <c r="A17" i="1"/>
  <c r="M16" i="1"/>
  <c r="L16" i="1"/>
  <c r="J16" i="1"/>
  <c r="I16" i="1"/>
  <c r="H16" i="1"/>
  <c r="F16" i="1"/>
  <c r="D16" i="1"/>
  <c r="C16" i="1"/>
  <c r="A16" i="1"/>
  <c r="M15" i="1"/>
  <c r="L15" i="1"/>
  <c r="J15" i="1"/>
  <c r="I15" i="1"/>
  <c r="H15" i="1"/>
  <c r="F15" i="1"/>
  <c r="D15" i="1"/>
  <c r="C15" i="1"/>
  <c r="A15" i="1"/>
  <c r="M14" i="1"/>
  <c r="L14" i="1"/>
  <c r="J14" i="1"/>
  <c r="I14" i="1"/>
  <c r="H14" i="1"/>
  <c r="F14" i="1"/>
  <c r="D14" i="1"/>
  <c r="C14" i="1"/>
  <c r="A14" i="1"/>
  <c r="M13" i="1"/>
  <c r="L13" i="1"/>
  <c r="J13" i="1"/>
  <c r="I13" i="1"/>
  <c r="H13" i="1"/>
  <c r="F13" i="1"/>
  <c r="D13" i="1"/>
  <c r="C13" i="1"/>
  <c r="A13" i="1"/>
  <c r="M12" i="1"/>
  <c r="L12" i="1"/>
  <c r="J12" i="1"/>
  <c r="I12" i="1"/>
  <c r="H12" i="1"/>
  <c r="F12" i="1"/>
  <c r="D12" i="1"/>
  <c r="C12" i="1"/>
  <c r="A12" i="1"/>
  <c r="M11" i="1"/>
  <c r="L11" i="1"/>
  <c r="J11" i="1"/>
  <c r="I11" i="1"/>
  <c r="H11" i="1"/>
  <c r="F11" i="1"/>
  <c r="D11" i="1"/>
  <c r="C11" i="1"/>
  <c r="A11" i="1"/>
  <c r="M10" i="1"/>
  <c r="L10" i="1"/>
  <c r="J10" i="1"/>
  <c r="I10" i="1"/>
  <c r="H10" i="1"/>
  <c r="F10" i="1"/>
  <c r="D10" i="1"/>
  <c r="C10" i="1"/>
  <c r="A10" i="1"/>
  <c r="M9" i="1"/>
  <c r="L9" i="1"/>
  <c r="J9" i="1"/>
  <c r="I9" i="1"/>
  <c r="H9" i="1"/>
  <c r="F9" i="1"/>
  <c r="D9" i="1"/>
  <c r="C9" i="1"/>
  <c r="A9" i="1"/>
  <c r="M8" i="1"/>
  <c r="L8" i="1"/>
  <c r="J8" i="1"/>
  <c r="I8" i="1"/>
  <c r="H8" i="1"/>
  <c r="F8" i="1"/>
  <c r="D8" i="1"/>
  <c r="C8" i="1"/>
  <c r="A8" i="1"/>
  <c r="M7" i="1"/>
  <c r="L7" i="1"/>
  <c r="J7" i="1"/>
  <c r="I7" i="1"/>
  <c r="H7" i="1"/>
  <c r="F7" i="1"/>
  <c r="D7" i="1"/>
  <c r="C7" i="1"/>
  <c r="A7" i="1"/>
  <c r="M6" i="1"/>
  <c r="L6" i="1"/>
  <c r="I6" i="1"/>
  <c r="H6" i="1"/>
  <c r="D6" i="1"/>
  <c r="C6" i="1"/>
  <c r="H1" i="1"/>
</calcChain>
</file>

<file path=xl/sharedStrings.xml><?xml version="1.0" encoding="utf-8"?>
<sst xmlns="http://schemas.openxmlformats.org/spreadsheetml/2006/main" count="45" uniqueCount="39">
  <si>
    <t>СКЛАДЫ В КЛИМОВСКЕ И В КРАСНОГОРСКЕ</t>
  </si>
  <si>
    <t>Звоните!  +7(499)702-50-54</t>
  </si>
  <si>
    <t>СВОЙ ПАРК АВТОМОБИЛЕЙ</t>
  </si>
  <si>
    <t>ЗАКАЖИТЕ ДО 10.00 И ПОЛУЧИТЕ ТОВАР В ЭТОТ ЖЕ ДЕНЬ!</t>
  </si>
  <si>
    <t>Звоните и скидывайте заявки!</t>
  </si>
  <si>
    <t>10 ЛЕТ НА РЫНКЕ</t>
  </si>
  <si>
    <t>КАБЕЛЬНАЯ ПРОДУКЦИЯ</t>
  </si>
  <si>
    <t>артикул</t>
  </si>
  <si>
    <t>Наименование</t>
  </si>
  <si>
    <t>Цена за м</t>
  </si>
  <si>
    <t>ПВС</t>
  </si>
  <si>
    <t xml:space="preserve">ВВГнгLS </t>
  </si>
  <si>
    <t>UTP/FTP</t>
  </si>
  <si>
    <t>КВК</t>
  </si>
  <si>
    <t>КММ</t>
  </si>
  <si>
    <t>ВВГнгLS сертификат</t>
  </si>
  <si>
    <t>RG</t>
  </si>
  <si>
    <t>РК</t>
  </si>
  <si>
    <t>РК 75-2-11</t>
  </si>
  <si>
    <t>РК 75-4-11</t>
  </si>
  <si>
    <t>П-274</t>
  </si>
  <si>
    <t>ПВС ГОСТ</t>
  </si>
  <si>
    <t>SAT</t>
  </si>
  <si>
    <t>ШВВП</t>
  </si>
  <si>
    <t>ВВГнгLS  ГОСТ</t>
  </si>
  <si>
    <t>ВБбШВ</t>
  </si>
  <si>
    <t>ПБППГ (ПУГНП)</t>
  </si>
  <si>
    <t>ВВГнг FRLS</t>
  </si>
  <si>
    <t>ПВ-1/ ПВ-3</t>
  </si>
  <si>
    <t>NYM</t>
  </si>
  <si>
    <t>АВВГ</t>
  </si>
  <si>
    <t>ПБПП (ПУНП)</t>
  </si>
  <si>
    <t>КГ</t>
  </si>
  <si>
    <t>СИП</t>
  </si>
  <si>
    <t>АВБШВ</t>
  </si>
  <si>
    <t>Гофра</t>
  </si>
  <si>
    <t>КабельГофро-труба ПВХ с зондом лёгкая (серая) d 16 мм (100м)</t>
  </si>
  <si>
    <t>КабельГофро-труба ПВХ с зондом лёгкая (серая) d 20 мм (100 м)</t>
  </si>
  <si>
    <t>КабельГофро-труба ПВХ с зондом лёгкая (серая) d 25 мм (50 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</si>
</sst>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b/>
      <sz val="18"/>
      <name val="Arial"/>
      <family val="2"/>
      <charset val="204"/>
    </font>
    <font>
      <b/>
      <sz val="26"/>
      <color theme="1" tint="4.9989318521683403E-2"/>
      <name val="Arial"/>
      <family val="2"/>
      <charset val="204"/>
    </font>
    <font>
      <b/>
      <sz val="36"/>
      <color theme="1"/>
      <name val="Arial Black"/>
      <family val="2"/>
      <charset val="204"/>
    </font>
    <font>
      <sz val="15"/>
      <color theme="1"/>
      <name val="Arial"/>
      <family val="2"/>
      <charset val="204"/>
    </font>
    <font>
      <sz val="15"/>
      <name val="Arial"/>
      <family val="2"/>
      <charset val="204"/>
    </font>
    <font>
      <b/>
      <sz val="26"/>
      <color theme="1"/>
      <name val="Arial"/>
      <family val="2"/>
      <charset val="204"/>
    </font>
    <font>
      <b/>
      <sz val="24"/>
      <color theme="1"/>
      <name val="Arial"/>
      <family val="2"/>
      <charset val="204"/>
    </font>
    <font>
      <b/>
      <sz val="26"/>
      <name val="Arial"/>
      <family val="2"/>
      <charset val="204"/>
    </font>
    <font>
      <b/>
      <sz val="20"/>
      <name val="Arial"/>
      <family val="2"/>
      <charset val="204"/>
    </font>
    <font>
      <b/>
      <sz val="15"/>
      <color theme="1"/>
      <name val="Arial"/>
      <family val="2"/>
      <charset val="204"/>
    </font>
    <font>
      <b/>
      <sz val="18"/>
      <color theme="1" tint="4.9989318521683403E-2"/>
      <name val="Arial"/>
      <family val="2"/>
      <charset val="204"/>
    </font>
    <font>
      <b/>
      <sz val="28"/>
      <color theme="1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b/>
      <sz val="28"/>
      <name val="Arial"/>
      <family val="2"/>
      <charset val="204"/>
    </font>
    <font>
      <sz val="13"/>
      <color theme="1"/>
      <name val="Arial"/>
      <family val="2"/>
      <charset val="204"/>
    </font>
    <font>
      <b/>
      <sz val="20"/>
      <color theme="1" tint="4.9989318521683403E-2"/>
      <name val="Arial"/>
      <family val="2"/>
      <charset val="204"/>
    </font>
    <font>
      <b/>
      <sz val="24"/>
      <color theme="1" tint="4.9989318521683403E-2"/>
      <name val="Arial"/>
      <family val="2"/>
      <charset val="204"/>
    </font>
    <font>
      <sz val="9"/>
      <color theme="1"/>
      <name val="Arial"/>
      <family val="2"/>
      <charset val="204"/>
    </font>
    <font>
      <b/>
      <sz val="22"/>
      <color theme="1" tint="4.9989318521683403E-2"/>
      <name val="Arial"/>
      <family val="2"/>
      <charset val="204"/>
    </font>
    <font>
      <sz val="15"/>
      <color theme="1" tint="4.9989318521683403E-2"/>
      <name val="Arial"/>
      <family val="2"/>
      <charset val="204"/>
    </font>
    <font>
      <sz val="26"/>
      <color theme="1" tint="4.9989318521683403E-2"/>
      <name val="Arial"/>
      <family val="2"/>
      <charset val="204"/>
    </font>
    <font>
      <sz val="26"/>
      <color theme="1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7" fillId="0" borderId="0"/>
  </cellStyleXfs>
  <cellXfs count="164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right" vertical="center"/>
    </xf>
    <xf numFmtId="0" fontId="3" fillId="0" borderId="4" xfId="1" applyFont="1" applyBorder="1" applyAlignment="1">
      <alignment horizontal="right" vertical="center"/>
    </xf>
    <xf numFmtId="0" fontId="3" fillId="0" borderId="5" xfId="1" applyFont="1" applyBorder="1" applyAlignment="1">
      <alignment horizontal="right" vertical="center"/>
    </xf>
    <xf numFmtId="14" fontId="4" fillId="0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 shrinkToFit="1"/>
    </xf>
    <xf numFmtId="0" fontId="5" fillId="2" borderId="7" xfId="1" applyFont="1" applyFill="1" applyBorder="1" applyAlignment="1">
      <alignment horizontal="center" vertical="center" wrapText="1" shrinkToFit="1"/>
    </xf>
    <xf numFmtId="0" fontId="5" fillId="2" borderId="8" xfId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 shrinkToFit="1"/>
    </xf>
    <xf numFmtId="0" fontId="7" fillId="0" borderId="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right" vertical="center"/>
    </xf>
    <xf numFmtId="0" fontId="3" fillId="0" borderId="11" xfId="1" applyFont="1" applyBorder="1" applyAlignment="1">
      <alignment horizontal="right" vertical="center"/>
    </xf>
    <xf numFmtId="0" fontId="3" fillId="0" borderId="12" xfId="1" applyFont="1" applyBorder="1" applyAlignment="1">
      <alignment horizontal="right" vertical="center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 shrinkToFit="1"/>
    </xf>
    <xf numFmtId="0" fontId="9" fillId="2" borderId="5" xfId="1" applyFont="1" applyFill="1" applyBorder="1" applyAlignment="1">
      <alignment horizontal="center" vertical="center" wrapText="1" shrinkToFit="1"/>
    </xf>
    <xf numFmtId="0" fontId="10" fillId="0" borderId="10" xfId="1" applyFont="1" applyBorder="1" applyAlignment="1">
      <alignment horizontal="right" vertical="center"/>
    </xf>
    <xf numFmtId="0" fontId="11" fillId="0" borderId="11" xfId="1" applyFont="1" applyBorder="1" applyAlignment="1">
      <alignment horizontal="right" vertical="center"/>
    </xf>
    <xf numFmtId="0" fontId="11" fillId="0" borderId="12" xfId="1" applyFont="1" applyBorder="1" applyAlignment="1">
      <alignment horizontal="right" vertical="center"/>
    </xf>
    <xf numFmtId="0" fontId="8" fillId="0" borderId="1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 shrinkToFit="1"/>
    </xf>
    <xf numFmtId="0" fontId="9" fillId="2" borderId="12" xfId="1" applyFont="1" applyFill="1" applyBorder="1" applyAlignment="1">
      <alignment horizontal="center" vertical="center" wrapText="1" shrinkToFit="1"/>
    </xf>
    <xf numFmtId="0" fontId="12" fillId="0" borderId="1" xfId="1" applyFont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2" fillId="0" borderId="13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shrinkToFit="1"/>
    </xf>
    <xf numFmtId="3" fontId="13" fillId="2" borderId="2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 shrinkToFit="1"/>
    </xf>
    <xf numFmtId="0" fontId="14" fillId="0" borderId="14" xfId="0" applyFont="1" applyFill="1" applyBorder="1" applyAlignment="1">
      <alignment horizontal="center" vertical="center" textRotation="90" wrapText="1" shrinkToFit="1"/>
    </xf>
    <xf numFmtId="164" fontId="4" fillId="4" borderId="15" xfId="0" applyNumberFormat="1" applyFont="1" applyFill="1" applyBorder="1" applyAlignment="1">
      <alignment horizontal="left" vertical="center" wrapText="1" shrinkToFit="1"/>
    </xf>
    <xf numFmtId="3" fontId="4" fillId="4" borderId="16" xfId="0" applyNumberFormat="1" applyFont="1" applyFill="1" applyBorder="1" applyAlignment="1">
      <alignment horizontal="center" vertical="center" wrapText="1" shrinkToFit="1"/>
    </xf>
    <xf numFmtId="0" fontId="15" fillId="5" borderId="8" xfId="0" applyFont="1" applyFill="1" applyBorder="1" applyAlignment="1">
      <alignment horizontal="center" vertical="center" wrapText="1" shrinkToFit="1"/>
    </xf>
    <xf numFmtId="0" fontId="16" fillId="5" borderId="6" xfId="0" applyFont="1" applyFill="1" applyBorder="1" applyAlignment="1">
      <alignment horizontal="left" vertical="center" wrapText="1" shrinkToFit="1"/>
    </xf>
    <xf numFmtId="0" fontId="17" fillId="0" borderId="14" xfId="0" applyFont="1" applyFill="1" applyBorder="1" applyAlignment="1">
      <alignment horizontal="center" vertical="center" textRotation="90" wrapText="1" shrinkToFit="1"/>
    </xf>
    <xf numFmtId="164" fontId="4" fillId="5" borderId="15" xfId="0" applyNumberFormat="1" applyFont="1" applyFill="1" applyBorder="1" applyAlignment="1">
      <alignment vertical="center" wrapText="1" shrinkToFit="1"/>
    </xf>
    <xf numFmtId="3" fontId="4" fillId="5" borderId="15" xfId="0" applyNumberFormat="1" applyFont="1" applyFill="1" applyBorder="1" applyAlignment="1">
      <alignment horizontal="center" vertical="center" wrapText="1" shrinkToFit="1"/>
    </xf>
    <xf numFmtId="0" fontId="18" fillId="0" borderId="7" xfId="0" applyFont="1" applyBorder="1" applyAlignment="1">
      <alignment horizontal="center" vertical="center"/>
    </xf>
    <xf numFmtId="164" fontId="19" fillId="4" borderId="15" xfId="0" applyNumberFormat="1" applyFont="1" applyFill="1" applyBorder="1" applyAlignment="1">
      <alignment vertical="center" wrapText="1" shrinkToFit="1"/>
    </xf>
    <xf numFmtId="3" fontId="4" fillId="4" borderId="17" xfId="0" applyNumberFormat="1" applyFont="1" applyFill="1" applyBorder="1" applyAlignment="1">
      <alignment horizontal="center" vertical="center" wrapText="1" shrinkToFit="1"/>
    </xf>
    <xf numFmtId="0" fontId="7" fillId="5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textRotation="90" wrapText="1" shrinkToFit="1"/>
    </xf>
    <xf numFmtId="3" fontId="4" fillId="4" borderId="19" xfId="0" applyNumberFormat="1" applyFont="1" applyFill="1" applyBorder="1" applyAlignment="1">
      <alignment horizontal="center" vertical="center" wrapText="1" shrinkToFit="1"/>
    </xf>
    <xf numFmtId="0" fontId="17" fillId="0" borderId="18" xfId="0" applyFont="1" applyFill="1" applyBorder="1" applyAlignment="1">
      <alignment horizontal="center" vertical="center" textRotation="90" wrapText="1" shrinkToFit="1"/>
    </xf>
    <xf numFmtId="164" fontId="19" fillId="5" borderId="15" xfId="0" applyNumberFormat="1" applyFont="1" applyFill="1" applyBorder="1" applyAlignment="1">
      <alignment vertical="center" wrapText="1" shrinkToFit="1"/>
    </xf>
    <xf numFmtId="3" fontId="4" fillId="5" borderId="20" xfId="0" applyNumberFormat="1" applyFont="1" applyFill="1" applyBorder="1" applyAlignment="1">
      <alignment horizontal="center" vertical="center" wrapText="1" shrinkToFit="1"/>
    </xf>
    <xf numFmtId="164" fontId="4" fillId="5" borderId="15" xfId="0" applyNumberFormat="1" applyFont="1" applyFill="1" applyBorder="1" applyAlignment="1">
      <alignment horizontal="left" vertical="center" wrapText="1" shrinkToFit="1"/>
    </xf>
    <xf numFmtId="3" fontId="4" fillId="5" borderId="19" xfId="0" applyNumberFormat="1" applyFont="1" applyFill="1" applyBorder="1" applyAlignment="1">
      <alignment horizontal="center" vertical="center" wrapText="1" shrinkToFit="1"/>
    </xf>
    <xf numFmtId="2" fontId="18" fillId="5" borderId="8" xfId="0" applyNumberFormat="1" applyFont="1" applyFill="1" applyBorder="1" applyAlignment="1">
      <alignment horizontal="center" vertical="center" wrapText="1" shrinkToFit="1"/>
    </xf>
    <xf numFmtId="2" fontId="18" fillId="5" borderId="6" xfId="0" applyNumberFormat="1" applyFont="1" applyFill="1" applyBorder="1" applyAlignment="1">
      <alignment horizontal="center" vertical="center" wrapText="1" shrinkToFit="1"/>
    </xf>
    <xf numFmtId="3" fontId="4" fillId="4" borderId="20" xfId="0" applyNumberFormat="1" applyFont="1" applyFill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4" fillId="4" borderId="15" xfId="0" applyNumberFormat="1" applyFont="1" applyFill="1" applyBorder="1" applyAlignment="1">
      <alignment vertical="center" wrapText="1" shrinkToFit="1"/>
    </xf>
    <xf numFmtId="3" fontId="4" fillId="4" borderId="15" xfId="0" applyNumberFormat="1" applyFont="1" applyFill="1" applyBorder="1" applyAlignment="1">
      <alignment horizontal="center" vertical="center" wrapText="1" shrinkToFit="1"/>
    </xf>
    <xf numFmtId="0" fontId="18" fillId="0" borderId="7" xfId="0" applyFont="1" applyBorder="1" applyAlignment="1">
      <alignment horizontal="center" vertical="center" wrapText="1" shrinkToFit="1"/>
    </xf>
    <xf numFmtId="0" fontId="14" fillId="0" borderId="21" xfId="0" applyFont="1" applyFill="1" applyBorder="1" applyAlignment="1">
      <alignment horizontal="center" vertical="center" textRotation="90" wrapText="1" shrinkToFit="1"/>
    </xf>
    <xf numFmtId="164" fontId="19" fillId="4" borderId="22" xfId="0" applyNumberFormat="1" applyFont="1" applyFill="1" applyBorder="1" applyAlignment="1">
      <alignment vertical="center" wrapText="1" shrinkToFit="1"/>
    </xf>
    <xf numFmtId="3" fontId="4" fillId="4" borderId="23" xfId="0" applyNumberFormat="1" applyFont="1" applyFill="1" applyBorder="1" applyAlignment="1">
      <alignment horizontal="center" vertical="center" wrapText="1" shrinkToFit="1"/>
    </xf>
    <xf numFmtId="164" fontId="20" fillId="4" borderId="17" xfId="0" applyNumberFormat="1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/>
    </xf>
    <xf numFmtId="164" fontId="20" fillId="4" borderId="23" xfId="0" applyNumberFormat="1" applyFont="1" applyFill="1" applyBorder="1" applyAlignment="1">
      <alignment horizontal="left" vertical="center" wrapText="1" shrinkToFit="1"/>
    </xf>
    <xf numFmtId="164" fontId="20" fillId="5" borderId="17" xfId="0" applyNumberFormat="1" applyFont="1" applyFill="1" applyBorder="1" applyAlignment="1">
      <alignment horizontal="left" vertical="center" wrapText="1" shrinkToFit="1"/>
    </xf>
    <xf numFmtId="3" fontId="4" fillId="5" borderId="17" xfId="0" applyNumberFormat="1" applyFont="1" applyFill="1" applyBorder="1" applyAlignment="1">
      <alignment horizontal="center" vertical="center" wrapText="1" shrinkToFit="1"/>
    </xf>
    <xf numFmtId="164" fontId="20" fillId="5" borderId="20" xfId="0" applyNumberFormat="1" applyFont="1" applyFill="1" applyBorder="1" applyAlignment="1">
      <alignment horizontal="left" vertical="center" wrapText="1" shrinkToFit="1"/>
    </xf>
    <xf numFmtId="2" fontId="18" fillId="0" borderId="8" xfId="0" applyNumberFormat="1" applyFont="1" applyFill="1" applyBorder="1" applyAlignment="1">
      <alignment horizontal="center" vertical="center" wrapText="1" shrinkToFit="1"/>
    </xf>
    <xf numFmtId="2" fontId="21" fillId="0" borderId="1" xfId="0" applyNumberFormat="1" applyFont="1" applyFill="1" applyBorder="1" applyAlignment="1">
      <alignment horizontal="center" vertical="center"/>
    </xf>
    <xf numFmtId="164" fontId="4" fillId="5" borderId="22" xfId="0" applyNumberFormat="1" applyFont="1" applyFill="1" applyBorder="1" applyAlignment="1">
      <alignment vertical="center" wrapText="1" shrinkToFit="1"/>
    </xf>
    <xf numFmtId="3" fontId="4" fillId="5" borderId="22" xfId="0" applyNumberFormat="1" applyFont="1" applyFill="1" applyBorder="1" applyAlignment="1">
      <alignment horizontal="center" vertical="center" wrapText="1" shrinkToFit="1"/>
    </xf>
    <xf numFmtId="164" fontId="20" fillId="5" borderId="23" xfId="0" applyNumberFormat="1" applyFont="1" applyFill="1" applyBorder="1" applyAlignment="1">
      <alignment horizontal="left" vertical="center" wrapText="1" shrinkToFit="1"/>
    </xf>
    <xf numFmtId="3" fontId="4" fillId="5" borderId="23" xfId="0" applyNumberFormat="1" applyFont="1" applyFill="1" applyBorder="1" applyAlignment="1">
      <alignment horizontal="center" vertical="center" wrapText="1" shrinkToFit="1"/>
    </xf>
    <xf numFmtId="0" fontId="17" fillId="0" borderId="24" xfId="0" applyFont="1" applyFill="1" applyBorder="1" applyAlignment="1">
      <alignment horizontal="center" vertical="center" textRotation="90" wrapText="1" shrinkToFit="1"/>
    </xf>
    <xf numFmtId="164" fontId="19" fillId="4" borderId="25" xfId="0" applyNumberFormat="1" applyFont="1" applyFill="1" applyBorder="1" applyAlignment="1">
      <alignment vertical="center" wrapText="1" shrinkToFit="1"/>
    </xf>
    <xf numFmtId="0" fontId="18" fillId="0" borderId="7" xfId="0" applyFont="1" applyFill="1" applyBorder="1" applyAlignment="1">
      <alignment horizontal="center" vertical="center" wrapText="1" shrinkToFit="1"/>
    </xf>
    <xf numFmtId="164" fontId="19" fillId="5" borderId="17" xfId="0" applyNumberFormat="1" applyFont="1" applyFill="1" applyBorder="1" applyAlignment="1">
      <alignment vertical="center" wrapText="1" shrinkToFit="1"/>
    </xf>
    <xf numFmtId="0" fontId="17" fillId="0" borderId="0" xfId="0" applyFont="1" applyFill="1" applyBorder="1" applyAlignment="1">
      <alignment horizontal="center" vertical="center" textRotation="90" wrapText="1" shrinkToFit="1"/>
    </xf>
    <xf numFmtId="164" fontId="19" fillId="5" borderId="23" xfId="0" applyNumberFormat="1" applyFont="1" applyFill="1" applyBorder="1" applyAlignment="1">
      <alignment vertical="center" wrapText="1" shrinkToFit="1"/>
    </xf>
    <xf numFmtId="164" fontId="4" fillId="4" borderId="17" xfId="0" applyNumberFormat="1" applyFont="1" applyFill="1" applyBorder="1" applyAlignment="1">
      <alignment vertical="center" wrapText="1" shrinkToFit="1"/>
    </xf>
    <xf numFmtId="164" fontId="4" fillId="4" borderId="23" xfId="0" applyNumberFormat="1" applyFont="1" applyFill="1" applyBorder="1" applyAlignment="1">
      <alignment vertical="center" wrapText="1" shrinkToFit="1"/>
    </xf>
    <xf numFmtId="3" fontId="22" fillId="5" borderId="26" xfId="0" applyNumberFormat="1" applyFont="1" applyFill="1" applyBorder="1" applyAlignment="1">
      <alignment horizontal="center" vertical="center" wrapText="1" shrinkToFit="1"/>
    </xf>
    <xf numFmtId="3" fontId="20" fillId="4" borderId="20" xfId="0" applyNumberFormat="1" applyFont="1" applyFill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 textRotation="90"/>
    </xf>
    <xf numFmtId="0" fontId="8" fillId="4" borderId="25" xfId="0" applyFont="1" applyFill="1" applyBorder="1" applyAlignment="1">
      <alignment horizontal="left" vertical="center" wrapText="1" shrinkToFit="1"/>
    </xf>
    <xf numFmtId="3" fontId="4" fillId="4" borderId="27" xfId="0" applyNumberFormat="1" applyFont="1" applyFill="1" applyBorder="1" applyAlignment="1">
      <alignment horizontal="center" vertical="center" wrapText="1" shrinkToFit="1"/>
    </xf>
    <xf numFmtId="0" fontId="14" fillId="0" borderId="18" xfId="0" applyFont="1" applyBorder="1" applyAlignment="1">
      <alignment horizontal="center" vertical="center" textRotation="90"/>
    </xf>
    <xf numFmtId="0" fontId="8" fillId="4" borderId="15" xfId="0" applyFont="1" applyFill="1" applyBorder="1" applyAlignment="1">
      <alignment horizontal="left" vertical="center" wrapText="1" shrinkToFit="1"/>
    </xf>
    <xf numFmtId="3" fontId="4" fillId="4" borderId="26" xfId="0" applyNumberFormat="1" applyFont="1" applyFill="1" applyBorder="1" applyAlignment="1">
      <alignment horizontal="center" vertical="center" wrapText="1" shrinkToFit="1"/>
    </xf>
    <xf numFmtId="164" fontId="4" fillId="5" borderId="17" xfId="0" applyNumberFormat="1" applyFont="1" applyFill="1" applyBorder="1" applyAlignment="1">
      <alignment vertical="center" wrapText="1" shrinkToFit="1"/>
    </xf>
    <xf numFmtId="164" fontId="4" fillId="5" borderId="20" xfId="0" applyNumberFormat="1" applyFont="1" applyFill="1" applyBorder="1" applyAlignment="1">
      <alignment vertical="center" wrapText="1" shrinkToFit="1"/>
    </xf>
    <xf numFmtId="0" fontId="8" fillId="4" borderId="28" xfId="0" applyFont="1" applyFill="1" applyBorder="1" applyAlignment="1">
      <alignment horizontal="left" vertical="center" wrapText="1" shrinkToFit="1"/>
    </xf>
    <xf numFmtId="3" fontId="4" fillId="4" borderId="29" xfId="0" applyNumberFormat="1" applyFont="1" applyFill="1" applyBorder="1" applyAlignment="1">
      <alignment horizontal="center" vertical="center" wrapText="1" shrinkToFit="1"/>
    </xf>
    <xf numFmtId="0" fontId="17" fillId="0" borderId="11" xfId="0" applyFont="1" applyFill="1" applyBorder="1" applyAlignment="1">
      <alignment horizontal="center" vertical="center" textRotation="90" wrapText="1" shrinkToFit="1"/>
    </xf>
    <xf numFmtId="164" fontId="19" fillId="4" borderId="28" xfId="0" applyNumberFormat="1" applyFont="1" applyFill="1" applyBorder="1" applyAlignment="1">
      <alignment vertical="center" wrapText="1" shrinkToFit="1"/>
    </xf>
    <xf numFmtId="3" fontId="20" fillId="4" borderId="23" xfId="0" applyNumberFormat="1" applyFont="1" applyFill="1" applyBorder="1" applyAlignment="1">
      <alignment horizontal="center" vertical="center" wrapText="1" shrinkToFit="1"/>
    </xf>
    <xf numFmtId="0" fontId="14" fillId="0" borderId="21" xfId="0" applyFont="1" applyBorder="1" applyAlignment="1">
      <alignment horizontal="center" vertical="center" textRotation="90"/>
    </xf>
    <xf numFmtId="164" fontId="4" fillId="5" borderId="23" xfId="0" applyNumberFormat="1" applyFont="1" applyFill="1" applyBorder="1" applyAlignment="1">
      <alignment vertical="center" wrapText="1" shrinkToFit="1"/>
    </xf>
    <xf numFmtId="3" fontId="4" fillId="4" borderId="30" xfId="0" applyNumberFormat="1" applyFont="1" applyFill="1" applyBorder="1" applyAlignment="1">
      <alignment horizontal="center" vertical="center" wrapText="1" shrinkToFit="1"/>
    </xf>
    <xf numFmtId="164" fontId="4" fillId="5" borderId="25" xfId="0" applyNumberFormat="1" applyFont="1" applyFill="1" applyBorder="1" applyAlignment="1">
      <alignment vertical="center" wrapText="1" shrinkToFit="1"/>
    </xf>
    <xf numFmtId="0" fontId="8" fillId="5" borderId="31" xfId="0" applyFont="1" applyFill="1" applyBorder="1" applyAlignment="1">
      <alignment horizontal="left" vertical="center" wrapText="1" shrinkToFit="1"/>
    </xf>
    <xf numFmtId="3" fontId="4" fillId="0" borderId="17" xfId="0" applyNumberFormat="1" applyFont="1" applyFill="1" applyBorder="1" applyAlignment="1">
      <alignment horizontal="center" vertical="center" wrapText="1" shrinkToFit="1"/>
    </xf>
    <xf numFmtId="0" fontId="8" fillId="5" borderId="7" xfId="0" applyFont="1" applyFill="1" applyBorder="1" applyAlignment="1">
      <alignment horizontal="left" vertical="center" wrapText="1" shrinkToFit="1"/>
    </xf>
    <xf numFmtId="3" fontId="4" fillId="0" borderId="20" xfId="0" applyNumberFormat="1" applyFont="1" applyFill="1" applyBorder="1" applyAlignment="1">
      <alignment horizontal="center" vertical="center" wrapText="1" shrinkToFit="1"/>
    </xf>
    <xf numFmtId="0" fontId="9" fillId="4" borderId="15" xfId="0" applyFont="1" applyFill="1" applyBorder="1" applyAlignment="1">
      <alignment horizontal="left" vertical="center" wrapText="1" shrinkToFit="1"/>
    </xf>
    <xf numFmtId="0" fontId="17" fillId="0" borderId="21" xfId="0" applyFont="1" applyFill="1" applyBorder="1" applyAlignment="1">
      <alignment horizontal="center" vertical="center" textRotation="90" wrapText="1" shrinkToFit="1"/>
    </xf>
    <xf numFmtId="164" fontId="4" fillId="4" borderId="28" xfId="0" applyNumberFormat="1" applyFont="1" applyFill="1" applyBorder="1" applyAlignment="1">
      <alignment vertical="center" wrapText="1" shrinkToFit="1"/>
    </xf>
    <xf numFmtId="3" fontId="20" fillId="0" borderId="20" xfId="0" applyNumberFormat="1" applyFont="1" applyFill="1" applyBorder="1" applyAlignment="1">
      <alignment horizontal="center" vertical="center" wrapText="1" shrinkToFit="1"/>
    </xf>
    <xf numFmtId="0" fontId="9" fillId="5" borderId="15" xfId="0" applyFont="1" applyFill="1" applyBorder="1" applyAlignment="1">
      <alignment horizontal="left" vertical="center" wrapText="1" shrinkToFit="1"/>
    </xf>
    <xf numFmtId="3" fontId="4" fillId="5" borderId="26" xfId="0" applyNumberFormat="1" applyFont="1" applyFill="1" applyBorder="1" applyAlignment="1">
      <alignment horizontal="center" vertical="center" wrapText="1" shrinkToFit="1"/>
    </xf>
    <xf numFmtId="2" fontId="18" fillId="5" borderId="1" xfId="0" applyNumberFormat="1" applyFont="1" applyFill="1" applyBorder="1" applyAlignment="1">
      <alignment horizontal="center" vertical="center" wrapText="1" shrinkToFit="1"/>
    </xf>
    <xf numFmtId="0" fontId="8" fillId="5" borderId="25" xfId="0" applyFont="1" applyFill="1" applyBorder="1" applyAlignment="1">
      <alignment horizontal="left" vertical="center" wrapText="1" shrinkToFit="1"/>
    </xf>
    <xf numFmtId="3" fontId="4" fillId="5" borderId="27" xfId="0" applyNumberFormat="1" applyFont="1" applyFill="1" applyBorder="1" applyAlignment="1">
      <alignment horizontal="center" vertical="center" wrapText="1" shrinkToFit="1"/>
    </xf>
    <xf numFmtId="164" fontId="4" fillId="5" borderId="28" xfId="0" applyNumberFormat="1" applyFont="1" applyFill="1" applyBorder="1" applyAlignment="1">
      <alignment vertical="center" wrapText="1" shrinkToFit="1"/>
    </xf>
    <xf numFmtId="0" fontId="8" fillId="5" borderId="15" xfId="0" applyFont="1" applyFill="1" applyBorder="1" applyAlignment="1">
      <alignment horizontal="left" vertical="center" wrapText="1" shrinkToFit="1"/>
    </xf>
    <xf numFmtId="3" fontId="4" fillId="0" borderId="26" xfId="0" applyNumberFormat="1" applyFont="1" applyFill="1" applyBorder="1" applyAlignment="1">
      <alignment horizontal="center" vertical="center" wrapText="1" shrinkToFit="1"/>
    </xf>
    <xf numFmtId="0" fontId="17" fillId="0" borderId="32" xfId="0" applyFont="1" applyFill="1" applyBorder="1" applyAlignment="1">
      <alignment horizontal="center" vertical="center" textRotation="90" wrapText="1" shrinkToFit="1"/>
    </xf>
    <xf numFmtId="0" fontId="17" fillId="0" borderId="33" xfId="0" applyFont="1" applyFill="1" applyBorder="1" applyAlignment="1">
      <alignment horizontal="center" vertical="center" textRotation="90" wrapText="1" shrinkToFit="1"/>
    </xf>
    <xf numFmtId="164" fontId="4" fillId="5" borderId="34" xfId="0" applyNumberFormat="1" applyFont="1" applyFill="1" applyBorder="1" applyAlignment="1">
      <alignment horizontal="left" vertical="center" wrapText="1" shrinkToFit="1"/>
    </xf>
    <xf numFmtId="164" fontId="4" fillId="5" borderId="35" xfId="0" applyNumberFormat="1" applyFont="1" applyFill="1" applyBorder="1" applyAlignment="1">
      <alignment horizontal="left" vertical="center" wrapText="1" shrinkToFit="1"/>
    </xf>
    <xf numFmtId="0" fontId="17" fillId="0" borderId="36" xfId="0" applyFont="1" applyFill="1" applyBorder="1" applyAlignment="1">
      <alignment horizontal="center" vertical="center" textRotation="90" wrapText="1" shrinkToFit="1"/>
    </xf>
    <xf numFmtId="3" fontId="20" fillId="5" borderId="20" xfId="0" applyNumberFormat="1" applyFont="1" applyFill="1" applyBorder="1" applyAlignment="1">
      <alignment horizontal="center" vertical="center" wrapText="1" shrinkToFit="1"/>
    </xf>
    <xf numFmtId="164" fontId="4" fillId="5" borderId="7" xfId="0" applyNumberFormat="1" applyFont="1" applyFill="1" applyBorder="1" applyAlignment="1">
      <alignment horizontal="left" vertical="center" wrapText="1" shrinkToFit="1"/>
    </xf>
    <xf numFmtId="0" fontId="8" fillId="5" borderId="28" xfId="0" applyFont="1" applyFill="1" applyBorder="1" applyAlignment="1">
      <alignment horizontal="left" vertical="center" wrapText="1" shrinkToFit="1"/>
    </xf>
    <xf numFmtId="3" fontId="4" fillId="0" borderId="29" xfId="0" applyNumberFormat="1" applyFont="1" applyFill="1" applyBorder="1" applyAlignment="1">
      <alignment horizontal="center" vertical="center" wrapText="1" shrinkToFit="1"/>
    </xf>
    <xf numFmtId="2" fontId="23" fillId="0" borderId="37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164" fontId="4" fillId="5" borderId="38" xfId="0" applyNumberFormat="1" applyFont="1" applyFill="1" applyBorder="1" applyAlignment="1">
      <alignment horizontal="left" vertical="center" wrapText="1" shrinkToFit="1"/>
    </xf>
    <xf numFmtId="2" fontId="23" fillId="0" borderId="1" xfId="0" applyNumberFormat="1" applyFont="1" applyFill="1" applyBorder="1" applyAlignment="1">
      <alignment horizontal="center" vertical="center"/>
    </xf>
    <xf numFmtId="2" fontId="23" fillId="0" borderId="6" xfId="0" applyNumberFormat="1" applyFont="1" applyFill="1" applyBorder="1" applyAlignment="1">
      <alignment horizontal="center" vertical="center"/>
    </xf>
    <xf numFmtId="164" fontId="4" fillId="5" borderId="35" xfId="0" applyNumberFormat="1" applyFont="1" applyFill="1" applyBorder="1" applyAlignment="1">
      <alignment vertical="center" wrapText="1" shrinkToFit="1"/>
    </xf>
    <xf numFmtId="3" fontId="20" fillId="5" borderId="23" xfId="0" applyNumberFormat="1" applyFont="1" applyFill="1" applyBorder="1" applyAlignment="1">
      <alignment horizontal="center" vertical="center" wrapText="1" shrinkToFit="1"/>
    </xf>
    <xf numFmtId="2" fontId="23" fillId="0" borderId="8" xfId="0" applyNumberFormat="1" applyFont="1" applyFill="1" applyBorder="1" applyAlignment="1">
      <alignment horizontal="center" vertical="center"/>
    </xf>
    <xf numFmtId="164" fontId="4" fillId="5" borderId="34" xfId="0" applyNumberFormat="1" applyFont="1" applyFill="1" applyBorder="1" applyAlignment="1">
      <alignment vertical="center" wrapText="1" shrinkToFit="1"/>
    </xf>
    <xf numFmtId="0" fontId="6" fillId="0" borderId="0" xfId="0" applyFont="1" applyBorder="1" applyAlignment="1">
      <alignment horizontal="center" vertical="center"/>
    </xf>
    <xf numFmtId="164" fontId="19" fillId="4" borderId="24" xfId="0" applyNumberFormat="1" applyFont="1" applyFill="1" applyBorder="1" applyAlignment="1">
      <alignment horizontal="left" vertical="center" wrapText="1" shrinkToFit="1"/>
    </xf>
    <xf numFmtId="3" fontId="4" fillId="5" borderId="14" xfId="0" applyNumberFormat="1" applyFont="1" applyFill="1" applyBorder="1" applyAlignment="1">
      <alignment horizontal="center" vertical="center" wrapText="1" shrinkToFit="1"/>
    </xf>
    <xf numFmtId="0" fontId="8" fillId="5" borderId="38" xfId="0" applyFont="1" applyFill="1" applyBorder="1" applyAlignment="1">
      <alignment vertical="center" wrapText="1" shrinkToFit="1"/>
    </xf>
    <xf numFmtId="164" fontId="19" fillId="4" borderId="11" xfId="0" applyNumberFormat="1" applyFont="1" applyFill="1" applyBorder="1" applyAlignment="1">
      <alignment horizontal="left" vertical="center" wrapText="1" shrinkToFit="1"/>
    </xf>
    <xf numFmtId="3" fontId="4" fillId="5" borderId="39" xfId="0" applyNumberFormat="1" applyFont="1" applyFill="1" applyBorder="1" applyAlignment="1">
      <alignment horizontal="center" vertical="center" wrapText="1" shrinkToFit="1"/>
    </xf>
    <xf numFmtId="0" fontId="8" fillId="5" borderId="40" xfId="0" applyFont="1" applyFill="1" applyBorder="1" applyAlignment="1">
      <alignment vertical="center" wrapText="1" shrinkToFit="1"/>
    </xf>
    <xf numFmtId="164" fontId="19" fillId="4" borderId="4" xfId="0" applyNumberFormat="1" applyFont="1" applyFill="1" applyBorder="1" applyAlignment="1">
      <alignment horizontal="left" vertical="center" wrapText="1" shrinkToFit="1"/>
    </xf>
    <xf numFmtId="3" fontId="4" fillId="5" borderId="41" xfId="0" applyNumberFormat="1" applyFont="1" applyFill="1" applyBorder="1" applyAlignment="1">
      <alignment horizontal="center" vertical="center" wrapText="1" shrinkToFit="1"/>
    </xf>
    <xf numFmtId="164" fontId="4" fillId="5" borderId="42" xfId="0" applyNumberFormat="1" applyFont="1" applyFill="1" applyBorder="1" applyAlignment="1">
      <alignment vertical="center" wrapText="1" shrinkToFit="1"/>
    </xf>
    <xf numFmtId="3" fontId="4" fillId="0" borderId="23" xfId="0" applyNumberFormat="1" applyFont="1" applyFill="1" applyBorder="1" applyAlignment="1">
      <alignment horizontal="center" vertical="center" wrapText="1" shrinkToFit="1"/>
    </xf>
    <xf numFmtId="0" fontId="21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" fontId="23" fillId="0" borderId="37" xfId="0" applyNumberFormat="1" applyFont="1" applyFill="1" applyBorder="1" applyAlignment="1">
      <alignment horizontal="center" vertical="center"/>
    </xf>
    <xf numFmtId="3" fontId="24" fillId="0" borderId="37" xfId="0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164" fontId="19" fillId="4" borderId="43" xfId="0" applyNumberFormat="1" applyFont="1" applyFill="1" applyBorder="1" applyAlignment="1">
      <alignment horizontal="left" vertical="center" wrapText="1" shrinkToFit="1"/>
    </xf>
    <xf numFmtId="3" fontId="24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Прайс для клиента 17-02-2010 ФОТО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2</xdr:row>
      <xdr:rowOff>111125</xdr:rowOff>
    </xdr:from>
    <xdr:to>
      <xdr:col>2</xdr:col>
      <xdr:colOff>1812925</xdr:colOff>
      <xdr:row>2</xdr:row>
      <xdr:rowOff>815975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749425"/>
          <a:ext cx="16700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47625</xdr:rowOff>
    </xdr:from>
    <xdr:to>
      <xdr:col>2</xdr:col>
      <xdr:colOff>2508250</xdr:colOff>
      <xdr:row>1</xdr:row>
      <xdr:rowOff>772944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66775"/>
          <a:ext cx="2460625" cy="725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0</xdr:row>
      <xdr:rowOff>111125</xdr:rowOff>
    </xdr:from>
    <xdr:to>
      <xdr:col>2</xdr:col>
      <xdr:colOff>1539875</xdr:colOff>
      <xdr:row>0</xdr:row>
      <xdr:rowOff>791965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11125"/>
          <a:ext cx="1444625" cy="680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ble13/&#1085;&#1086;&#1084;&#1077;&#1085;&#1082;&#1083;&#1072;&#1090;&#1091;&#1088;&#1072;/&#1055;&#1088;&#1072;&#1081;&#1089;%20&#1085;&#1086;&#1074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ble6\AppData\Roaming\Microsoft\Excel\&#1040;&#1088;&#1093;&#1080;&#1074;\&#1052;&#1054;&#1044;&#1045;&#1056;&#1053;&#1048;&#1047;&#1040;&#1062;&#1048;&#1071;2%2003.11.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сюда"/>
      <sheetName val="Прайс рынок"/>
      <sheetName val="Прайс крупный опт"/>
    </sheetNames>
    <sheetDataSet>
      <sheetData sheetId="0">
        <row r="19">
          <cell r="A19" t="str">
            <v>КВК 2 2*0,5 (200)</v>
          </cell>
          <cell r="E19">
            <v>12350</v>
          </cell>
        </row>
        <row r="20">
          <cell r="A20" t="str">
            <v>КВК 2 2*0,75 (200)</v>
          </cell>
          <cell r="E20">
            <v>14050</v>
          </cell>
        </row>
        <row r="31">
          <cell r="A31" t="str">
            <v>FTP 4х2 Cu 24awg cat. 5e внут. (BeConnect) (305)</v>
          </cell>
          <cell r="D31">
            <v>12874</v>
          </cell>
        </row>
        <row r="33">
          <cell r="A33" t="str">
            <v>UTP 2х2х0,5 Cu cat. 5e (Одес) (500)</v>
          </cell>
          <cell r="D33">
            <v>5400</v>
          </cell>
        </row>
        <row r="35">
          <cell r="A35" t="str">
            <v>UTP 2х2х0,52 Cu 24awg Cat.5e (Воронеж)</v>
          </cell>
          <cell r="D35">
            <v>3499.97</v>
          </cell>
        </row>
        <row r="36">
          <cell r="A36" t="str">
            <v>UTP 2х2х0,52 Cu cat. 5e (Original) (500)</v>
          </cell>
          <cell r="D36">
            <v>5805</v>
          </cell>
        </row>
        <row r="37">
          <cell r="A37" t="str">
            <v>UTP 4х2х0,5 Cu Cat.5e</v>
          </cell>
          <cell r="D37">
            <v>5795</v>
          </cell>
        </row>
        <row r="38">
          <cell r="A38" t="str">
            <v>UTP 4х2х0,5 ProFleх</v>
          </cell>
          <cell r="D38">
            <v>8833</v>
          </cell>
        </row>
        <row r="39">
          <cell r="A39" t="str">
            <v>UTP 4х2х0,5 ССА Cat.5e (внеш.)</v>
          </cell>
          <cell r="D39">
            <v>5050</v>
          </cell>
        </row>
        <row r="40">
          <cell r="A40" t="str">
            <v xml:space="preserve"> UTP 4х2х0,52 ССА Cat.5e Beconnect</v>
          </cell>
          <cell r="D40">
            <v>3780</v>
          </cell>
        </row>
        <row r="45">
          <cell r="A45" t="str">
            <v>ВВГ-Пнг(А)-LS 2х1,5 ГОСТ</v>
          </cell>
          <cell r="E45">
            <v>14665</v>
          </cell>
        </row>
        <row r="46">
          <cell r="A46" t="str">
            <v>ВВГ-Пнг(А)-LS 2х2,5 ГОСТ</v>
          </cell>
          <cell r="E46">
            <v>23400</v>
          </cell>
        </row>
        <row r="47">
          <cell r="A47" t="str">
            <v>ВВГ-Пнг(А)-LS 3х1,5 ГОСТ</v>
          </cell>
          <cell r="E47">
            <v>22050</v>
          </cell>
        </row>
        <row r="48">
          <cell r="A48" t="str">
            <v>ВВГ-Пнг(А)-LS 3х2,5 ГОСТ</v>
          </cell>
          <cell r="E48">
            <v>34200</v>
          </cell>
        </row>
        <row r="51">
          <cell r="A51" t="str">
            <v>П-274М (ГОСТ)</v>
          </cell>
          <cell r="C51">
            <v>4.5</v>
          </cell>
          <cell r="E51">
            <v>4650</v>
          </cell>
        </row>
        <row r="52">
          <cell r="A52" t="str">
            <v>П-274М</v>
          </cell>
          <cell r="C52">
            <v>3.9</v>
          </cell>
          <cell r="E52">
            <v>4200</v>
          </cell>
        </row>
        <row r="57">
          <cell r="A57" t="str">
            <v>КММ 2х0,12 (200)</v>
          </cell>
          <cell r="E57">
            <v>7396</v>
          </cell>
        </row>
        <row r="58">
          <cell r="A58" t="str">
            <v>КММ 2х0,35 (400)</v>
          </cell>
          <cell r="E58">
            <v>13775</v>
          </cell>
        </row>
        <row r="59">
          <cell r="A59" t="str">
            <v>КММ 4х0,12 (200)</v>
          </cell>
          <cell r="E59">
            <v>11967</v>
          </cell>
        </row>
        <row r="60">
          <cell r="A60" t="str">
            <v>КММ 4х0,35 (200)</v>
          </cell>
          <cell r="E60">
            <v>22144</v>
          </cell>
        </row>
        <row r="63">
          <cell r="A63" t="str">
            <v>RG 6 CCS (27%) 64x0,12 Al-Pet-Al-Foil</v>
          </cell>
          <cell r="E63">
            <v>7638</v>
          </cell>
        </row>
        <row r="64">
          <cell r="A64" t="str">
            <v>RG 6U CCS 32х0,12</v>
          </cell>
          <cell r="E64">
            <v>4820</v>
          </cell>
        </row>
        <row r="66">
          <cell r="A66" t="str">
            <v xml:space="preserve">КабельSAT 703 </v>
          </cell>
          <cell r="E66">
            <v>12650</v>
          </cell>
        </row>
        <row r="68">
          <cell r="A68" t="str">
            <v>SAT 50 (DG BASIC 7R) CABLINK</v>
          </cell>
          <cell r="E68">
            <v>21027</v>
          </cell>
        </row>
        <row r="69">
          <cell r="A69" t="str">
            <v>SAT 50 teleteks</v>
          </cell>
          <cell r="E69">
            <v>3605</v>
          </cell>
        </row>
        <row r="74">
          <cell r="E74">
            <v>7517</v>
          </cell>
        </row>
        <row r="77">
          <cell r="E77">
            <v>18320</v>
          </cell>
        </row>
        <row r="88">
          <cell r="A88" t="str">
            <v>NYM-J 2х1,5</v>
          </cell>
          <cell r="E88">
            <v>13992</v>
          </cell>
        </row>
        <row r="89">
          <cell r="A89" t="str">
            <v>NYM-J 2х2,5</v>
          </cell>
          <cell r="E89">
            <v>21313</v>
          </cell>
        </row>
        <row r="90">
          <cell r="A90" t="str">
            <v>NYM-J 3х1,5</v>
          </cell>
          <cell r="E90">
            <v>17407</v>
          </cell>
        </row>
        <row r="91">
          <cell r="A91" t="str">
            <v>NYM-J 3х2,5</v>
          </cell>
          <cell r="E91">
            <v>27430</v>
          </cell>
        </row>
        <row r="92">
          <cell r="A92" t="str">
            <v>NYM 3х4,0</v>
          </cell>
          <cell r="E92">
            <v>56274</v>
          </cell>
        </row>
        <row r="93">
          <cell r="A93" t="str">
            <v>NYM 3х6,0</v>
          </cell>
          <cell r="E93">
            <v>89696</v>
          </cell>
        </row>
        <row r="94">
          <cell r="A94" t="str">
            <v>NYM 4х6,0</v>
          </cell>
          <cell r="E94">
            <v>70887</v>
          </cell>
        </row>
        <row r="95">
          <cell r="A95" t="str">
            <v>NYM 5х6,0</v>
          </cell>
          <cell r="E95">
            <v>78239</v>
          </cell>
        </row>
        <row r="97">
          <cell r="A97" t="str">
            <v>ВВГ-Пнг(А)-LS (+) 2х1,5</v>
          </cell>
          <cell r="E97">
            <v>8989</v>
          </cell>
        </row>
        <row r="98">
          <cell r="A98" t="str">
            <v>ВВГ-Пнг(А)-LS (+) 2х2,5</v>
          </cell>
          <cell r="E98">
            <v>14875</v>
          </cell>
        </row>
        <row r="99">
          <cell r="A99" t="str">
            <v>ВВГ-Пнг(А)-LS (+) 2х4,0</v>
          </cell>
          <cell r="E99">
            <v>24476</v>
          </cell>
        </row>
        <row r="100">
          <cell r="A100" t="str">
            <v>ВВГ-Пнг(А)-LS (+) 3х1,5</v>
          </cell>
          <cell r="E100">
            <v>12660</v>
          </cell>
        </row>
        <row r="101">
          <cell r="A101" t="str">
            <v>ВВГ-Пнг(А)-LS (+) 3х2,5</v>
          </cell>
          <cell r="E101">
            <v>21100</v>
          </cell>
        </row>
        <row r="102">
          <cell r="A102" t="str">
            <v>ВВГ-Пнг(А)-LS (+) 3х4,0</v>
          </cell>
          <cell r="E102">
            <v>36292</v>
          </cell>
        </row>
        <row r="103">
          <cell r="A103" t="str">
            <v>ВВГ-Пнг(А)-LS (+) 3х6,0</v>
          </cell>
          <cell r="E103">
            <v>57249</v>
          </cell>
        </row>
        <row r="105">
          <cell r="A105" t="str">
            <v>ВВГнг(А)-FRLS 3x1,5 бар</v>
          </cell>
          <cell r="E105">
            <v>31228</v>
          </cell>
        </row>
        <row r="106">
          <cell r="A106" t="str">
            <v>ВВГнг(А)-FRLS 3x2,5 бар</v>
          </cell>
          <cell r="E106">
            <v>44545</v>
          </cell>
        </row>
        <row r="107">
          <cell r="A107" t="str">
            <v>ВВГнг(А)-FRLS 4х2,5 бар</v>
          </cell>
          <cell r="E107">
            <v>56908</v>
          </cell>
        </row>
        <row r="108">
          <cell r="A108" t="str">
            <v>ВВГнг(А)-FRLS 5х1,5 бар</v>
          </cell>
          <cell r="E108">
            <v>46888</v>
          </cell>
        </row>
        <row r="110">
          <cell r="A110" t="str">
            <v>ВВГнг(А)-LS (+) 4х1,5</v>
          </cell>
          <cell r="E110">
            <v>18990</v>
          </cell>
        </row>
        <row r="111">
          <cell r="A111" t="str">
            <v>ВВГнг(А)-LS (+) 4х2,5</v>
          </cell>
          <cell r="E111">
            <v>31755</v>
          </cell>
        </row>
        <row r="112">
          <cell r="A112" t="str">
            <v>ВВГнг(А)-LS (+) 4х4,0</v>
          </cell>
          <cell r="E112">
            <v>48741</v>
          </cell>
        </row>
        <row r="113">
          <cell r="A113" t="str">
            <v>ВВГнг(А)-LS (+) 5х1,5</v>
          </cell>
          <cell r="E113">
            <v>23495</v>
          </cell>
        </row>
        <row r="114">
          <cell r="A114" t="str">
            <v>ВВГнг(А)-LS (+) 5х2,5</v>
          </cell>
          <cell r="E114">
            <v>39140</v>
          </cell>
        </row>
        <row r="115">
          <cell r="A115" t="str">
            <v>ВВГнг(А)-LS (+) 5х4,0</v>
          </cell>
          <cell r="E115">
            <v>60863</v>
          </cell>
        </row>
        <row r="116">
          <cell r="A116" t="str">
            <v>ВВГнг(А)-LS (+) 5х6,0</v>
          </cell>
          <cell r="E116">
            <v>94528</v>
          </cell>
        </row>
        <row r="118">
          <cell r="A118" t="str">
            <v>ВВГ-Пнг(А)-LS (сертификат) 3х1,5</v>
          </cell>
          <cell r="E118">
            <v>17750</v>
          </cell>
        </row>
        <row r="119">
          <cell r="A119" t="str">
            <v>ВВГ-Пнг(А)-LS (сертификат) 3х2,5</v>
          </cell>
          <cell r="E119">
            <v>28658</v>
          </cell>
        </row>
        <row r="120">
          <cell r="A120" t="str">
            <v>ВВГ-Пнг(А)-LS (сертификат) 2х10,0</v>
          </cell>
          <cell r="E120">
            <v>71286</v>
          </cell>
        </row>
        <row r="121">
          <cell r="A121" t="str">
            <v>ВВГнг(А)-LS (сертификат) 3х10,0</v>
          </cell>
          <cell r="E121">
            <v>103336</v>
          </cell>
        </row>
        <row r="122">
          <cell r="A122" t="str">
            <v>ВВГнг(А)-LS (сертификат) 4х10,0 бар</v>
          </cell>
          <cell r="E122">
            <v>147567</v>
          </cell>
        </row>
        <row r="123">
          <cell r="A123" t="str">
            <v>ВВГнг(А)-LS (сертификат) 4х16,0 бар</v>
          </cell>
          <cell r="E123">
            <v>241547.83</v>
          </cell>
        </row>
        <row r="124">
          <cell r="A124" t="str">
            <v>ВВГнг(А)-LS (сертификат) 5х10 бар</v>
          </cell>
          <cell r="E124">
            <v>184019.22</v>
          </cell>
        </row>
        <row r="125">
          <cell r="A125" t="str">
            <v>ВВГнг(А)-LS (сертификат) 5х16,0 бар</v>
          </cell>
          <cell r="E125">
            <v>303432.46000000002</v>
          </cell>
        </row>
        <row r="126">
          <cell r="A126" t="str">
            <v>ВВГнг(А)-LS (сертификат) 5х25 бар</v>
          </cell>
          <cell r="E126">
            <v>484245</v>
          </cell>
        </row>
        <row r="129">
          <cell r="A129" t="str">
            <v>ПБППГ (ПУГНП) (+) 2х1,5 (100)</v>
          </cell>
          <cell r="E129">
            <v>8440</v>
          </cell>
        </row>
        <row r="130">
          <cell r="A130" t="str">
            <v>ПБППГ (ПУГНП) (+) 2х2,5 (100)</v>
          </cell>
          <cell r="E130">
            <v>12660</v>
          </cell>
        </row>
        <row r="131">
          <cell r="A131" t="str">
            <v>ПБППГ (ПУГНП) (+) 2х4,0 (100)</v>
          </cell>
          <cell r="E131">
            <v>21280</v>
          </cell>
        </row>
        <row r="132">
          <cell r="A132" t="str">
            <v>ПБППГ (ПУГНП) (+) 3х1,5 (100)</v>
          </cell>
          <cell r="E132">
            <v>11816</v>
          </cell>
        </row>
        <row r="133">
          <cell r="A133" t="str">
            <v>ПБППГ (ПУГНП) (+) 3х2,5 (100)</v>
          </cell>
          <cell r="E133">
            <v>19580</v>
          </cell>
        </row>
        <row r="135">
          <cell r="A135" t="str">
            <v>ПВС (+) 2х0,75 (L) черный</v>
          </cell>
          <cell r="E135">
            <v>7311</v>
          </cell>
        </row>
        <row r="136">
          <cell r="A136" t="str">
            <v>ПВС (+) 2х0,75 (L)</v>
          </cell>
          <cell r="E136">
            <v>7733</v>
          </cell>
        </row>
        <row r="137">
          <cell r="A137" t="str">
            <v>ПВС (+) 2х1,0 (100)</v>
          </cell>
          <cell r="E137">
            <v>10417.049999999999</v>
          </cell>
        </row>
        <row r="138">
          <cell r="A138" t="str">
            <v>ПВС (+) 2х1,5 (100)</v>
          </cell>
          <cell r="E138">
            <v>11470.26</v>
          </cell>
        </row>
        <row r="139">
          <cell r="A139" t="str">
            <v>ПВС (+) 2х2,5 (100)</v>
          </cell>
          <cell r="E139">
            <v>16859.53</v>
          </cell>
        </row>
        <row r="140">
          <cell r="A140" t="str">
            <v>ПВС (+) 2х4,0 (100)</v>
          </cell>
          <cell r="E140">
            <v>26827.9</v>
          </cell>
        </row>
        <row r="141">
          <cell r="A141" t="str">
            <v>ПВС (+) 3х0,75 (100)</v>
          </cell>
          <cell r="E141">
            <v>10993.22</v>
          </cell>
        </row>
        <row r="142">
          <cell r="A142" t="str">
            <v>ПВС (+) 3х1,5 (100)</v>
          </cell>
          <cell r="E142">
            <v>15475.37</v>
          </cell>
        </row>
        <row r="143">
          <cell r="A143" t="str">
            <v>ПВС (+) 3х2,5 (100)</v>
          </cell>
          <cell r="E143">
            <v>25014.36</v>
          </cell>
        </row>
        <row r="144">
          <cell r="A144" t="str">
            <v>ПВС (+) 3х4 (100)</v>
          </cell>
          <cell r="E144">
            <v>42093.78</v>
          </cell>
        </row>
        <row r="145">
          <cell r="A145" t="str">
            <v>ПВС (+) 3х6 (100)</v>
          </cell>
          <cell r="E145">
            <v>65809.899999999994</v>
          </cell>
        </row>
        <row r="146">
          <cell r="A146" t="str">
            <v>ПВС (+) 4х0,75 (100)</v>
          </cell>
          <cell r="E146">
            <v>15033.9</v>
          </cell>
        </row>
        <row r="147">
          <cell r="A147" t="str">
            <v>ПВС (+) 4х1,5 (100)</v>
          </cell>
          <cell r="E147">
            <v>20149.86</v>
          </cell>
        </row>
        <row r="148">
          <cell r="A148" t="str">
            <v>ПВС (+) 4х2,5 (100)</v>
          </cell>
          <cell r="E148">
            <v>31781</v>
          </cell>
        </row>
        <row r="149">
          <cell r="A149" t="str">
            <v>ПВС (+) 4х4 (100)</v>
          </cell>
          <cell r="E149">
            <v>50451.95</v>
          </cell>
        </row>
        <row r="150">
          <cell r="A150" t="str">
            <v>ПВС (+) 5х1,5 (100)</v>
          </cell>
          <cell r="E150">
            <v>24802</v>
          </cell>
        </row>
        <row r="151">
          <cell r="A151" t="str">
            <v>ПВС (+) 5х2,5 (100)</v>
          </cell>
          <cell r="E151">
            <v>40596.620000000003</v>
          </cell>
        </row>
        <row r="152">
          <cell r="A152" t="str">
            <v>ПВС (+) 5х4 (100)</v>
          </cell>
          <cell r="E152">
            <v>67469.570000000007</v>
          </cell>
        </row>
        <row r="153">
          <cell r="A153" t="str">
            <v>ПВС (+) 5х6 (100)</v>
          </cell>
          <cell r="E153">
            <v>109511.36</v>
          </cell>
        </row>
        <row r="154">
          <cell r="A154" t="str">
            <v>ПВС  2х1,5 (100) ГОСТ</v>
          </cell>
          <cell r="E154">
            <v>0</v>
          </cell>
        </row>
        <row r="155">
          <cell r="A155" t="str">
            <v>ПВС  2х2,5 (100) ГОСТ</v>
          </cell>
          <cell r="E155">
            <v>0</v>
          </cell>
        </row>
        <row r="156">
          <cell r="A156" t="str">
            <v>ПВС  3х1,5 (100) ГОСТ</v>
          </cell>
          <cell r="E156">
            <v>24930</v>
          </cell>
        </row>
        <row r="157">
          <cell r="A157" t="str">
            <v>ПВС  3х2,5 (100) ГОСТ</v>
          </cell>
          <cell r="E157">
            <v>38223</v>
          </cell>
        </row>
        <row r="159">
          <cell r="A159" t="str">
            <v>ШВВП 2х0,5 (ТУ) (200)</v>
          </cell>
          <cell r="E159">
            <v>4945</v>
          </cell>
        </row>
        <row r="160">
          <cell r="A160" t="str">
            <v>ШВВП 2х0,75 (ТУ) (200)</v>
          </cell>
          <cell r="E160">
            <v>6858</v>
          </cell>
        </row>
        <row r="163">
          <cell r="A163" t="str">
            <v>ПВ 1 0,5</v>
          </cell>
          <cell r="E163">
            <v>1736</v>
          </cell>
        </row>
        <row r="164">
          <cell r="A164" t="str">
            <v>ПВ1 10,0 (ПуВ)</v>
          </cell>
          <cell r="E164">
            <v>26991</v>
          </cell>
        </row>
        <row r="165">
          <cell r="A165" t="str">
            <v>ПВ1 4,0 (ПуВ)</v>
          </cell>
          <cell r="E165">
            <v>12140</v>
          </cell>
        </row>
        <row r="167">
          <cell r="A167" t="str">
            <v>ПуГВ (ПВ) 3 1,5 ТУ</v>
          </cell>
          <cell r="E167">
            <v>5328</v>
          </cell>
        </row>
        <row r="168">
          <cell r="A168" t="str">
            <v>ПуГВ (ПВ) 3 2,5 ТУ</v>
          </cell>
          <cell r="E168">
            <v>7368</v>
          </cell>
        </row>
        <row r="169">
          <cell r="A169" t="str">
            <v>ПуГВ (ПВ) 3 4,0 ТУ</v>
          </cell>
          <cell r="E169">
            <v>13128</v>
          </cell>
        </row>
        <row r="170">
          <cell r="A170" t="str">
            <v>ПуГВ (ПВ) 3 6,0 ТУ</v>
          </cell>
          <cell r="E170">
            <v>19897</v>
          </cell>
        </row>
        <row r="171">
          <cell r="A171" t="str">
            <v>ПуГВ (ПВ) 3 10,0 ТУ</v>
          </cell>
          <cell r="E171">
            <v>37844</v>
          </cell>
        </row>
        <row r="172">
          <cell r="A172" t="str">
            <v>ПуГВ (ПВ) 3 16,0 ТУ</v>
          </cell>
          <cell r="E172">
            <v>72393</v>
          </cell>
        </row>
        <row r="175">
          <cell r="E175">
            <v>3700</v>
          </cell>
        </row>
        <row r="176">
          <cell r="E176">
            <v>4864</v>
          </cell>
        </row>
        <row r="177">
          <cell r="E177">
            <v>8000</v>
          </cell>
        </row>
        <row r="186">
          <cell r="A186" t="str">
            <v>КГ 1х10,0</v>
          </cell>
          <cell r="E186">
            <v>49550</v>
          </cell>
        </row>
        <row r="187">
          <cell r="A187" t="str">
            <v>КГ 1х16,0</v>
          </cell>
          <cell r="E187">
            <v>76900</v>
          </cell>
        </row>
        <row r="188">
          <cell r="A188" t="str">
            <v>КГ 1х25,0</v>
          </cell>
          <cell r="E188">
            <v>116650</v>
          </cell>
        </row>
        <row r="189">
          <cell r="A189" t="str">
            <v>КГ 1х35,0</v>
          </cell>
          <cell r="E189">
            <v>170800</v>
          </cell>
        </row>
        <row r="190">
          <cell r="A190" t="str">
            <v>КГ 2х1,5</v>
          </cell>
          <cell r="E190">
            <v>21150</v>
          </cell>
        </row>
        <row r="191">
          <cell r="A191" t="str">
            <v>КГ 2х2,5</v>
          </cell>
          <cell r="E191">
            <v>32100</v>
          </cell>
        </row>
        <row r="194">
          <cell r="A194" t="str">
            <v>КГ 5х1,5</v>
          </cell>
          <cell r="E194">
            <v>38650</v>
          </cell>
        </row>
        <row r="195">
          <cell r="A195" t="str">
            <v>КГ 5х2,5</v>
          </cell>
          <cell r="E195">
            <v>70200</v>
          </cell>
        </row>
        <row r="196">
          <cell r="A196" t="str">
            <v>КГ 5х4,0</v>
          </cell>
          <cell r="E196">
            <v>98900</v>
          </cell>
        </row>
        <row r="197">
          <cell r="A197" t="str">
            <v>КГ 5х6,0</v>
          </cell>
          <cell r="E197">
            <v>147350</v>
          </cell>
        </row>
        <row r="199">
          <cell r="A199" t="str">
            <v>АВВГ 4х2,5</v>
          </cell>
          <cell r="E199">
            <v>12606</v>
          </cell>
        </row>
        <row r="200">
          <cell r="A200" t="str">
            <v>АВВГ 4х4</v>
          </cell>
          <cell r="E200">
            <v>17562</v>
          </cell>
        </row>
        <row r="201">
          <cell r="A201" t="str">
            <v>АВВГ 4х6</v>
          </cell>
          <cell r="E201">
            <v>22650</v>
          </cell>
        </row>
        <row r="202">
          <cell r="A202" t="str">
            <v>АВВГ 4х10,0</v>
          </cell>
          <cell r="E202">
            <v>37925</v>
          </cell>
        </row>
        <row r="203">
          <cell r="A203" t="str">
            <v>АВВГ 4х16,0</v>
          </cell>
          <cell r="E203">
            <v>55379</v>
          </cell>
        </row>
        <row r="204">
          <cell r="A204" t="str">
            <v>АВВГ 4х25,0</v>
          </cell>
          <cell r="E204">
            <v>85062</v>
          </cell>
        </row>
        <row r="205">
          <cell r="A205" t="str">
            <v>АВВГ 4х35,0</v>
          </cell>
          <cell r="E205">
            <v>115553</v>
          </cell>
        </row>
        <row r="206">
          <cell r="A206" t="str">
            <v>АВВГ 5х4,0</v>
          </cell>
          <cell r="E206">
            <v>21279</v>
          </cell>
        </row>
        <row r="207">
          <cell r="A207" t="str">
            <v>АВВГ 5х6,0</v>
          </cell>
          <cell r="E207">
            <v>28121</v>
          </cell>
        </row>
        <row r="208">
          <cell r="A208" t="str">
            <v>АВВГ 5х10,0</v>
          </cell>
          <cell r="E208">
            <v>46598</v>
          </cell>
        </row>
        <row r="209">
          <cell r="A209" t="str">
            <v>АВВГ 5х16,0</v>
          </cell>
          <cell r="E209">
            <v>68524</v>
          </cell>
        </row>
        <row r="210">
          <cell r="A210" t="str">
            <v>СИП 4 2х16 бар</v>
          </cell>
          <cell r="E210">
            <v>23315</v>
          </cell>
        </row>
        <row r="211">
          <cell r="A211" t="str">
            <v>СИП 4 2х25 бар</v>
          </cell>
          <cell r="E211">
            <v>33503.480000000003</v>
          </cell>
        </row>
        <row r="212">
          <cell r="A212" t="str">
            <v>СИП 4 4х16 бар</v>
          </cell>
          <cell r="E212">
            <v>46336</v>
          </cell>
        </row>
        <row r="213">
          <cell r="A213" t="str">
            <v>СИП 4 4х25 бар</v>
          </cell>
          <cell r="E213">
            <v>60000</v>
          </cell>
        </row>
        <row r="215">
          <cell r="A215" t="str">
            <v>АВбшв 2Х16,0</v>
          </cell>
          <cell r="E215">
            <v>54144</v>
          </cell>
        </row>
        <row r="216">
          <cell r="A216" t="str">
            <v>АВбшв 4Х6,0</v>
          </cell>
          <cell r="E216">
            <v>45778</v>
          </cell>
        </row>
        <row r="217">
          <cell r="A217" t="str">
            <v>АВбшв 4Х10,0</v>
          </cell>
          <cell r="E217">
            <v>64931</v>
          </cell>
        </row>
        <row r="218">
          <cell r="A218" t="str">
            <v>АВбшв 4Х16,0</v>
          </cell>
          <cell r="E218">
            <v>89240</v>
          </cell>
        </row>
        <row r="219">
          <cell r="A219" t="str">
            <v>АВбшв 4Х25,0</v>
          </cell>
          <cell r="E219">
            <v>125810</v>
          </cell>
        </row>
        <row r="220">
          <cell r="A220" t="str">
            <v>АВбшв 4Х35,0</v>
          </cell>
          <cell r="E220">
            <v>159433</v>
          </cell>
        </row>
        <row r="222">
          <cell r="A222" t="str">
            <v xml:space="preserve">ВбШв 3х2,5         </v>
          </cell>
          <cell r="E222">
            <v>50091.6</v>
          </cell>
        </row>
        <row r="223">
          <cell r="A223" t="str">
            <v xml:space="preserve">ВбШв 3х4,0         </v>
          </cell>
          <cell r="E223">
            <v>72865</v>
          </cell>
        </row>
        <row r="224">
          <cell r="A224" t="str">
            <v xml:space="preserve">ВбШв 3х6,0         </v>
          </cell>
          <cell r="E224">
            <v>102356.8</v>
          </cell>
        </row>
        <row r="225">
          <cell r="A225" t="str">
            <v xml:space="preserve">ВбШв 4х2,5         </v>
          </cell>
          <cell r="E225">
            <v>62688.6</v>
          </cell>
        </row>
        <row r="226">
          <cell r="A226" t="str">
            <v xml:space="preserve">ВбШв 4х4,0         </v>
          </cell>
          <cell r="E226">
            <v>94156.400000000009</v>
          </cell>
        </row>
        <row r="227">
          <cell r="A227" t="str">
            <v xml:space="preserve">ВбШв 4х6,0         </v>
          </cell>
          <cell r="E227">
            <v>132194.4</v>
          </cell>
        </row>
        <row r="228">
          <cell r="A228" t="str">
            <v xml:space="preserve">ВбШв 4х10,0       </v>
          </cell>
          <cell r="E228">
            <v>206294.39999999999</v>
          </cell>
        </row>
        <row r="229">
          <cell r="A229" t="str">
            <v xml:space="preserve">ВбШв 4х16,0       </v>
          </cell>
          <cell r="E229">
            <v>317098.60000000003</v>
          </cell>
        </row>
        <row r="230">
          <cell r="A230" t="str">
            <v xml:space="preserve">Вбшв нг 5х2,5     </v>
          </cell>
          <cell r="E230">
            <v>73606</v>
          </cell>
        </row>
        <row r="231">
          <cell r="A231" t="str">
            <v xml:space="preserve">Вбшв нг 5х4,0      </v>
          </cell>
          <cell r="E231">
            <v>118016.6</v>
          </cell>
        </row>
        <row r="232">
          <cell r="A232" t="str">
            <v xml:space="preserve">Вбшв нг 5х6,0      </v>
          </cell>
          <cell r="E232">
            <v>163217.60000000001</v>
          </cell>
        </row>
        <row r="233">
          <cell r="A233" t="str">
            <v xml:space="preserve">Вбшв нг 5х10,0    </v>
          </cell>
          <cell r="E233">
            <v>256880</v>
          </cell>
        </row>
        <row r="234">
          <cell r="A234" t="str">
            <v xml:space="preserve">Вбшв нг 5х16,0    </v>
          </cell>
          <cell r="E234">
            <v>377218.4</v>
          </cell>
        </row>
        <row r="239">
          <cell r="A239" t="str">
            <v>ПБПП(ПУНП) 2х1,5</v>
          </cell>
          <cell r="E239">
            <v>8099</v>
          </cell>
        </row>
        <row r="240">
          <cell r="A240" t="str">
            <v>ПБПП(ПУНП) 2х2,5</v>
          </cell>
          <cell r="E240">
            <v>13299</v>
          </cell>
        </row>
        <row r="241">
          <cell r="A241" t="str">
            <v>ПБПП(ПУНП) 2х4,0</v>
          </cell>
          <cell r="E241">
            <v>21848</v>
          </cell>
        </row>
        <row r="242">
          <cell r="A242" t="str">
            <v>ПБПП(ПУНП) 3х1,5</v>
          </cell>
          <cell r="E242">
            <v>11749</v>
          </cell>
        </row>
        <row r="243">
          <cell r="A243" t="str">
            <v>ПБПП(ПУНП) 3х2,5</v>
          </cell>
          <cell r="E243">
            <v>19498</v>
          </cell>
        </row>
        <row r="244">
          <cell r="A244" t="str">
            <v>ПБПП(ПУНП) 3х4,0</v>
          </cell>
          <cell r="E244">
            <v>32719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бель"/>
      <sheetName val="Гофра"/>
      <sheetName val="Удлинители"/>
      <sheetName val="Текфор"/>
      <sheetName val="Гофра и каб.кан.1С."/>
      <sheetName val="Удлинители.1С."/>
      <sheetName val="Текфор.1С."/>
      <sheetName val="Удлинители.Сайт."/>
      <sheetName val="Текфор.Сайт."/>
      <sheetName val="Ходовуха для менеджеров"/>
      <sheetName val="Оптовый прайс"/>
      <sheetName val="Крупный ОПТ."/>
      <sheetName val="Рынок прайс"/>
      <sheetName val="Супер Рынок"/>
      <sheetName val="Рынок.Удлинители."/>
      <sheetName val="Лист1"/>
    </sheetNames>
    <sheetDataSet>
      <sheetData sheetId="0" refreshError="1">
        <row r="4">
          <cell r="A4">
            <v>442</v>
          </cell>
        </row>
        <row r="6">
          <cell r="A6">
            <v>454</v>
          </cell>
        </row>
        <row r="7">
          <cell r="A7">
            <v>32913</v>
          </cell>
        </row>
        <row r="8">
          <cell r="A8">
            <v>1816</v>
          </cell>
        </row>
        <row r="9">
          <cell r="A9">
            <v>1817</v>
          </cell>
        </row>
        <row r="11">
          <cell r="A11">
            <v>468</v>
          </cell>
        </row>
        <row r="13">
          <cell r="A13">
            <v>470</v>
          </cell>
        </row>
        <row r="14">
          <cell r="A14">
            <v>475</v>
          </cell>
        </row>
        <row r="15">
          <cell r="A15">
            <v>1818</v>
          </cell>
        </row>
        <row r="16">
          <cell r="A16">
            <v>1819</v>
          </cell>
        </row>
        <row r="17">
          <cell r="A17">
            <v>33064</v>
          </cell>
        </row>
        <row r="18">
          <cell r="A18">
            <v>492</v>
          </cell>
        </row>
        <row r="19">
          <cell r="A19">
            <v>33065</v>
          </cell>
        </row>
        <row r="20">
          <cell r="A20">
            <v>493</v>
          </cell>
        </row>
        <row r="21">
          <cell r="A21">
            <v>1433</v>
          </cell>
        </row>
        <row r="22">
          <cell r="A22">
            <v>32669</v>
          </cell>
        </row>
        <row r="23">
          <cell r="A23">
            <v>495</v>
          </cell>
        </row>
        <row r="24">
          <cell r="A24">
            <v>498</v>
          </cell>
        </row>
        <row r="25">
          <cell r="A25">
            <v>497</v>
          </cell>
        </row>
        <row r="26">
          <cell r="A26">
            <v>501</v>
          </cell>
        </row>
        <row r="75">
          <cell r="A75">
            <v>32941</v>
          </cell>
        </row>
        <row r="76">
          <cell r="A76">
            <v>32942</v>
          </cell>
        </row>
        <row r="77">
          <cell r="A77">
            <v>32631</v>
          </cell>
        </row>
        <row r="78">
          <cell r="A78">
            <v>32632</v>
          </cell>
        </row>
        <row r="79">
          <cell r="A79">
            <v>32633</v>
          </cell>
        </row>
        <row r="80">
          <cell r="A80">
            <v>203</v>
          </cell>
        </row>
        <row r="81">
          <cell r="A81">
            <v>32634</v>
          </cell>
        </row>
        <row r="82">
          <cell r="A82">
            <v>32635</v>
          </cell>
        </row>
        <row r="83">
          <cell r="A83">
            <v>32636</v>
          </cell>
        </row>
        <row r="84">
          <cell r="A84">
            <v>32861</v>
          </cell>
        </row>
        <row r="85">
          <cell r="A85">
            <v>1751</v>
          </cell>
        </row>
        <row r="86">
          <cell r="A86">
            <v>32625</v>
          </cell>
        </row>
        <row r="87">
          <cell r="A87">
            <v>32626</v>
          </cell>
        </row>
        <row r="88">
          <cell r="A88">
            <v>1760</v>
          </cell>
        </row>
        <row r="89">
          <cell r="A89">
            <v>1761</v>
          </cell>
        </row>
        <row r="90">
          <cell r="A90">
            <v>33476</v>
          </cell>
        </row>
        <row r="91">
          <cell r="A91">
            <v>32628</v>
          </cell>
        </row>
        <row r="92">
          <cell r="A92">
            <v>32629</v>
          </cell>
        </row>
        <row r="93">
          <cell r="A93">
            <v>32630</v>
          </cell>
        </row>
        <row r="94">
          <cell r="A94">
            <v>174</v>
          </cell>
        </row>
        <row r="95">
          <cell r="A95">
            <v>169</v>
          </cell>
        </row>
        <row r="96">
          <cell r="A96">
            <v>1767</v>
          </cell>
        </row>
        <row r="97">
          <cell r="A97">
            <v>172</v>
          </cell>
        </row>
        <row r="98">
          <cell r="A98">
            <v>1395</v>
          </cell>
        </row>
        <row r="99">
          <cell r="A99">
            <v>32950</v>
          </cell>
        </row>
        <row r="100">
          <cell r="A100">
            <v>32951</v>
          </cell>
        </row>
        <row r="101">
          <cell r="A101">
            <v>32953</v>
          </cell>
        </row>
        <row r="102">
          <cell r="A102">
            <v>32954</v>
          </cell>
        </row>
        <row r="103">
          <cell r="A103">
            <v>32955</v>
          </cell>
        </row>
        <row r="104">
          <cell r="A104">
            <v>32961</v>
          </cell>
        </row>
        <row r="105">
          <cell r="A105">
            <v>32962</v>
          </cell>
        </row>
        <row r="106">
          <cell r="A106">
            <v>32963</v>
          </cell>
        </row>
        <row r="107">
          <cell r="A107">
            <v>32966</v>
          </cell>
        </row>
        <row r="108">
          <cell r="A108">
            <v>32967</v>
          </cell>
        </row>
        <row r="109">
          <cell r="A109">
            <v>32968</v>
          </cell>
        </row>
        <row r="110">
          <cell r="A110">
            <v>32969</v>
          </cell>
        </row>
        <row r="111">
          <cell r="A111">
            <v>1142</v>
          </cell>
        </row>
        <row r="112">
          <cell r="A112">
            <v>1396</v>
          </cell>
        </row>
        <row r="113">
          <cell r="A113">
            <v>204</v>
          </cell>
        </row>
        <row r="114">
          <cell r="A114">
            <v>206</v>
          </cell>
        </row>
        <row r="115">
          <cell r="A115">
            <v>33509</v>
          </cell>
        </row>
        <row r="116">
          <cell r="A116">
            <v>33510</v>
          </cell>
        </row>
        <row r="117">
          <cell r="A117">
            <v>1777</v>
          </cell>
        </row>
        <row r="118">
          <cell r="A118">
            <v>1778</v>
          </cell>
        </row>
        <row r="169">
          <cell r="A169">
            <v>10051</v>
          </cell>
        </row>
        <row r="170">
          <cell r="A170">
            <v>33481</v>
          </cell>
        </row>
        <row r="171">
          <cell r="A171">
            <v>33470</v>
          </cell>
        </row>
        <row r="172">
          <cell r="A172">
            <v>33469</v>
          </cell>
        </row>
        <row r="173">
          <cell r="A173">
            <v>72</v>
          </cell>
        </row>
        <row r="174">
          <cell r="A174">
            <v>76</v>
          </cell>
        </row>
        <row r="175">
          <cell r="A175">
            <v>33464</v>
          </cell>
        </row>
        <row r="177">
          <cell r="A177">
            <v>73</v>
          </cell>
        </row>
        <row r="178">
          <cell r="A178">
            <v>706</v>
          </cell>
        </row>
        <row r="179">
          <cell r="A179">
            <v>1107</v>
          </cell>
        </row>
        <row r="181">
          <cell r="A181">
            <v>12</v>
          </cell>
        </row>
        <row r="182">
          <cell r="A182">
            <v>8</v>
          </cell>
        </row>
        <row r="184">
          <cell r="A184">
            <v>33484</v>
          </cell>
        </row>
        <row r="185">
          <cell r="A185">
            <v>33485</v>
          </cell>
        </row>
        <row r="186">
          <cell r="A186">
            <v>50</v>
          </cell>
        </row>
        <row r="187">
          <cell r="A187">
            <v>54</v>
          </cell>
        </row>
        <row r="188">
          <cell r="A188">
            <v>599</v>
          </cell>
        </row>
        <row r="189">
          <cell r="A189">
            <v>601</v>
          </cell>
        </row>
        <row r="190">
          <cell r="A190">
            <v>602</v>
          </cell>
        </row>
        <row r="192">
          <cell r="A192">
            <v>607</v>
          </cell>
        </row>
        <row r="193">
          <cell r="A193">
            <v>610</v>
          </cell>
        </row>
        <row r="194">
          <cell r="A194">
            <v>611</v>
          </cell>
        </row>
        <row r="195">
          <cell r="A195">
            <v>32503</v>
          </cell>
        </row>
        <row r="196">
          <cell r="A196">
            <v>612</v>
          </cell>
        </row>
        <row r="197">
          <cell r="A197">
            <v>616</v>
          </cell>
        </row>
        <row r="198">
          <cell r="A198">
            <v>619</v>
          </cell>
        </row>
        <row r="199">
          <cell r="A199">
            <v>621</v>
          </cell>
        </row>
        <row r="200">
          <cell r="A200">
            <v>623</v>
          </cell>
        </row>
        <row r="201">
          <cell r="A201">
            <v>624</v>
          </cell>
        </row>
        <row r="203">
          <cell r="A203">
            <v>33483</v>
          </cell>
        </row>
        <row r="204">
          <cell r="A204">
            <v>1891</v>
          </cell>
        </row>
        <row r="205">
          <cell r="A205">
            <v>1892</v>
          </cell>
        </row>
        <row r="206">
          <cell r="A206">
            <v>307</v>
          </cell>
        </row>
        <row r="207">
          <cell r="A207">
            <v>308</v>
          </cell>
        </row>
        <row r="208">
          <cell r="A208">
            <v>304</v>
          </cell>
        </row>
        <row r="209">
          <cell r="A209">
            <v>297</v>
          </cell>
        </row>
        <row r="210">
          <cell r="A210">
            <v>278</v>
          </cell>
        </row>
        <row r="211">
          <cell r="A211">
            <v>281</v>
          </cell>
        </row>
        <row r="212">
          <cell r="A212">
            <v>972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"/>
  <sheetViews>
    <sheetView tabSelected="1" view="pageBreakPreview" topLeftCell="B1" zoomScale="60" zoomScaleNormal="40" workbookViewId="0">
      <selection activeCell="L28" sqref="L28"/>
    </sheetView>
  </sheetViews>
  <sheetFormatPr defaultColWidth="9.140625" defaultRowHeight="47.25" customHeight="1" x14ac:dyDescent="0.25"/>
  <cols>
    <col min="1" max="1" width="7" style="163" hidden="1" customWidth="1"/>
    <col min="2" max="2" width="11" style="163" customWidth="1"/>
    <col min="3" max="3" width="69.5703125" style="68" customWidth="1"/>
    <col min="4" max="4" width="18.7109375" style="156" customWidth="1"/>
    <col min="5" max="5" width="6.42578125" style="160" hidden="1" customWidth="1"/>
    <col min="6" max="6" width="0.7109375" style="74" hidden="1" customWidth="1"/>
    <col min="7" max="7" width="12.7109375" style="74" customWidth="1"/>
    <col min="8" max="8" width="73.42578125" style="160" customWidth="1"/>
    <col min="9" max="9" width="20.42578125" style="158" customWidth="1"/>
    <col min="10" max="10" width="12.140625" style="163" hidden="1" customWidth="1"/>
    <col min="11" max="11" width="11.140625" style="163" customWidth="1"/>
    <col min="12" max="12" width="85.85546875" style="68" customWidth="1"/>
    <col min="13" max="13" width="23" style="161" customWidth="1"/>
    <col min="14" max="14" width="9.140625" style="68" hidden="1" customWidth="1"/>
    <col min="15" max="15" width="11.42578125" style="68" customWidth="1"/>
    <col min="16" max="16384" width="9.140625" style="68"/>
  </cols>
  <sheetData>
    <row r="1" spans="1:15" s="11" customFormat="1" ht="64.5" customHeight="1" x14ac:dyDescent="0.25">
      <c r="A1" s="1"/>
      <c r="B1" s="2"/>
      <c r="C1" s="3" t="s">
        <v>0</v>
      </c>
      <c r="D1" s="4"/>
      <c r="E1" s="4"/>
      <c r="F1" s="4"/>
      <c r="G1" s="5"/>
      <c r="H1" s="6">
        <f ca="1">TODAY()</f>
        <v>42774</v>
      </c>
      <c r="I1" s="7" t="s">
        <v>1</v>
      </c>
      <c r="J1" s="8"/>
      <c r="K1" s="8"/>
      <c r="L1" s="8"/>
      <c r="M1" s="9"/>
      <c r="N1" s="10"/>
      <c r="O1" s="10"/>
    </row>
    <row r="2" spans="1:15" s="11" customFormat="1" ht="64.5" customHeight="1" x14ac:dyDescent="0.25">
      <c r="A2" s="1"/>
      <c r="B2" s="12"/>
      <c r="C2" s="13" t="s">
        <v>2</v>
      </c>
      <c r="D2" s="14"/>
      <c r="E2" s="14"/>
      <c r="F2" s="14"/>
      <c r="G2" s="15"/>
      <c r="H2" s="16" t="s">
        <v>3</v>
      </c>
      <c r="I2" s="16"/>
      <c r="J2" s="16"/>
      <c r="K2" s="17"/>
      <c r="L2" s="18" t="s">
        <v>4</v>
      </c>
      <c r="M2" s="19"/>
      <c r="N2" s="10"/>
      <c r="O2" s="10"/>
    </row>
    <row r="3" spans="1:15" s="11" customFormat="1" ht="64.5" customHeight="1" x14ac:dyDescent="0.25">
      <c r="A3" s="1"/>
      <c r="B3" s="12"/>
      <c r="C3" s="20" t="s">
        <v>5</v>
      </c>
      <c r="D3" s="21"/>
      <c r="E3" s="21"/>
      <c r="F3" s="21"/>
      <c r="G3" s="22"/>
      <c r="H3" s="23"/>
      <c r="I3" s="23"/>
      <c r="J3" s="23"/>
      <c r="K3" s="24"/>
      <c r="L3" s="25"/>
      <c r="M3" s="26"/>
      <c r="N3" s="27"/>
      <c r="O3" s="27"/>
    </row>
    <row r="4" spans="1:15" s="11" customFormat="1" ht="47.25" customHeight="1" x14ac:dyDescent="0.25">
      <c r="A4" s="1"/>
      <c r="B4" s="12"/>
      <c r="C4" s="28" t="s">
        <v>6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7"/>
      <c r="O4" s="27"/>
    </row>
    <row r="5" spans="1:15" s="34" customFormat="1" ht="47.25" customHeight="1" thickBot="1" x14ac:dyDescent="0.3">
      <c r="A5" s="29" t="s">
        <v>7</v>
      </c>
      <c r="B5" s="30"/>
      <c r="C5" s="31" t="s">
        <v>8</v>
      </c>
      <c r="D5" s="32" t="s">
        <v>9</v>
      </c>
      <c r="E5" s="33"/>
      <c r="F5" s="33" t="s">
        <v>7</v>
      </c>
      <c r="G5" s="33"/>
      <c r="H5" s="31" t="s">
        <v>8</v>
      </c>
      <c r="I5" s="32" t="s">
        <v>9</v>
      </c>
      <c r="J5" s="33" t="s">
        <v>7</v>
      </c>
      <c r="K5" s="31"/>
      <c r="L5" s="31" t="s">
        <v>8</v>
      </c>
      <c r="M5" s="32" t="s">
        <v>9</v>
      </c>
    </row>
    <row r="6" spans="1:15" s="48" customFormat="1" ht="47.25" customHeight="1" x14ac:dyDescent="0.25">
      <c r="A6" s="35"/>
      <c r="B6" s="36" t="s">
        <v>10</v>
      </c>
      <c r="C6" s="37" t="str">
        <f>'[1]Цены сюда'!A135</f>
        <v>ПВС (+) 2х0,75 (L) черный</v>
      </c>
      <c r="D6" s="38">
        <f>'[1]Цены сюда'!E135</f>
        <v>7311</v>
      </c>
      <c r="E6" s="39"/>
      <c r="F6" s="40"/>
      <c r="G6" s="41" t="s">
        <v>11</v>
      </c>
      <c r="H6" s="42" t="str">
        <f>'[1]Цены сюда'!A97</f>
        <v>ВВГ-Пнг(А)-LS (+) 2х1,5</v>
      </c>
      <c r="I6" s="43">
        <f>'[1]Цены сюда'!E97</f>
        <v>8989</v>
      </c>
      <c r="J6" s="44"/>
      <c r="K6" s="36" t="s">
        <v>12</v>
      </c>
      <c r="L6" s="45" t="str">
        <f>'[1]Цены сюда'!A31</f>
        <v>FTP 4х2 Cu 24awg cat. 5e внут. (BeConnect) (305)</v>
      </c>
      <c r="M6" s="46">
        <f>'[1]Цены сюда'!D31</f>
        <v>12874</v>
      </c>
      <c r="N6" s="47"/>
    </row>
    <row r="7" spans="1:15" s="48" customFormat="1" ht="47.25" customHeight="1" x14ac:dyDescent="0.25">
      <c r="A7" s="35">
        <f>[2]кабель!A4</f>
        <v>442</v>
      </c>
      <c r="B7" s="49"/>
      <c r="C7" s="37" t="str">
        <f>'[1]Цены сюда'!A136</f>
        <v>ПВС (+) 2х0,75 (L)</v>
      </c>
      <c r="D7" s="50">
        <f>'[1]Цены сюда'!E136</f>
        <v>7733</v>
      </c>
      <c r="E7" s="39"/>
      <c r="F7" s="40">
        <f>[2]кабель!A75</f>
        <v>32941</v>
      </c>
      <c r="G7" s="51"/>
      <c r="H7" s="42" t="str">
        <f>'[1]Цены сюда'!A98</f>
        <v>ВВГ-Пнг(А)-LS (+) 2х2,5</v>
      </c>
      <c r="I7" s="43">
        <f>'[1]Цены сюда'!E98</f>
        <v>14875</v>
      </c>
      <c r="J7" s="44">
        <f>[2]кабель!A169</f>
        <v>10051</v>
      </c>
      <c r="K7" s="49"/>
      <c r="L7" s="52" t="str">
        <f>'[1]Цены сюда'!A33</f>
        <v>UTP 2х2х0,5 Cu cat. 5e (Одес) (500)</v>
      </c>
      <c r="M7" s="53">
        <f>'[1]Цены сюда'!D33</f>
        <v>5400</v>
      </c>
      <c r="N7" s="47"/>
    </row>
    <row r="8" spans="1:15" s="60" customFormat="1" ht="47.25" customHeight="1" x14ac:dyDescent="0.25">
      <c r="A8" s="35" t="e">
        <f>[2]кабель!#REF!</f>
        <v>#REF!</v>
      </c>
      <c r="B8" s="49"/>
      <c r="C8" s="54" t="str">
        <f>'[1]Цены сюда'!A137</f>
        <v>ПВС (+) 2х1,0 (100)</v>
      </c>
      <c r="D8" s="55">
        <f>'[1]Цены сюда'!E137</f>
        <v>10417.049999999999</v>
      </c>
      <c r="E8" s="56"/>
      <c r="F8" s="57">
        <f>[2]кабель!A76</f>
        <v>32942</v>
      </c>
      <c r="G8" s="51"/>
      <c r="H8" s="42" t="str">
        <f>'[1]Цены сюда'!A99</f>
        <v>ВВГ-Пнг(А)-LS (+) 2х4,0</v>
      </c>
      <c r="I8" s="43">
        <f>'[1]Цены сюда'!E99</f>
        <v>24476</v>
      </c>
      <c r="J8" s="44">
        <f>[2]кабель!A170</f>
        <v>33481</v>
      </c>
      <c r="K8" s="49"/>
      <c r="L8" s="45" t="str">
        <f>'[1]Цены сюда'!A35</f>
        <v>UTP 2х2х0,52 Cu 24awg Cat.5e (Воронеж)</v>
      </c>
      <c r="M8" s="58">
        <f>'[1]Цены сюда'!D35</f>
        <v>3499.97</v>
      </c>
      <c r="N8" s="59"/>
    </row>
    <row r="9" spans="1:15" s="60" customFormat="1" ht="47.25" customHeight="1" x14ac:dyDescent="0.25">
      <c r="A9" s="35">
        <f>[2]кабель!A6</f>
        <v>454</v>
      </c>
      <c r="B9" s="49"/>
      <c r="C9" s="37" t="str">
        <f>'[1]Цены сюда'!A138</f>
        <v>ПВС (+) 2х1,5 (100)</v>
      </c>
      <c r="D9" s="50">
        <f>'[1]Цены сюда'!E138</f>
        <v>11470.26</v>
      </c>
      <c r="E9" s="56"/>
      <c r="F9" s="57">
        <f>[2]кабель!A75</f>
        <v>32941</v>
      </c>
      <c r="G9" s="51"/>
      <c r="H9" s="61" t="str">
        <f>'[1]Цены сюда'!A100</f>
        <v>ВВГ-Пнг(А)-LS (+) 3х1,5</v>
      </c>
      <c r="I9" s="62">
        <f>'[1]Цены сюда'!E100</f>
        <v>12660</v>
      </c>
      <c r="J9" s="44">
        <f>[2]кабель!A171</f>
        <v>33470</v>
      </c>
      <c r="K9" s="49"/>
      <c r="L9" s="52" t="str">
        <f>'[1]Цены сюда'!A36</f>
        <v>UTP 2х2х0,52 Cu cat. 5e (Original) (500)</v>
      </c>
      <c r="M9" s="53">
        <f>'[1]Цены сюда'!D36</f>
        <v>5805</v>
      </c>
      <c r="N9" s="59"/>
    </row>
    <row r="10" spans="1:15" s="60" customFormat="1" ht="47.25" customHeight="1" x14ac:dyDescent="0.25">
      <c r="A10" s="35">
        <f>[2]кабель!A7</f>
        <v>32913</v>
      </c>
      <c r="B10" s="49"/>
      <c r="C10" s="37" t="str">
        <f>'[1]Цены сюда'!A139</f>
        <v>ПВС (+) 2х2,5 (100)</v>
      </c>
      <c r="D10" s="50">
        <f>'[1]Цены сюда'!E139</f>
        <v>16859.53</v>
      </c>
      <c r="E10" s="56"/>
      <c r="F10" s="57">
        <f>[2]кабель!A77</f>
        <v>32631</v>
      </c>
      <c r="G10" s="51"/>
      <c r="H10" s="61" t="str">
        <f>'[1]Цены сюда'!A101</f>
        <v>ВВГ-Пнг(А)-LS (+) 3х2,5</v>
      </c>
      <c r="I10" s="62">
        <f>'[1]Цены сюда'!E101</f>
        <v>21100</v>
      </c>
      <c r="J10" s="44">
        <f>[2]кабель!A172</f>
        <v>33469</v>
      </c>
      <c r="K10" s="49"/>
      <c r="L10" s="52" t="str">
        <f>'[1]Цены сюда'!A37</f>
        <v>UTP 4х2х0,5 Cu Cat.5e</v>
      </c>
      <c r="M10" s="53">
        <f>'[1]Цены сюда'!D37</f>
        <v>5795</v>
      </c>
      <c r="N10" s="59"/>
    </row>
    <row r="11" spans="1:15" s="60" customFormat="1" ht="47.25" customHeight="1" x14ac:dyDescent="0.25">
      <c r="A11" s="35">
        <f>[2]кабель!A7</f>
        <v>32913</v>
      </c>
      <c r="B11" s="49"/>
      <c r="C11" s="54" t="str">
        <f>'[1]Цены сюда'!A140</f>
        <v>ПВС (+) 2х4,0 (100)</v>
      </c>
      <c r="D11" s="55">
        <f>'[1]Цены сюда'!E140</f>
        <v>26827.9</v>
      </c>
      <c r="E11" s="56"/>
      <c r="F11" s="57">
        <f>[2]кабель!A78</f>
        <v>32632</v>
      </c>
      <c r="G11" s="51"/>
      <c r="H11" s="61" t="str">
        <f>'[1]Цены сюда'!A102</f>
        <v>ВВГ-Пнг(А)-LS (+) 3х4,0</v>
      </c>
      <c r="I11" s="62">
        <f>'[1]Цены сюда'!E102</f>
        <v>36292</v>
      </c>
      <c r="J11" s="44">
        <f>[2]кабель!A173</f>
        <v>72</v>
      </c>
      <c r="K11" s="49"/>
      <c r="L11" s="52" t="str">
        <f>'[1]Цены сюда'!A38</f>
        <v>UTP 4х2х0,5 ProFleх</v>
      </c>
      <c r="M11" s="53">
        <f>'[1]Цены сюда'!D38</f>
        <v>8833</v>
      </c>
      <c r="N11" s="59"/>
    </row>
    <row r="12" spans="1:15" s="60" customFormat="1" ht="47.25" customHeight="1" x14ac:dyDescent="0.25">
      <c r="A12" s="35">
        <f>[2]кабель!A8</f>
        <v>1816</v>
      </c>
      <c r="B12" s="49"/>
      <c r="C12" s="54" t="str">
        <f>'[1]Цены сюда'!A141</f>
        <v>ПВС (+) 3х0,75 (100)</v>
      </c>
      <c r="D12" s="55">
        <f>'[1]Цены сюда'!E141</f>
        <v>10993.22</v>
      </c>
      <c r="E12" s="56"/>
      <c r="F12" s="57">
        <f>[2]кабель!A79</f>
        <v>32633</v>
      </c>
      <c r="G12" s="51"/>
      <c r="H12" s="42" t="str">
        <f>'[1]Цены сюда'!A103</f>
        <v>ВВГ-Пнг(А)-LS (+) 3х6,0</v>
      </c>
      <c r="I12" s="43">
        <f>'[1]Цены сюда'!E103</f>
        <v>57249</v>
      </c>
      <c r="J12" s="63">
        <f>[2]кабель!A174</f>
        <v>76</v>
      </c>
      <c r="K12" s="49"/>
      <c r="L12" s="52" t="str">
        <f>'[1]Цены сюда'!A39</f>
        <v>UTP 4х2х0,5 ССА Cat.5e (внеш.)</v>
      </c>
      <c r="M12" s="53">
        <f>'[1]Цены сюда'!D39</f>
        <v>5050</v>
      </c>
      <c r="N12" s="59"/>
    </row>
    <row r="13" spans="1:15" s="60" customFormat="1" ht="47.25" customHeight="1" thickBot="1" x14ac:dyDescent="0.3">
      <c r="A13" s="35">
        <f>[2]кабель!A9</f>
        <v>1817</v>
      </c>
      <c r="B13" s="49"/>
      <c r="C13" s="37" t="str">
        <f>'[1]Цены сюда'!A142</f>
        <v>ПВС (+) 3х1,5 (100)</v>
      </c>
      <c r="D13" s="50">
        <f>'[1]Цены сюда'!E142</f>
        <v>15475.37</v>
      </c>
      <c r="E13" s="56"/>
      <c r="F13" s="57">
        <f>[2]кабель!A80</f>
        <v>203</v>
      </c>
      <c r="G13" s="51"/>
      <c r="H13" s="42" t="str">
        <f>'[1]Цены сюда'!A110</f>
        <v>ВВГнг(А)-LS (+) 4х1,5</v>
      </c>
      <c r="I13" s="43">
        <f>'[1]Цены сюда'!E110</f>
        <v>18990</v>
      </c>
      <c r="J13" s="44">
        <f>[2]кабель!A175</f>
        <v>33464</v>
      </c>
      <c r="K13" s="64"/>
      <c r="L13" s="65" t="str">
        <f>'[1]Цены сюда'!A40</f>
        <v xml:space="preserve"> UTP 4х2х0,52 ССА Cat.5e Beconnect</v>
      </c>
      <c r="M13" s="66">
        <f>'[1]Цены сюда'!D40</f>
        <v>3780</v>
      </c>
      <c r="N13" s="59"/>
    </row>
    <row r="14" spans="1:15" ht="47.25" customHeight="1" x14ac:dyDescent="0.25">
      <c r="A14" s="35">
        <f>[2]кабель!A11</f>
        <v>468</v>
      </c>
      <c r="B14" s="49"/>
      <c r="C14" s="37" t="str">
        <f>'[1]Цены сюда'!A143</f>
        <v>ПВС (+) 3х2,5 (100)</v>
      </c>
      <c r="D14" s="50">
        <f>'[1]Цены сюда'!E143</f>
        <v>25014.36</v>
      </c>
      <c r="E14" s="56"/>
      <c r="F14" s="57">
        <f>[2]кабель!A81</f>
        <v>32634</v>
      </c>
      <c r="G14" s="51"/>
      <c r="H14" s="42" t="str">
        <f>'[1]Цены сюда'!A111</f>
        <v>ВВГнг(А)-LS (+) 4х2,5</v>
      </c>
      <c r="I14" s="43">
        <f>'[1]Цены сюда'!E111</f>
        <v>31755</v>
      </c>
      <c r="J14" s="44">
        <f>[2]кабель!A177</f>
        <v>73</v>
      </c>
      <c r="K14" s="36" t="s">
        <v>13</v>
      </c>
      <c r="L14" s="67" t="str">
        <f>'[1]Цены сюда'!A19</f>
        <v>КВК 2 2*0,5 (200)</v>
      </c>
      <c r="M14" s="46">
        <f>'[1]Цены сюда'!E19</f>
        <v>12350</v>
      </c>
      <c r="N14" s="59"/>
    </row>
    <row r="15" spans="1:15" ht="47.25" customHeight="1" thickBot="1" x14ac:dyDescent="0.3">
      <c r="A15" s="35">
        <f>[2]кабель!A13</f>
        <v>470</v>
      </c>
      <c r="B15" s="49"/>
      <c r="C15" s="54" t="str">
        <f>'[1]Цены сюда'!A144</f>
        <v>ПВС (+) 3х4 (100)</v>
      </c>
      <c r="D15" s="55">
        <f>'[1]Цены сюда'!E144</f>
        <v>42093.78</v>
      </c>
      <c r="E15" s="56"/>
      <c r="F15" s="57">
        <f>[2]кабель!A82</f>
        <v>32635</v>
      </c>
      <c r="G15" s="51"/>
      <c r="H15" s="42" t="str">
        <f>'[1]Цены сюда'!A112</f>
        <v>ВВГнг(А)-LS (+) 4х4,0</v>
      </c>
      <c r="I15" s="43">
        <f>'[1]Цены сюда'!E112</f>
        <v>48741</v>
      </c>
      <c r="J15" s="44">
        <f>[2]кабель!A178</f>
        <v>706</v>
      </c>
      <c r="K15" s="49"/>
      <c r="L15" s="69" t="str">
        <f>'[1]Цены сюда'!A20</f>
        <v>КВК 2 2*0,75 (200)</v>
      </c>
      <c r="M15" s="66">
        <f>'[1]Цены сюда'!E20</f>
        <v>14050</v>
      </c>
      <c r="N15" s="59"/>
    </row>
    <row r="16" spans="1:15" ht="47.25" customHeight="1" x14ac:dyDescent="0.25">
      <c r="A16" s="35">
        <f>[2]кабель!A14</f>
        <v>475</v>
      </c>
      <c r="B16" s="49"/>
      <c r="C16" s="54" t="str">
        <f>'[1]Цены сюда'!A145</f>
        <v>ПВС (+) 3х6 (100)</v>
      </c>
      <c r="D16" s="55">
        <f>'[1]Цены сюда'!E145</f>
        <v>65809.899999999994</v>
      </c>
      <c r="E16" s="56"/>
      <c r="F16" s="57">
        <f>[2]кабель!A83</f>
        <v>32636</v>
      </c>
      <c r="G16" s="51"/>
      <c r="H16" s="42" t="str">
        <f>'[1]Цены сюда'!A113</f>
        <v>ВВГнг(А)-LS (+) 5х1,5</v>
      </c>
      <c r="I16" s="43">
        <f>'[1]Цены сюда'!E113</f>
        <v>23495</v>
      </c>
      <c r="J16" s="44">
        <f>[2]кабель!A179</f>
        <v>1107</v>
      </c>
      <c r="K16" s="36" t="s">
        <v>14</v>
      </c>
      <c r="L16" s="70" t="str">
        <f>'[1]Цены сюда'!A57</f>
        <v>КММ 2х0,12 (200)</v>
      </c>
      <c r="M16" s="71">
        <f>'[1]Цены сюда'!E57</f>
        <v>7396</v>
      </c>
      <c r="N16" s="59"/>
    </row>
    <row r="17" spans="1:14" ht="47.25" customHeight="1" x14ac:dyDescent="0.25">
      <c r="A17" s="35">
        <f>[2]кабель!A15</f>
        <v>1818</v>
      </c>
      <c r="B17" s="49"/>
      <c r="C17" s="54" t="str">
        <f>'[1]Цены сюда'!A146</f>
        <v>ПВС (+) 4х0,75 (100)</v>
      </c>
      <c r="D17" s="55">
        <f>'[1]Цены сюда'!E146</f>
        <v>15033.9</v>
      </c>
      <c r="E17" s="56"/>
      <c r="F17" s="57">
        <f>[2]кабель!A84</f>
        <v>32861</v>
      </c>
      <c r="G17" s="51"/>
      <c r="H17" s="42" t="str">
        <f>'[1]Цены сюда'!A114</f>
        <v>ВВГнг(А)-LS (+) 5х2,5</v>
      </c>
      <c r="I17" s="43">
        <f>'[1]Цены сюда'!E114</f>
        <v>39140</v>
      </c>
      <c r="J17" s="44">
        <f>[2]кабель!A181</f>
        <v>12</v>
      </c>
      <c r="K17" s="49"/>
      <c r="L17" s="72" t="str">
        <f>'[1]Цены сюда'!A58</f>
        <v>КММ 2х0,35 (400)</v>
      </c>
      <c r="M17" s="53">
        <f>'[1]Цены сюда'!E58</f>
        <v>13775</v>
      </c>
      <c r="N17" s="59"/>
    </row>
    <row r="18" spans="1:14" ht="47.25" customHeight="1" x14ac:dyDescent="0.25">
      <c r="A18" s="35">
        <f>[2]кабель!A16</f>
        <v>1819</v>
      </c>
      <c r="B18" s="49"/>
      <c r="C18" s="54" t="str">
        <f>'[1]Цены сюда'!A147</f>
        <v>ПВС (+) 4х1,5 (100)</v>
      </c>
      <c r="D18" s="55">
        <f>'[1]Цены сюда'!E147</f>
        <v>20149.86</v>
      </c>
      <c r="E18" s="73"/>
      <c r="F18" s="57">
        <f>[2]кабель!A85</f>
        <v>1751</v>
      </c>
      <c r="G18" s="51"/>
      <c r="H18" s="42" t="str">
        <f>'[1]Цены сюда'!A115</f>
        <v>ВВГнг(А)-LS (+) 5х4,0</v>
      </c>
      <c r="I18" s="43">
        <f>'[1]Цены сюда'!E115</f>
        <v>60863</v>
      </c>
      <c r="J18" s="44">
        <f>[2]кабель!A182</f>
        <v>8</v>
      </c>
      <c r="K18" s="49"/>
      <c r="L18" s="72" t="str">
        <f>'[1]Цены сюда'!A59</f>
        <v>КММ 4х0,12 (200)</v>
      </c>
      <c r="M18" s="53">
        <f>'[1]Цены сюда'!E59</f>
        <v>11967</v>
      </c>
      <c r="N18" s="59"/>
    </row>
    <row r="19" spans="1:14" ht="47.25" customHeight="1" thickBot="1" x14ac:dyDescent="0.3">
      <c r="A19" s="35">
        <f>[2]кабель!A17</f>
        <v>33064</v>
      </c>
      <c r="B19" s="49"/>
      <c r="C19" s="54" t="str">
        <f>'[1]Цены сюда'!A148</f>
        <v>ПВС (+) 4х2,5 (100)</v>
      </c>
      <c r="D19" s="55">
        <f>'[1]Цены сюда'!E148</f>
        <v>31781</v>
      </c>
      <c r="E19" s="73"/>
      <c r="F19" s="57">
        <f>[2]кабель!A86</f>
        <v>32625</v>
      </c>
      <c r="H19" s="75" t="str">
        <f>'[1]Цены сюда'!A116</f>
        <v>ВВГнг(А)-LS (+) 5х6,0</v>
      </c>
      <c r="I19" s="76">
        <f>'[1]Цены сюда'!E116</f>
        <v>94528</v>
      </c>
      <c r="J19" s="44">
        <f>[2]кабель!$A$181</f>
        <v>12</v>
      </c>
      <c r="K19" s="49"/>
      <c r="L19" s="77" t="str">
        <f>'[1]Цены сюда'!A60</f>
        <v>КММ 4х0,35 (200)</v>
      </c>
      <c r="M19" s="78">
        <f>'[1]Цены сюда'!E60</f>
        <v>22144</v>
      </c>
      <c r="N19" s="59"/>
    </row>
    <row r="20" spans="1:14" ht="47.25" customHeight="1" x14ac:dyDescent="0.25">
      <c r="A20" s="35">
        <f>[2]кабель!A18</f>
        <v>492</v>
      </c>
      <c r="B20" s="49"/>
      <c r="C20" s="54" t="str">
        <f>'[1]Цены сюда'!A149</f>
        <v>ПВС (+) 4х4 (100)</v>
      </c>
      <c r="D20" s="55">
        <f>'[1]Цены сюда'!E149</f>
        <v>50451.95</v>
      </c>
      <c r="E20" s="73"/>
      <c r="F20" s="57">
        <f>[2]кабель!A87</f>
        <v>32626</v>
      </c>
      <c r="G20" s="79" t="s">
        <v>15</v>
      </c>
      <c r="H20" s="80" t="str">
        <f>'[1]Цены сюда'!A118</f>
        <v>ВВГ-Пнг(А)-LS (сертификат) 3х1,5</v>
      </c>
      <c r="I20" s="46">
        <f>'[1]Цены сюда'!E118</f>
        <v>17750</v>
      </c>
      <c r="J20" s="81"/>
      <c r="K20" s="36" t="s">
        <v>16</v>
      </c>
      <c r="L20" s="82" t="str">
        <f>'[1]Цены сюда'!A63</f>
        <v>RG 6 CCS (27%) 64x0,12 Al-Pet-Al-Foil</v>
      </c>
      <c r="M20" s="71">
        <f>'[1]Цены сюда'!E63</f>
        <v>7638</v>
      </c>
      <c r="N20" s="59"/>
    </row>
    <row r="21" spans="1:14" ht="47.25" customHeight="1" thickBot="1" x14ac:dyDescent="0.3">
      <c r="A21" s="35">
        <f>[2]кабель!A19</f>
        <v>33065</v>
      </c>
      <c r="B21" s="49"/>
      <c r="C21" s="54" t="str">
        <f>'[1]Цены сюда'!A150</f>
        <v>ПВС (+) 5х1,5 (100)</v>
      </c>
      <c r="D21" s="55">
        <f>'[1]Цены сюда'!E150</f>
        <v>24802</v>
      </c>
      <c r="E21" s="73"/>
      <c r="F21" s="57">
        <f>[2]кабель!A88</f>
        <v>1760</v>
      </c>
      <c r="G21" s="83"/>
      <c r="H21" s="45" t="str">
        <f>'[1]Цены сюда'!A119</f>
        <v>ВВГ-Пнг(А)-LS (сертификат) 3х2,5</v>
      </c>
      <c r="I21" s="58">
        <f>'[1]Цены сюда'!E119</f>
        <v>28658</v>
      </c>
      <c r="J21" s="81">
        <f>[2]кабель!A184</f>
        <v>33484</v>
      </c>
      <c r="K21" s="49"/>
      <c r="L21" s="84" t="str">
        <f>'[1]Цены сюда'!A64</f>
        <v>RG 6U CCS 32х0,12</v>
      </c>
      <c r="M21" s="78">
        <f>'[1]Цены сюда'!E64</f>
        <v>4820</v>
      </c>
      <c r="N21" s="59"/>
    </row>
    <row r="22" spans="1:14" ht="47.25" customHeight="1" x14ac:dyDescent="0.25">
      <c r="A22" s="35">
        <f>[2]кабель!A20</f>
        <v>493</v>
      </c>
      <c r="B22" s="49"/>
      <c r="C22" s="54" t="str">
        <f>'[1]Цены сюда'!A151</f>
        <v>ПВС (+) 5х2,5 (100)</v>
      </c>
      <c r="D22" s="55">
        <f>'[1]Цены сюда'!E151</f>
        <v>40596.620000000003</v>
      </c>
      <c r="E22" s="73"/>
      <c r="F22" s="57">
        <f>[2]кабель!A89</f>
        <v>1761</v>
      </c>
      <c r="G22" s="83"/>
      <c r="H22" s="45" t="str">
        <f>'[1]Цены сюда'!A120</f>
        <v>ВВГ-Пнг(А)-LS (сертификат) 2х10,0</v>
      </c>
      <c r="I22" s="58">
        <f>'[1]Цены сюда'!E120</f>
        <v>71286</v>
      </c>
      <c r="J22" s="81">
        <f>[2]кабель!A185</f>
        <v>33485</v>
      </c>
      <c r="K22" s="36" t="s">
        <v>17</v>
      </c>
      <c r="L22" s="85" t="s">
        <v>18</v>
      </c>
      <c r="M22" s="46">
        <f>'[1]Цены сюда'!$E$74</f>
        <v>7517</v>
      </c>
      <c r="N22" s="59"/>
    </row>
    <row r="23" spans="1:14" ht="47.25" customHeight="1" thickBot="1" x14ac:dyDescent="0.3">
      <c r="A23" s="35">
        <f>[2]кабель!A21</f>
        <v>1433</v>
      </c>
      <c r="B23" s="49"/>
      <c r="C23" s="54" t="str">
        <f>'[1]Цены сюда'!A152</f>
        <v>ПВС (+) 5х4 (100)</v>
      </c>
      <c r="D23" s="55">
        <f>'[1]Цены сюда'!E152</f>
        <v>67469.570000000007</v>
      </c>
      <c r="E23" s="73"/>
      <c r="F23" s="57">
        <f>[2]кабель!A90</f>
        <v>33476</v>
      </c>
      <c r="G23" s="83"/>
      <c r="H23" s="45" t="str">
        <f>'[1]Цены сюда'!A121</f>
        <v>ВВГнг(А)-LS (сертификат) 3х10,0</v>
      </c>
      <c r="I23" s="58">
        <f>'[1]Цены сюда'!E121</f>
        <v>103336</v>
      </c>
      <c r="J23" s="81">
        <f>[2]кабель!A186</f>
        <v>50</v>
      </c>
      <c r="K23" s="49"/>
      <c r="L23" s="86" t="s">
        <v>19</v>
      </c>
      <c r="M23" s="66">
        <f>'[1]Цены сюда'!E77</f>
        <v>18320</v>
      </c>
      <c r="N23" s="59"/>
    </row>
    <row r="24" spans="1:14" ht="47.25" customHeight="1" thickBot="1" x14ac:dyDescent="0.3">
      <c r="A24" s="35">
        <f>[2]кабель!A22</f>
        <v>32669</v>
      </c>
      <c r="B24" s="64"/>
      <c r="C24" s="54" t="str">
        <f>'[1]Цены сюда'!A153</f>
        <v>ПВС (+) 5х6 (100)</v>
      </c>
      <c r="D24" s="87">
        <f>'[1]Цены сюда'!E153</f>
        <v>109511.36</v>
      </c>
      <c r="E24" s="73"/>
      <c r="F24" s="57">
        <f>[2]кабель!A91</f>
        <v>32628</v>
      </c>
      <c r="G24" s="83"/>
      <c r="H24" s="45" t="str">
        <f>'[1]Цены сюда'!A122</f>
        <v>ВВГнг(А)-LS (сертификат) 4х10,0 бар</v>
      </c>
      <c r="I24" s="88">
        <f>'[1]Цены сюда'!E122</f>
        <v>147567</v>
      </c>
      <c r="J24" s="81">
        <f>[2]кабель!A187</f>
        <v>54</v>
      </c>
      <c r="K24" s="89" t="s">
        <v>20</v>
      </c>
      <c r="L24" s="85" t="str">
        <f>'[1]Цены сюда'!A51</f>
        <v>П-274М (ГОСТ)</v>
      </c>
      <c r="M24" s="46">
        <f>'[1]Цены сюда'!E51</f>
        <v>4650</v>
      </c>
      <c r="N24" s="59"/>
    </row>
    <row r="25" spans="1:14" ht="47.25" customHeight="1" thickBot="1" x14ac:dyDescent="0.3">
      <c r="A25" s="35">
        <f>[2]кабель!A23</f>
        <v>495</v>
      </c>
      <c r="B25" s="36" t="s">
        <v>21</v>
      </c>
      <c r="C25" s="90" t="str">
        <f>'[1]Цены сюда'!A154</f>
        <v>ПВС  2х1,5 (100) ГОСТ</v>
      </c>
      <c r="D25" s="91">
        <f>'[1]Цены сюда'!E154</f>
        <v>0</v>
      </c>
      <c r="E25" s="73"/>
      <c r="F25" s="57">
        <f>[2]кабель!A92</f>
        <v>32629</v>
      </c>
      <c r="G25" s="83"/>
      <c r="H25" s="45" t="str">
        <f>'[1]Цены сюда'!A123</f>
        <v>ВВГнг(А)-LS (сертификат) 4х16,0 бар</v>
      </c>
      <c r="I25" s="88">
        <f>'[1]Цены сюда'!E123</f>
        <v>241547.83</v>
      </c>
      <c r="J25" s="81">
        <f>[2]кабель!A188</f>
        <v>599</v>
      </c>
      <c r="K25" s="92"/>
      <c r="L25" s="86" t="str">
        <f>'[1]Цены сюда'!A52</f>
        <v>П-274М</v>
      </c>
      <c r="M25" s="66">
        <f>'[1]Цены сюда'!E52</f>
        <v>4200</v>
      </c>
      <c r="N25" s="59"/>
    </row>
    <row r="26" spans="1:14" ht="47.25" customHeight="1" x14ac:dyDescent="0.25">
      <c r="A26" s="35">
        <f>[2]кабель!A24</f>
        <v>498</v>
      </c>
      <c r="B26" s="49"/>
      <c r="C26" s="93" t="str">
        <f>'[1]Цены сюда'!A155</f>
        <v>ПВС  2х2,5 (100) ГОСТ</v>
      </c>
      <c r="D26" s="94">
        <f>'[1]Цены сюда'!E155</f>
        <v>0</v>
      </c>
      <c r="E26" s="73"/>
      <c r="F26" s="57">
        <f>[2]кабель!A93</f>
        <v>32630</v>
      </c>
      <c r="G26" s="83"/>
      <c r="H26" s="45" t="str">
        <f>'[1]Цены сюда'!A124</f>
        <v>ВВГнг(А)-LS (сертификат) 5х10 бар</v>
      </c>
      <c r="I26" s="88">
        <f>'[1]Цены сюда'!E124</f>
        <v>184019.22</v>
      </c>
      <c r="J26" s="81">
        <f>[2]кабель!A189</f>
        <v>601</v>
      </c>
      <c r="K26" s="89" t="s">
        <v>22</v>
      </c>
      <c r="L26" s="95" t="str">
        <f>'[1]Цены сюда'!$A$66</f>
        <v xml:space="preserve">КабельSAT 703 </v>
      </c>
      <c r="M26" s="71">
        <f>'[1]Цены сюда'!$E$66</f>
        <v>12650</v>
      </c>
      <c r="N26" s="59"/>
    </row>
    <row r="27" spans="1:14" ht="47.25" customHeight="1" x14ac:dyDescent="0.25">
      <c r="A27" s="35">
        <f>[2]кабель!A25</f>
        <v>497</v>
      </c>
      <c r="B27" s="49"/>
      <c r="C27" s="93" t="str">
        <f>'[1]Цены сюда'!A156</f>
        <v>ПВС  3х1,5 (100) ГОСТ</v>
      </c>
      <c r="D27" s="94">
        <f>'[1]Цены сюда'!E156</f>
        <v>24930</v>
      </c>
      <c r="E27" s="73"/>
      <c r="F27" s="57">
        <f>[2]кабель!A94</f>
        <v>174</v>
      </c>
      <c r="G27" s="83"/>
      <c r="H27" s="45" t="str">
        <f>'[1]Цены сюда'!A125</f>
        <v>ВВГнг(А)-LS (сертификат) 5х16,0 бар</v>
      </c>
      <c r="I27" s="88">
        <f>'[1]Цены сюда'!E125</f>
        <v>303432.46000000002</v>
      </c>
      <c r="J27" s="81">
        <f>[2]кабель!A190</f>
        <v>602</v>
      </c>
      <c r="K27" s="92"/>
      <c r="L27" s="96" t="str">
        <f>'[1]Цены сюда'!A68</f>
        <v>SAT 50 (DG BASIC 7R) CABLINK</v>
      </c>
      <c r="M27" s="53">
        <f>'[1]Цены сюда'!E68</f>
        <v>21027</v>
      </c>
      <c r="N27" s="59"/>
    </row>
    <row r="28" spans="1:14" ht="47.25" customHeight="1" thickBot="1" x14ac:dyDescent="0.3">
      <c r="A28" s="35">
        <f>[2]кабель!A26</f>
        <v>501</v>
      </c>
      <c r="B28" s="64"/>
      <c r="C28" s="97" t="str">
        <f>'[1]Цены сюда'!A157</f>
        <v>ПВС  3х2,5 (100) ГОСТ</v>
      </c>
      <c r="D28" s="98">
        <f>'[1]Цены сюда'!E157</f>
        <v>38223</v>
      </c>
      <c r="E28" s="73"/>
      <c r="F28" s="57">
        <f>[2]кабель!A95</f>
        <v>169</v>
      </c>
      <c r="G28" s="99"/>
      <c r="H28" s="100" t="str">
        <f>'[1]Цены сюда'!A126</f>
        <v>ВВГнг(А)-LS (сертификат) 5х25 бар</v>
      </c>
      <c r="I28" s="101">
        <f>'[1]Цены сюда'!E126</f>
        <v>484245</v>
      </c>
      <c r="J28" s="81">
        <f>[2]кабель!A192</f>
        <v>607</v>
      </c>
      <c r="K28" s="102"/>
      <c r="L28" s="103" t="str">
        <f>'[1]Цены сюда'!A69</f>
        <v>SAT 50 teleteks</v>
      </c>
      <c r="M28" s="78">
        <f>'[1]Цены сюда'!E69</f>
        <v>3605</v>
      </c>
      <c r="N28" s="59"/>
    </row>
    <row r="29" spans="1:14" ht="58.5" customHeight="1" x14ac:dyDescent="0.25">
      <c r="A29" s="35"/>
      <c r="B29" s="36" t="s">
        <v>23</v>
      </c>
      <c r="C29" s="93" t="str">
        <f>'[1]Цены сюда'!A159</f>
        <v>ШВВП 2х0,5 (ТУ) (200)</v>
      </c>
      <c r="D29" s="104">
        <f>'[1]Цены сюда'!E159</f>
        <v>4945</v>
      </c>
      <c r="E29" s="73"/>
      <c r="F29" s="57">
        <f>[2]кабель!A96</f>
        <v>1767</v>
      </c>
      <c r="G29" s="41" t="s">
        <v>24</v>
      </c>
      <c r="H29" s="105" t="str">
        <f>'[1]Цены сюда'!A45</f>
        <v>ВВГ-Пнг(А)-LS 2х1,5 ГОСТ</v>
      </c>
      <c r="I29" s="71">
        <f>'[1]Цены сюда'!E45</f>
        <v>14665</v>
      </c>
      <c r="J29" s="81">
        <f>[2]кабель!A192</f>
        <v>607</v>
      </c>
      <c r="K29" s="41" t="s">
        <v>25</v>
      </c>
      <c r="L29" s="106" t="str">
        <f>'[1]Цены сюда'!A222</f>
        <v xml:space="preserve">ВбШв 3х2,5         </v>
      </c>
      <c r="M29" s="107">
        <f>'[1]Цены сюда'!E222</f>
        <v>50091.6</v>
      </c>
      <c r="N29" s="59"/>
    </row>
    <row r="30" spans="1:14" ht="58.5" customHeight="1" thickBot="1" x14ac:dyDescent="0.3">
      <c r="A30" s="35"/>
      <c r="B30" s="49"/>
      <c r="C30" s="93" t="str">
        <f>'[1]Цены сюда'!A160</f>
        <v>ШВВП 2х0,75 (ТУ) (200)</v>
      </c>
      <c r="D30" s="94">
        <f>'[1]Цены сюда'!E160</f>
        <v>6858</v>
      </c>
      <c r="E30" s="73"/>
      <c r="F30" s="57">
        <f>[2]кабель!A97</f>
        <v>172</v>
      </c>
      <c r="G30" s="51"/>
      <c r="H30" s="42" t="str">
        <f>'[1]Цены сюда'!A46</f>
        <v>ВВГ-Пнг(А)-LS 2х2,5 ГОСТ</v>
      </c>
      <c r="I30" s="53">
        <f>'[1]Цены сюда'!E46</f>
        <v>23400</v>
      </c>
      <c r="J30" s="81">
        <f>[2]кабель!A193</f>
        <v>610</v>
      </c>
      <c r="K30" s="51"/>
      <c r="L30" s="108" t="str">
        <f>'[1]Цены сюда'!A223</f>
        <v xml:space="preserve">ВбШв 3х4,0         </v>
      </c>
      <c r="M30" s="109">
        <f>'[1]Цены сюда'!E223</f>
        <v>72865</v>
      </c>
      <c r="N30" s="59"/>
    </row>
    <row r="31" spans="1:14" ht="53.25" customHeight="1" x14ac:dyDescent="0.25">
      <c r="A31" s="35"/>
      <c r="B31" s="36" t="s">
        <v>26</v>
      </c>
      <c r="C31" s="110" t="str">
        <f>'[1]Цены сюда'!A129</f>
        <v>ПБППГ (ПУГНП) (+) 2х1,5 (100)</v>
      </c>
      <c r="D31" s="94">
        <f>'[1]Цены сюда'!E129</f>
        <v>8440</v>
      </c>
      <c r="E31" s="73"/>
      <c r="F31" s="57">
        <f>[2]кабель!A98</f>
        <v>1395</v>
      </c>
      <c r="G31" s="51"/>
      <c r="H31" s="61" t="str">
        <f>'[1]Цены сюда'!A47</f>
        <v>ВВГ-Пнг(А)-LS 3х1,5 ГОСТ</v>
      </c>
      <c r="I31" s="58">
        <f>'[1]Цены сюда'!E47</f>
        <v>22050</v>
      </c>
      <c r="J31" s="81">
        <f>[2]кабель!A194</f>
        <v>611</v>
      </c>
      <c r="K31" s="51"/>
      <c r="L31" s="108" t="str">
        <f>'[1]Цены сюда'!A224</f>
        <v xml:space="preserve">ВбШв 3х6,0         </v>
      </c>
      <c r="M31" s="109">
        <f>'[1]Цены сюда'!E224</f>
        <v>102356.8</v>
      </c>
      <c r="N31" s="59"/>
    </row>
    <row r="32" spans="1:14" ht="53.25" customHeight="1" thickBot="1" x14ac:dyDescent="0.3">
      <c r="A32" s="35"/>
      <c r="B32" s="49"/>
      <c r="C32" s="110" t="str">
        <f>'[1]Цены сюда'!A130</f>
        <v>ПБППГ (ПУГНП) (+) 2х2,5 (100)</v>
      </c>
      <c r="D32" s="94">
        <f>'[1]Цены сюда'!E130</f>
        <v>12660</v>
      </c>
      <c r="E32" s="73"/>
      <c r="F32" s="57">
        <f>[2]кабель!A99</f>
        <v>32950</v>
      </c>
      <c r="G32" s="111"/>
      <c r="H32" s="112" t="str">
        <f>'[1]Цены сюда'!A48</f>
        <v>ВВГ-Пнг(А)-LS 3х2,5 ГОСТ</v>
      </c>
      <c r="I32" s="66">
        <f>'[1]Цены сюда'!E48</f>
        <v>34200</v>
      </c>
      <c r="J32" s="81">
        <f>[2]кабель!A195</f>
        <v>32503</v>
      </c>
      <c r="K32" s="51"/>
      <c r="L32" s="108" t="str">
        <f>'[1]Цены сюда'!A225</f>
        <v xml:space="preserve">ВбШв 4х2,5         </v>
      </c>
      <c r="M32" s="113">
        <f>'[1]Цены сюда'!E225</f>
        <v>62688.6</v>
      </c>
      <c r="N32" s="59"/>
    </row>
    <row r="33" spans="1:14" ht="53.25" customHeight="1" x14ac:dyDescent="0.25">
      <c r="A33" s="35"/>
      <c r="B33" s="49"/>
      <c r="C33" s="114" t="str">
        <f>'[1]Цены сюда'!A131</f>
        <v>ПБППГ (ПУГНП) (+) 2х4,0 (100)</v>
      </c>
      <c r="D33" s="115">
        <f>'[1]Цены сюда'!E131</f>
        <v>21280</v>
      </c>
      <c r="E33" s="73"/>
      <c r="F33" s="116">
        <f>[2]кабель!A100</f>
        <v>32951</v>
      </c>
      <c r="G33" s="41" t="s">
        <v>27</v>
      </c>
      <c r="H33" s="105" t="str">
        <f>'[1]Цены сюда'!A105</f>
        <v>ВВГнг(А)-FRLS 3x1,5 бар</v>
      </c>
      <c r="I33" s="71">
        <f>'[1]Цены сюда'!E105</f>
        <v>31228</v>
      </c>
      <c r="J33" s="81">
        <f>[2]кабель!A196</f>
        <v>612</v>
      </c>
      <c r="K33" s="51"/>
      <c r="L33" s="108" t="str">
        <f>'[1]Цены сюда'!A226</f>
        <v xml:space="preserve">ВбШв 4х4,0         </v>
      </c>
      <c r="M33" s="113">
        <f>'[1]Цены сюда'!E226</f>
        <v>94156.400000000009</v>
      </c>
      <c r="N33" s="59"/>
    </row>
    <row r="34" spans="1:14" ht="53.25" customHeight="1" x14ac:dyDescent="0.25">
      <c r="A34" s="35"/>
      <c r="B34" s="49"/>
      <c r="C34" s="110" t="str">
        <f>'[1]Цены сюда'!A132</f>
        <v>ПБППГ (ПУГНП) (+) 3х1,5 (100)</v>
      </c>
      <c r="D34" s="94">
        <f>'[1]Цены сюда'!E132</f>
        <v>11816</v>
      </c>
      <c r="E34" s="73"/>
      <c r="F34" s="57">
        <f>[2]кабель!A101</f>
        <v>32953</v>
      </c>
      <c r="G34" s="51"/>
      <c r="H34" s="42" t="str">
        <f>'[1]Цены сюда'!A106</f>
        <v>ВВГнг(А)-FRLS 3x2,5 бар</v>
      </c>
      <c r="I34" s="53">
        <f>'[1]Цены сюда'!E106</f>
        <v>44545</v>
      </c>
      <c r="J34" s="81">
        <f>[2]кабель!A197</f>
        <v>616</v>
      </c>
      <c r="K34" s="51"/>
      <c r="L34" s="108" t="str">
        <f>'[1]Цены сюда'!A227</f>
        <v xml:space="preserve">ВбШв 4х6,0         </v>
      </c>
      <c r="M34" s="113">
        <f>'[1]Цены сюда'!E227</f>
        <v>132194.4</v>
      </c>
      <c r="N34" s="59"/>
    </row>
    <row r="35" spans="1:14" ht="53.25" customHeight="1" thickBot="1" x14ac:dyDescent="0.3">
      <c r="A35" s="35"/>
      <c r="B35" s="49"/>
      <c r="C35" s="110" t="str">
        <f>'[1]Цены сюда'!A133</f>
        <v>ПБППГ (ПУГНП) (+) 3х2,5 (100)</v>
      </c>
      <c r="D35" s="94">
        <f>'[1]Цены сюда'!E133</f>
        <v>19580</v>
      </c>
      <c r="E35" s="73"/>
      <c r="F35" s="57">
        <f>[2]кабель!A102</f>
        <v>32954</v>
      </c>
      <c r="G35" s="51"/>
      <c r="H35" s="42" t="str">
        <f>'[1]Цены сюда'!A107</f>
        <v>ВВГнг(А)-FRLS 4х2,5 бар</v>
      </c>
      <c r="I35" s="53">
        <f>'[1]Цены сюда'!E107</f>
        <v>56908</v>
      </c>
      <c r="J35" s="81">
        <f>[2]кабель!A198</f>
        <v>619</v>
      </c>
      <c r="K35" s="51"/>
      <c r="L35" s="108" t="str">
        <f>'[1]Цены сюда'!A228</f>
        <v xml:space="preserve">ВбШв 4х10,0       </v>
      </c>
      <c r="M35" s="113">
        <f>'[1]Цены сюда'!E228</f>
        <v>206294.39999999999</v>
      </c>
      <c r="N35" s="59"/>
    </row>
    <row r="36" spans="1:14" ht="47.25" customHeight="1" thickBot="1" x14ac:dyDescent="0.3">
      <c r="A36" s="35"/>
      <c r="B36" s="36" t="s">
        <v>28</v>
      </c>
      <c r="C36" s="117" t="str">
        <f>'[1]Цены сюда'!A163</f>
        <v>ПВ 1 0,5</v>
      </c>
      <c r="D36" s="118">
        <f>'[1]Цены сюда'!E163</f>
        <v>1736</v>
      </c>
      <c r="E36" s="73"/>
      <c r="F36" s="116">
        <f>[2]кабель!A103</f>
        <v>32955</v>
      </c>
      <c r="G36" s="111"/>
      <c r="H36" s="119" t="str">
        <f>'[1]Цены сюда'!A108</f>
        <v>ВВГнг(А)-FRLS 5х1,5 бар</v>
      </c>
      <c r="I36" s="78">
        <f>'[1]Цены сюда'!E108</f>
        <v>46888</v>
      </c>
      <c r="J36" s="81">
        <f>[2]кабель!A199</f>
        <v>621</v>
      </c>
      <c r="K36" s="51"/>
      <c r="L36" s="108" t="str">
        <f>'[1]Цены сюда'!A229</f>
        <v xml:space="preserve">ВбШв 4х16,0       </v>
      </c>
      <c r="M36" s="113">
        <f>'[1]Цены сюда'!E229</f>
        <v>317098.60000000003</v>
      </c>
      <c r="N36" s="59"/>
    </row>
    <row r="37" spans="1:14" ht="47.25" customHeight="1" x14ac:dyDescent="0.25">
      <c r="A37" s="35"/>
      <c r="B37" s="49"/>
      <c r="C37" s="120" t="str">
        <f>'[1]Цены сюда'!A164</f>
        <v>ПВ1 10,0 (ПуВ)</v>
      </c>
      <c r="D37" s="121">
        <f>'[1]Цены сюда'!E164</f>
        <v>26991</v>
      </c>
      <c r="E37" s="73"/>
      <c r="F37" s="116">
        <f>[2]кабель!A104</f>
        <v>32961</v>
      </c>
      <c r="G37" s="122" t="s">
        <v>29</v>
      </c>
      <c r="H37" s="42" t="str">
        <f>'[1]Цены сюда'!A88</f>
        <v>NYM-J 2х1,5</v>
      </c>
      <c r="I37" s="53">
        <f>'[1]Цены сюда'!E88</f>
        <v>13992</v>
      </c>
      <c r="J37" s="81">
        <f>[2]кабель!A200</f>
        <v>623</v>
      </c>
      <c r="K37" s="51"/>
      <c r="L37" s="108" t="str">
        <f>'[1]Цены сюда'!A230</f>
        <v xml:space="preserve">Вбшв нг 5х2,5     </v>
      </c>
      <c r="M37" s="113">
        <f>'[1]Цены сюда'!E230</f>
        <v>73606</v>
      </c>
      <c r="N37" s="59"/>
    </row>
    <row r="38" spans="1:14" ht="47.25" customHeight="1" x14ac:dyDescent="0.25">
      <c r="A38" s="35"/>
      <c r="B38" s="49"/>
      <c r="C38" s="120" t="str">
        <f>'[1]Цены сюда'!A165</f>
        <v>ПВ1 4,0 (ПуВ)</v>
      </c>
      <c r="D38" s="121">
        <f>'[1]Цены сюда'!E165</f>
        <v>12140</v>
      </c>
      <c r="E38" s="73"/>
      <c r="F38" s="116">
        <f>[2]кабель!A105</f>
        <v>32962</v>
      </c>
      <c r="G38" s="123"/>
      <c r="H38" s="42" t="str">
        <f>'[1]Цены сюда'!A89</f>
        <v>NYM-J 2х2,5</v>
      </c>
      <c r="I38" s="53">
        <f>'[1]Цены сюда'!E89</f>
        <v>21313</v>
      </c>
      <c r="J38" s="44">
        <f>[2]кабель!A201</f>
        <v>624</v>
      </c>
      <c r="K38" s="51"/>
      <c r="L38" s="108" t="str">
        <f>'[1]Цены сюда'!A231</f>
        <v xml:space="preserve">Вбшв нг 5х4,0      </v>
      </c>
      <c r="M38" s="113">
        <f>'[1]Цены сюда'!E231</f>
        <v>118016.6</v>
      </c>
      <c r="N38" s="59"/>
    </row>
    <row r="39" spans="1:14" ht="47.25" customHeight="1" x14ac:dyDescent="0.25">
      <c r="A39" s="35"/>
      <c r="B39" s="49"/>
      <c r="C39" s="93" t="str">
        <f>'[1]Цены сюда'!A167</f>
        <v>ПуГВ (ПВ) 3 1,5 ТУ</v>
      </c>
      <c r="D39" s="94">
        <f>'[1]Цены сюда'!E167</f>
        <v>5328</v>
      </c>
      <c r="E39" s="73"/>
      <c r="F39" s="116">
        <f>[2]кабель!A106</f>
        <v>32963</v>
      </c>
      <c r="G39" s="123"/>
      <c r="H39" s="61" t="str">
        <f>'[1]Цены сюда'!A90</f>
        <v>NYM-J 3х1,5</v>
      </c>
      <c r="I39" s="58">
        <f>'[1]Цены сюда'!E90</f>
        <v>17407</v>
      </c>
      <c r="J39" s="44"/>
      <c r="K39" s="51"/>
      <c r="L39" s="108" t="str">
        <f>'[1]Цены сюда'!A232</f>
        <v xml:space="preserve">Вбшв нг 5х6,0      </v>
      </c>
      <c r="M39" s="113">
        <f>'[1]Цены сюда'!E232</f>
        <v>163217.60000000001</v>
      </c>
      <c r="N39" s="59"/>
    </row>
    <row r="40" spans="1:14" ht="47.25" customHeight="1" x14ac:dyDescent="0.25">
      <c r="A40" s="35"/>
      <c r="B40" s="49"/>
      <c r="C40" s="93" t="str">
        <f>'[1]Цены сюда'!A168</f>
        <v>ПуГВ (ПВ) 3 2,5 ТУ</v>
      </c>
      <c r="D40" s="94">
        <f>'[1]Цены сюда'!E168</f>
        <v>7368</v>
      </c>
      <c r="E40" s="73"/>
      <c r="F40" s="57">
        <f>[2]кабель!A107</f>
        <v>32966</v>
      </c>
      <c r="G40" s="123"/>
      <c r="H40" s="61" t="str">
        <f>'[1]Цены сюда'!A91</f>
        <v>NYM-J 3х2,5</v>
      </c>
      <c r="I40" s="58">
        <f>'[1]Цены сюда'!E91</f>
        <v>27430</v>
      </c>
      <c r="J40" s="81"/>
      <c r="K40" s="51"/>
      <c r="L40" s="108" t="str">
        <f>'[1]Цены сюда'!A233</f>
        <v xml:space="preserve">Вбшв нг 5х10,0    </v>
      </c>
      <c r="M40" s="113">
        <f>'[1]Цены сюда'!E233</f>
        <v>256880</v>
      </c>
      <c r="N40" s="59"/>
    </row>
    <row r="41" spans="1:14" ht="47.25" customHeight="1" thickBot="1" x14ac:dyDescent="0.3">
      <c r="A41" s="35"/>
      <c r="B41" s="49"/>
      <c r="C41" s="93" t="str">
        <f>'[1]Цены сюда'!A169</f>
        <v>ПуГВ (ПВ) 3 4,0 ТУ</v>
      </c>
      <c r="D41" s="94">
        <f>'[1]Цены сюда'!E169</f>
        <v>13128</v>
      </c>
      <c r="E41" s="73"/>
      <c r="F41" s="57">
        <f>[2]кабель!A108</f>
        <v>32967</v>
      </c>
      <c r="G41" s="123"/>
      <c r="H41" s="42" t="str">
        <f>'[1]Цены сюда'!A92</f>
        <v>NYM 3х4,0</v>
      </c>
      <c r="I41" s="53">
        <f>'[1]Цены сюда'!E92</f>
        <v>56274</v>
      </c>
      <c r="J41" s="81">
        <f>[2]кабель!A203</f>
        <v>33483</v>
      </c>
      <c r="K41" s="51"/>
      <c r="L41" s="108" t="str">
        <f>'[1]Цены сюда'!A234</f>
        <v xml:space="preserve">Вбшв нг 5х16,0    </v>
      </c>
      <c r="M41" s="113">
        <f>'[1]Цены сюда'!E234</f>
        <v>377218.4</v>
      </c>
      <c r="N41" s="59"/>
    </row>
    <row r="42" spans="1:14" ht="47.25" customHeight="1" thickBot="1" x14ac:dyDescent="0.3">
      <c r="A42" s="35"/>
      <c r="B42" s="49"/>
      <c r="C42" s="93" t="str">
        <f>'[1]Цены сюда'!A170</f>
        <v>ПуГВ (ПВ) 3 6,0 ТУ</v>
      </c>
      <c r="D42" s="94">
        <f>'[1]Цены сюда'!E170</f>
        <v>19897</v>
      </c>
      <c r="E42" s="73"/>
      <c r="F42" s="57">
        <f>[2]кабель!A109</f>
        <v>32968</v>
      </c>
      <c r="G42" s="123"/>
      <c r="H42" s="42" t="str">
        <f>'[1]Цены сюда'!A93</f>
        <v>NYM 3х6,0</v>
      </c>
      <c r="I42" s="53">
        <f>'[1]Цены сюда'!E93</f>
        <v>89696</v>
      </c>
      <c r="J42" s="81">
        <f>[2]кабель!A204</f>
        <v>1891</v>
      </c>
      <c r="K42" s="36" t="s">
        <v>30</v>
      </c>
      <c r="L42" s="124" t="str">
        <f>'[1]Цены сюда'!A199</f>
        <v>АВВГ 4х2,5</v>
      </c>
      <c r="M42" s="78">
        <f>'[1]Цены сюда'!E199</f>
        <v>12606</v>
      </c>
      <c r="N42" s="59"/>
    </row>
    <row r="43" spans="1:14" ht="47.25" customHeight="1" x14ac:dyDescent="0.25">
      <c r="A43" s="35"/>
      <c r="B43" s="49"/>
      <c r="C43" s="120" t="str">
        <f>'[1]Цены сюда'!A171</f>
        <v>ПуГВ (ПВ) 3 10,0 ТУ</v>
      </c>
      <c r="D43" s="121">
        <f>'[1]Цены сюда'!E171</f>
        <v>37844</v>
      </c>
      <c r="E43" s="73"/>
      <c r="F43" s="57">
        <f>[2]кабель!A110</f>
        <v>32969</v>
      </c>
      <c r="G43" s="123"/>
      <c r="H43" s="42" t="str">
        <f>'[1]Цены сюда'!A94</f>
        <v>NYM 4х6,0</v>
      </c>
      <c r="I43" s="53">
        <f>'[1]Цены сюда'!E94</f>
        <v>70887</v>
      </c>
      <c r="J43" s="81">
        <f>[2]кабель!A205</f>
        <v>1892</v>
      </c>
      <c r="K43" s="49"/>
      <c r="L43" s="125" t="str">
        <f>'[1]Цены сюда'!A200</f>
        <v>АВВГ 4х4</v>
      </c>
      <c r="M43" s="71">
        <f>'[1]Цены сюда'!E200</f>
        <v>17562</v>
      </c>
      <c r="N43" s="59"/>
    </row>
    <row r="44" spans="1:14" ht="47.25" customHeight="1" thickBot="1" x14ac:dyDescent="0.3">
      <c r="A44" s="35"/>
      <c r="B44" s="64"/>
      <c r="C44" s="120" t="str">
        <f>'[1]Цены сюда'!A172</f>
        <v>ПуГВ (ПВ) 3 16,0 ТУ</v>
      </c>
      <c r="D44" s="121">
        <f>'[1]Цены сюда'!E172</f>
        <v>72393</v>
      </c>
      <c r="E44" s="73"/>
      <c r="F44" s="57">
        <f>[2]кабель!A111</f>
        <v>1142</v>
      </c>
      <c r="G44" s="126"/>
      <c r="H44" s="119" t="str">
        <f>'[1]Цены сюда'!A95</f>
        <v>NYM 5х6,0</v>
      </c>
      <c r="I44" s="78">
        <f>'[1]Цены сюда'!E95</f>
        <v>78239</v>
      </c>
      <c r="J44" s="81"/>
      <c r="K44" s="49"/>
      <c r="L44" s="124" t="str">
        <f>'[1]Цены сюда'!A201</f>
        <v>АВВГ 4х6</v>
      </c>
      <c r="M44" s="53">
        <f>'[1]Цены сюда'!E201</f>
        <v>22650</v>
      </c>
      <c r="N44" s="59"/>
    </row>
    <row r="45" spans="1:14" ht="47.25" customHeight="1" x14ac:dyDescent="0.25">
      <c r="A45" s="35"/>
      <c r="B45" s="36" t="s">
        <v>31</v>
      </c>
      <c r="C45" s="90" t="str">
        <f>'[1]Цены сюда'!A239</f>
        <v>ПБПП(ПУНП) 2х1,5</v>
      </c>
      <c r="D45" s="91">
        <f>'[1]Цены сюда'!E239</f>
        <v>8099</v>
      </c>
      <c r="E45" s="73"/>
      <c r="F45" s="57">
        <f>[2]кабель!A112</f>
        <v>1396</v>
      </c>
      <c r="G45" s="36" t="s">
        <v>32</v>
      </c>
      <c r="H45" s="105" t="str">
        <f>'[1]Цены сюда'!A186</f>
        <v>КГ 1х10,0</v>
      </c>
      <c r="I45" s="71">
        <f>'[1]Цены сюда'!E186</f>
        <v>49550</v>
      </c>
      <c r="J45" s="81">
        <f>[2]кабель!A206</f>
        <v>307</v>
      </c>
      <c r="K45" s="49"/>
      <c r="L45" s="124" t="str">
        <f>'[1]Цены сюда'!A202</f>
        <v>АВВГ 4х10,0</v>
      </c>
      <c r="M45" s="53">
        <f>'[1]Цены сюда'!E202</f>
        <v>37925</v>
      </c>
      <c r="N45" s="59"/>
    </row>
    <row r="46" spans="1:14" ht="47.25" customHeight="1" x14ac:dyDescent="0.25">
      <c r="A46" s="35"/>
      <c r="B46" s="49"/>
      <c r="C46" s="93" t="str">
        <f>'[1]Цены сюда'!A240</f>
        <v>ПБПП(ПУНП) 2х2,5</v>
      </c>
      <c r="D46" s="94">
        <f>'[1]Цены сюда'!E240</f>
        <v>13299</v>
      </c>
      <c r="E46" s="73"/>
      <c r="F46" s="57">
        <f>[2]кабель!A113</f>
        <v>204</v>
      </c>
      <c r="G46" s="49"/>
      <c r="H46" s="42" t="str">
        <f>'[1]Цены сюда'!A187</f>
        <v>КГ 1х16,0</v>
      </c>
      <c r="I46" s="53">
        <f>'[1]Цены сюда'!E187</f>
        <v>76900</v>
      </c>
      <c r="J46" s="81">
        <f>[2]кабель!A207</f>
        <v>308</v>
      </c>
      <c r="K46" s="49"/>
      <c r="L46" s="124" t="str">
        <f>'[1]Цены сюда'!A203</f>
        <v>АВВГ 4х16,0</v>
      </c>
      <c r="M46" s="53">
        <f>'[1]Цены сюда'!E203</f>
        <v>55379</v>
      </c>
      <c r="N46" s="59"/>
    </row>
    <row r="47" spans="1:14" ht="47.25" customHeight="1" x14ac:dyDescent="0.25">
      <c r="A47" s="35"/>
      <c r="B47" s="49"/>
      <c r="C47" s="120" t="str">
        <f>'[1]Цены сюда'!A241</f>
        <v>ПБПП(ПУНП) 2х4,0</v>
      </c>
      <c r="D47" s="121">
        <f>'[1]Цены сюда'!E241</f>
        <v>21848</v>
      </c>
      <c r="E47" s="73"/>
      <c r="F47" s="57">
        <f>[2]кабель!A114</f>
        <v>206</v>
      </c>
      <c r="G47" s="49"/>
      <c r="H47" s="42" t="str">
        <f>'[1]Цены сюда'!A188</f>
        <v>КГ 1х25,0</v>
      </c>
      <c r="I47" s="53">
        <f>'[1]Цены сюда'!E188</f>
        <v>116650</v>
      </c>
      <c r="J47" s="81">
        <f>[2]кабель!A208</f>
        <v>304</v>
      </c>
      <c r="K47" s="49"/>
      <c r="L47" s="124" t="str">
        <f>'[1]Цены сюда'!A204</f>
        <v>АВВГ 4х25,0</v>
      </c>
      <c r="M47" s="53">
        <f>'[1]Цены сюда'!E204</f>
        <v>85062</v>
      </c>
      <c r="N47" s="59"/>
    </row>
    <row r="48" spans="1:14" ht="47.25" customHeight="1" x14ac:dyDescent="0.25">
      <c r="A48" s="35"/>
      <c r="B48" s="49"/>
      <c r="C48" s="93" t="str">
        <f>'[1]Цены сюда'!A242</f>
        <v>ПБПП(ПУНП) 3х1,5</v>
      </c>
      <c r="D48" s="94">
        <f>'[1]Цены сюда'!E242</f>
        <v>11749</v>
      </c>
      <c r="E48" s="73"/>
      <c r="F48" s="57">
        <f>[2]кабель!A115</f>
        <v>33509</v>
      </c>
      <c r="G48" s="49"/>
      <c r="H48" s="42" t="str">
        <f>'[1]Цены сюда'!A189</f>
        <v>КГ 1х35,0</v>
      </c>
      <c r="I48" s="127">
        <f>'[1]Цены сюда'!E189</f>
        <v>170800</v>
      </c>
      <c r="J48" s="81">
        <f>[2]кабель!A209</f>
        <v>297</v>
      </c>
      <c r="K48" s="49"/>
      <c r="L48" s="128" t="str">
        <f>'[1]Цены сюда'!A205</f>
        <v>АВВГ 4х35,0</v>
      </c>
      <c r="M48" s="53">
        <f>'[1]Цены сюда'!E205</f>
        <v>115553</v>
      </c>
      <c r="N48" s="59"/>
    </row>
    <row r="49" spans="1:24" ht="47.25" customHeight="1" x14ac:dyDescent="0.25">
      <c r="A49" s="35"/>
      <c r="B49" s="49"/>
      <c r="C49" s="93" t="str">
        <f>'[1]Цены сюда'!A243</f>
        <v>ПБПП(ПУНП) 3х2,5</v>
      </c>
      <c r="D49" s="94">
        <f>'[1]Цены сюда'!E243</f>
        <v>19498</v>
      </c>
      <c r="E49" s="73"/>
      <c r="F49" s="57">
        <f>[2]кабель!A116</f>
        <v>33510</v>
      </c>
      <c r="G49" s="49"/>
      <c r="H49" s="42" t="str">
        <f>'[1]Цены сюда'!A190</f>
        <v>КГ 2х1,5</v>
      </c>
      <c r="I49" s="53">
        <f>'[1]Цены сюда'!E190</f>
        <v>21150</v>
      </c>
      <c r="J49" s="81">
        <f>[2]кабель!A210</f>
        <v>278</v>
      </c>
      <c r="K49" s="49"/>
      <c r="L49" s="128" t="str">
        <f>'[1]Цены сюда'!A206</f>
        <v>АВВГ 5х4,0</v>
      </c>
      <c r="M49" s="53">
        <f>'[1]Цены сюда'!E206</f>
        <v>21279</v>
      </c>
      <c r="N49" s="59"/>
    </row>
    <row r="50" spans="1:24" ht="47.25" customHeight="1" thickBot="1" x14ac:dyDescent="0.3">
      <c r="A50" s="35"/>
      <c r="B50" s="64"/>
      <c r="C50" s="129" t="str">
        <f>'[1]Цены сюда'!A244</f>
        <v>ПБПП(ПУНП) 3х4,0</v>
      </c>
      <c r="D50" s="130">
        <f>'[1]Цены сюда'!E244</f>
        <v>32719</v>
      </c>
      <c r="E50" s="73"/>
      <c r="F50" s="57">
        <f>[2]кабель!A117</f>
        <v>1777</v>
      </c>
      <c r="G50" s="49"/>
      <c r="H50" s="42" t="str">
        <f>'[1]Цены сюда'!A191</f>
        <v>КГ 2х2,5</v>
      </c>
      <c r="I50" s="53">
        <f>'[1]Цены сюда'!E191</f>
        <v>32100</v>
      </c>
      <c r="J50" s="81">
        <f>[2]кабель!A211</f>
        <v>281</v>
      </c>
      <c r="K50" s="49"/>
      <c r="L50" s="128" t="str">
        <f>'[1]Цены сюда'!A207</f>
        <v>АВВГ 5х6,0</v>
      </c>
      <c r="M50" s="53">
        <f>'[1]Цены сюда'!E207</f>
        <v>28121</v>
      </c>
      <c r="N50" s="59"/>
    </row>
    <row r="51" spans="1:24" ht="47.25" customHeight="1" x14ac:dyDescent="0.25">
      <c r="A51" s="35"/>
      <c r="B51" s="36" t="s">
        <v>33</v>
      </c>
      <c r="C51" s="105" t="str">
        <f>'[1]Цены сюда'!A210</f>
        <v>СИП 4 2х16 бар</v>
      </c>
      <c r="D51" s="71">
        <f>'[1]Цены сюда'!E210</f>
        <v>23315</v>
      </c>
      <c r="E51" s="73"/>
      <c r="F51" s="57">
        <f>[2]кабель!A118</f>
        <v>1778</v>
      </c>
      <c r="G51" s="49"/>
      <c r="H51" s="42" t="str">
        <f>'[1]Цены сюда'!A194</f>
        <v>КГ 5х1,5</v>
      </c>
      <c r="I51" s="53">
        <f>'[1]Цены сюда'!E194</f>
        <v>38650</v>
      </c>
      <c r="J51" s="81">
        <f>[2]кабель!A212</f>
        <v>972</v>
      </c>
      <c r="K51" s="49"/>
      <c r="L51" s="128" t="str">
        <f>'[1]Цены сюда'!A208</f>
        <v>АВВГ 5х10,0</v>
      </c>
      <c r="M51" s="53">
        <f>'[1]Цены сюда'!E208</f>
        <v>46598</v>
      </c>
      <c r="N51" s="59"/>
    </row>
    <row r="52" spans="1:24" ht="47.25" customHeight="1" thickBot="1" x14ac:dyDescent="0.3">
      <c r="A52" s="35"/>
      <c r="B52" s="49"/>
      <c r="C52" s="42" t="str">
        <f>'[1]Цены сюда'!A211</f>
        <v>СИП 4 2х25 бар</v>
      </c>
      <c r="D52" s="53">
        <f>'[1]Цены сюда'!E211</f>
        <v>33503.480000000003</v>
      </c>
      <c r="E52" s="131"/>
      <c r="F52" s="132"/>
      <c r="G52" s="49"/>
      <c r="H52" s="42" t="str">
        <f>'[1]Цены сюда'!A195</f>
        <v>КГ 5х2,5</v>
      </c>
      <c r="I52" s="53">
        <f>'[1]Цены сюда'!E195</f>
        <v>70200</v>
      </c>
      <c r="J52" s="133"/>
      <c r="K52" s="64"/>
      <c r="L52" s="134" t="str">
        <f>'[1]Цены сюда'!A209</f>
        <v>АВВГ 5х16,0</v>
      </c>
      <c r="M52" s="53">
        <f>'[1]Цены сюда'!E209</f>
        <v>68524</v>
      </c>
      <c r="N52" s="59"/>
    </row>
    <row r="53" spans="1:24" ht="47.25" customHeight="1" x14ac:dyDescent="0.25">
      <c r="A53" s="35"/>
      <c r="B53" s="49"/>
      <c r="C53" s="42" t="str">
        <f>'[1]Цены сюда'!A212</f>
        <v>СИП 4 4х16 бар</v>
      </c>
      <c r="D53" s="53">
        <f>'[1]Цены сюда'!E212</f>
        <v>46336</v>
      </c>
      <c r="E53" s="135"/>
      <c r="F53" s="136"/>
      <c r="G53" s="49"/>
      <c r="H53" s="42" t="str">
        <f>'[1]Цены сюда'!A196</f>
        <v>КГ 5х4,0</v>
      </c>
      <c r="I53" s="53">
        <f>'[1]Цены сюда'!E196</f>
        <v>98900</v>
      </c>
      <c r="J53" s="133"/>
      <c r="K53" s="36" t="s">
        <v>34</v>
      </c>
      <c r="L53" s="137" t="str">
        <f>'[1]Цены сюда'!A215</f>
        <v>АВбшв 2Х16,0</v>
      </c>
      <c r="M53" s="107">
        <f>'[1]Цены сюда'!E215</f>
        <v>54144</v>
      </c>
      <c r="N53" s="59"/>
    </row>
    <row r="54" spans="1:24" ht="47.25" customHeight="1" thickBot="1" x14ac:dyDescent="0.3">
      <c r="A54" s="35"/>
      <c r="B54" s="64"/>
      <c r="C54" s="119" t="str">
        <f>'[1]Цены сюда'!A213</f>
        <v>СИП 4 4х25 бар</v>
      </c>
      <c r="D54" s="78">
        <f>'[1]Цены сюда'!E213</f>
        <v>60000</v>
      </c>
      <c r="E54" s="135"/>
      <c r="F54" s="136"/>
      <c r="G54" s="64"/>
      <c r="H54" s="119" t="str">
        <f>'[1]Цены сюда'!A197</f>
        <v>КГ 5х6,0</v>
      </c>
      <c r="I54" s="138">
        <f>'[1]Цены сюда'!E197</f>
        <v>147350</v>
      </c>
      <c r="J54" s="139"/>
      <c r="K54" s="49"/>
      <c r="L54" s="140" t="str">
        <f>'[1]Цены сюда'!A216</f>
        <v>АВбшв 4Х6,0</v>
      </c>
      <c r="M54" s="109">
        <f>'[1]Цены сюда'!E216</f>
        <v>45778</v>
      </c>
      <c r="N54" s="139"/>
      <c r="O54" s="135"/>
      <c r="S54" s="135"/>
      <c r="T54" s="135"/>
      <c r="U54" s="135"/>
      <c r="V54" s="135"/>
      <c r="W54" s="135"/>
      <c r="X54" s="135"/>
    </row>
    <row r="55" spans="1:24" ht="47.25" customHeight="1" x14ac:dyDescent="0.25">
      <c r="A55" s="35"/>
      <c r="B55" s="141"/>
      <c r="C55" s="141"/>
      <c r="D55" s="141"/>
      <c r="E55" s="139"/>
      <c r="F55" s="136"/>
      <c r="G55" s="36" t="s">
        <v>35</v>
      </c>
      <c r="H55" s="142" t="s">
        <v>36</v>
      </c>
      <c r="I55" s="143">
        <f>'[1]Цены сюда'!E175</f>
        <v>3700</v>
      </c>
      <c r="J55" s="139"/>
      <c r="K55" s="49"/>
      <c r="L55" s="140" t="str">
        <f>'[1]Цены сюда'!A217</f>
        <v>АВбшв 4Х10,0</v>
      </c>
      <c r="M55" s="109">
        <f>'[1]Цены сюда'!E217</f>
        <v>64931</v>
      </c>
      <c r="N55" s="139">
        <f>'[1]Цены сюда'!C51</f>
        <v>4.5</v>
      </c>
      <c r="O55" s="135"/>
      <c r="P55" s="135"/>
      <c r="Q55" s="135"/>
      <c r="R55" s="135"/>
      <c r="S55" s="135"/>
      <c r="T55" s="135"/>
      <c r="U55" s="135"/>
      <c r="V55" s="135"/>
      <c r="W55" s="135"/>
      <c r="X55" s="135"/>
    </row>
    <row r="56" spans="1:24" ht="47.25" customHeight="1" thickBot="1" x14ac:dyDescent="0.3">
      <c r="A56" s="35"/>
      <c r="B56" s="141"/>
      <c r="C56" s="141"/>
      <c r="D56" s="141"/>
      <c r="E56" s="144"/>
      <c r="F56" s="144"/>
      <c r="G56" s="49"/>
      <c r="H56" s="145"/>
      <c r="I56" s="146"/>
      <c r="J56" s="139"/>
      <c r="K56" s="49"/>
      <c r="L56" s="140" t="str">
        <f>'[1]Цены сюда'!A218</f>
        <v>АВбшв 4Х16,0</v>
      </c>
      <c r="M56" s="109">
        <f>'[1]Цены сюда'!E218</f>
        <v>89240</v>
      </c>
      <c r="N56" s="139">
        <f>'[1]Цены сюда'!C52</f>
        <v>3.9</v>
      </c>
      <c r="O56" s="135"/>
      <c r="P56" s="135"/>
      <c r="Q56" s="135"/>
      <c r="R56" s="135"/>
      <c r="S56" s="135"/>
      <c r="T56" s="135"/>
      <c r="U56" s="135"/>
      <c r="V56" s="135"/>
      <c r="W56" s="135"/>
      <c r="X56" s="135"/>
    </row>
    <row r="57" spans="1:24" ht="47.25" customHeight="1" thickBot="1" x14ac:dyDescent="0.3">
      <c r="A57" s="35"/>
      <c r="B57" s="141"/>
      <c r="C57" s="141"/>
      <c r="D57" s="141"/>
      <c r="E57" s="147"/>
      <c r="F57" s="147"/>
      <c r="G57" s="49"/>
      <c r="H57" s="148" t="s">
        <v>37</v>
      </c>
      <c r="I57" s="149">
        <f>'[1]Цены сюда'!E176</f>
        <v>4864</v>
      </c>
      <c r="J57" s="139"/>
      <c r="K57" s="49"/>
      <c r="L57" s="140" t="str">
        <f>'[1]Цены сюда'!A219</f>
        <v>АВбшв 4Х25,0</v>
      </c>
      <c r="M57" s="109">
        <f>'[1]Цены сюда'!E219</f>
        <v>125810</v>
      </c>
      <c r="N57" s="139"/>
      <c r="O57" s="135"/>
      <c r="P57" s="135"/>
      <c r="Q57" s="135"/>
      <c r="R57" s="135"/>
      <c r="S57" s="135"/>
      <c r="T57" s="135"/>
      <c r="U57" s="135"/>
      <c r="V57" s="135"/>
      <c r="W57" s="135"/>
      <c r="X57" s="135"/>
    </row>
    <row r="58" spans="1:24" ht="47.25" customHeight="1" thickBot="1" x14ac:dyDescent="0.3">
      <c r="A58" s="35"/>
      <c r="B58" s="141"/>
      <c r="C58" s="141"/>
      <c r="D58" s="141"/>
      <c r="E58" s="147"/>
      <c r="F58" s="147"/>
      <c r="G58" s="49"/>
      <c r="H58" s="145"/>
      <c r="I58" s="146"/>
      <c r="J58" s="139"/>
      <c r="K58" s="64"/>
      <c r="L58" s="150" t="str">
        <f>'[1]Цены сюда'!A220</f>
        <v>АВбшв 4Х35,0</v>
      </c>
      <c r="M58" s="151">
        <f>'[1]Цены сюда'!E220</f>
        <v>159433</v>
      </c>
      <c r="N58" s="139"/>
      <c r="O58" s="135"/>
      <c r="P58" s="135"/>
      <c r="Q58" s="135"/>
      <c r="R58" s="135"/>
      <c r="S58" s="135"/>
      <c r="T58" s="135"/>
      <c r="U58" s="135"/>
      <c r="V58" s="135"/>
      <c r="W58" s="135"/>
      <c r="X58" s="135"/>
    </row>
    <row r="59" spans="1:24" ht="47.25" customHeight="1" x14ac:dyDescent="0.25">
      <c r="A59" s="35"/>
      <c r="B59" s="152"/>
      <c r="C59" s="153"/>
      <c r="D59" s="154"/>
      <c r="E59" s="135"/>
      <c r="F59" s="135"/>
      <c r="G59" s="49"/>
      <c r="H59" s="148" t="s">
        <v>38</v>
      </c>
      <c r="I59" s="149">
        <f>'[1]Цены сюда'!$E$177</f>
        <v>8000</v>
      </c>
      <c r="J59" s="135"/>
      <c r="K59" s="135"/>
      <c r="L59" s="135"/>
      <c r="M59" s="15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</row>
    <row r="60" spans="1:24" ht="47.25" customHeight="1" thickBot="1" x14ac:dyDescent="0.3">
      <c r="A60" s="68"/>
      <c r="B60" s="68"/>
      <c r="E60" s="135"/>
      <c r="F60" s="135"/>
      <c r="G60" s="64"/>
      <c r="H60" s="157"/>
      <c r="I60" s="146"/>
      <c r="J60" s="135"/>
      <c r="K60" s="135"/>
      <c r="L60" s="135"/>
      <c r="M60" s="158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</row>
    <row r="61" spans="1:24" ht="47.25" customHeight="1" x14ac:dyDescent="0.25">
      <c r="A61" s="68"/>
      <c r="B61" s="68"/>
      <c r="E61" s="135"/>
      <c r="F61" s="135"/>
      <c r="G61" s="135"/>
      <c r="H61" s="135"/>
      <c r="J61" s="135"/>
      <c r="K61" s="135"/>
      <c r="L61" s="135"/>
      <c r="M61" s="158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</row>
    <row r="62" spans="1:24" ht="47.25" customHeight="1" x14ac:dyDescent="0.25">
      <c r="A62" s="68"/>
      <c r="B62" s="68"/>
      <c r="E62" s="135"/>
      <c r="F62" s="135"/>
      <c r="G62" s="135"/>
      <c r="H62" s="135"/>
      <c r="J62" s="135"/>
      <c r="K62" s="135"/>
      <c r="L62" s="135"/>
      <c r="M62" s="158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</row>
    <row r="63" spans="1:24" ht="47.25" customHeight="1" x14ac:dyDescent="0.25">
      <c r="A63" s="68"/>
      <c r="B63" s="68"/>
      <c r="E63" s="135"/>
      <c r="F63" s="135"/>
      <c r="G63" s="135"/>
      <c r="H63" s="135"/>
      <c r="J63" s="135"/>
      <c r="K63" s="135"/>
      <c r="L63" s="135"/>
      <c r="M63" s="158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</row>
    <row r="64" spans="1:24" ht="47.25" customHeight="1" x14ac:dyDescent="0.25">
      <c r="A64" s="68"/>
      <c r="B64" s="68"/>
      <c r="D64" s="159"/>
      <c r="H64" s="68"/>
      <c r="I64" s="161"/>
      <c r="J64" s="68"/>
      <c r="K64" s="68"/>
      <c r="M64" s="162"/>
    </row>
    <row r="65" spans="1:13" ht="47.25" customHeight="1" x14ac:dyDescent="0.25">
      <c r="A65" s="68"/>
      <c r="B65" s="68"/>
      <c r="D65" s="159"/>
      <c r="G65" s="163"/>
      <c r="H65" s="68"/>
      <c r="I65" s="161"/>
      <c r="J65" s="68"/>
      <c r="K65" s="68"/>
      <c r="M65" s="162"/>
    </row>
    <row r="66" spans="1:13" ht="47.25" customHeight="1" x14ac:dyDescent="0.25">
      <c r="A66" s="68"/>
      <c r="B66" s="68"/>
      <c r="D66" s="159"/>
      <c r="E66" s="68"/>
      <c r="F66" s="163"/>
      <c r="G66" s="163"/>
      <c r="H66" s="68"/>
      <c r="I66" s="161"/>
      <c r="J66" s="68"/>
      <c r="K66" s="68"/>
      <c r="M66" s="162"/>
    </row>
    <row r="67" spans="1:13" ht="47.25" customHeight="1" x14ac:dyDescent="0.25">
      <c r="A67" s="68"/>
      <c r="B67" s="68"/>
      <c r="D67" s="159"/>
      <c r="E67" s="68"/>
      <c r="F67" s="163"/>
      <c r="G67" s="163"/>
      <c r="H67" s="68"/>
      <c r="I67" s="161"/>
      <c r="J67" s="68"/>
      <c r="K67" s="68"/>
      <c r="M67" s="162"/>
    </row>
    <row r="68" spans="1:13" ht="47.25" customHeight="1" x14ac:dyDescent="0.25">
      <c r="A68" s="68"/>
      <c r="B68" s="68"/>
      <c r="D68" s="159"/>
      <c r="E68" s="68"/>
      <c r="F68" s="163"/>
      <c r="G68" s="163"/>
      <c r="H68" s="68"/>
      <c r="I68" s="161"/>
      <c r="J68" s="68"/>
      <c r="K68" s="68"/>
      <c r="M68" s="162"/>
    </row>
    <row r="69" spans="1:13" ht="47.25" customHeight="1" x14ac:dyDescent="0.25">
      <c r="A69" s="68"/>
      <c r="B69" s="68"/>
      <c r="D69" s="159"/>
      <c r="E69" s="68"/>
      <c r="F69" s="163"/>
      <c r="G69" s="163"/>
      <c r="H69" s="68"/>
      <c r="I69" s="161"/>
      <c r="J69" s="68"/>
      <c r="K69" s="68"/>
      <c r="M69" s="162"/>
    </row>
    <row r="70" spans="1:13" ht="47.25" customHeight="1" x14ac:dyDescent="0.25">
      <c r="A70" s="68"/>
      <c r="B70" s="68"/>
      <c r="D70" s="159"/>
      <c r="E70" s="68"/>
      <c r="F70" s="163"/>
      <c r="G70" s="163"/>
      <c r="H70" s="68"/>
      <c r="I70" s="161"/>
      <c r="J70" s="68"/>
      <c r="K70" s="68"/>
      <c r="M70" s="162"/>
    </row>
    <row r="71" spans="1:13" ht="47.25" customHeight="1" x14ac:dyDescent="0.25">
      <c r="A71" s="68"/>
      <c r="B71" s="68"/>
      <c r="D71" s="159"/>
      <c r="E71" s="68"/>
      <c r="F71" s="163"/>
      <c r="G71" s="163"/>
      <c r="H71" s="68"/>
      <c r="I71" s="161"/>
      <c r="J71" s="68"/>
      <c r="K71" s="68"/>
      <c r="M71" s="162"/>
    </row>
    <row r="72" spans="1:13" ht="47.25" customHeight="1" x14ac:dyDescent="0.25">
      <c r="A72" s="68"/>
      <c r="B72" s="68"/>
      <c r="D72" s="159"/>
      <c r="E72" s="68"/>
      <c r="F72" s="163"/>
      <c r="G72" s="163"/>
      <c r="H72" s="68"/>
      <c r="I72" s="161"/>
      <c r="J72" s="68"/>
      <c r="K72" s="68"/>
      <c r="M72" s="162"/>
    </row>
    <row r="73" spans="1:13" ht="47.25" customHeight="1" x14ac:dyDescent="0.25">
      <c r="A73" s="68"/>
      <c r="B73" s="68"/>
      <c r="D73" s="159"/>
      <c r="E73" s="68"/>
      <c r="F73" s="163"/>
      <c r="G73" s="163"/>
      <c r="H73" s="68"/>
      <c r="I73" s="161"/>
      <c r="J73" s="68"/>
      <c r="K73" s="68"/>
      <c r="M73" s="162"/>
    </row>
    <row r="74" spans="1:13" ht="47.25" customHeight="1" x14ac:dyDescent="0.25">
      <c r="A74" s="68"/>
      <c r="B74" s="68"/>
      <c r="D74" s="159"/>
      <c r="E74" s="68"/>
      <c r="F74" s="163"/>
      <c r="G74" s="163"/>
      <c r="H74" s="68"/>
      <c r="I74" s="161"/>
      <c r="J74" s="68"/>
      <c r="K74" s="68"/>
      <c r="M74" s="162"/>
    </row>
    <row r="75" spans="1:13" ht="47.25" customHeight="1" x14ac:dyDescent="0.25">
      <c r="A75" s="68"/>
      <c r="B75" s="68"/>
      <c r="D75" s="159"/>
      <c r="E75" s="68"/>
      <c r="F75" s="163"/>
      <c r="G75" s="163"/>
      <c r="H75" s="68"/>
      <c r="I75" s="161"/>
      <c r="J75" s="68"/>
      <c r="K75" s="68"/>
      <c r="M75" s="162"/>
    </row>
    <row r="76" spans="1:13" ht="47.25" customHeight="1" x14ac:dyDescent="0.25">
      <c r="A76" s="68"/>
      <c r="B76" s="68"/>
      <c r="D76" s="159"/>
      <c r="E76" s="68"/>
      <c r="F76" s="163"/>
      <c r="G76" s="163"/>
      <c r="H76" s="68"/>
      <c r="I76" s="161"/>
      <c r="J76" s="68"/>
      <c r="K76" s="68"/>
      <c r="M76" s="162"/>
    </row>
    <row r="77" spans="1:13" ht="47.25" customHeight="1" x14ac:dyDescent="0.25">
      <c r="A77" s="68"/>
      <c r="B77" s="68"/>
      <c r="D77" s="159"/>
      <c r="E77" s="68"/>
      <c r="F77" s="163"/>
      <c r="G77" s="163"/>
      <c r="H77" s="68"/>
      <c r="I77" s="161"/>
      <c r="J77" s="68"/>
      <c r="K77" s="68"/>
      <c r="M77" s="162"/>
    </row>
    <row r="78" spans="1:13" ht="47.25" customHeight="1" x14ac:dyDescent="0.25">
      <c r="A78" s="68"/>
      <c r="B78" s="68"/>
      <c r="D78" s="159"/>
      <c r="E78" s="68"/>
      <c r="F78" s="163"/>
      <c r="G78" s="163"/>
      <c r="J78" s="68"/>
      <c r="K78" s="68"/>
      <c r="M78" s="162"/>
    </row>
    <row r="79" spans="1:13" ht="47.25" customHeight="1" x14ac:dyDescent="0.25">
      <c r="A79" s="68"/>
      <c r="B79" s="68"/>
      <c r="D79" s="159"/>
      <c r="E79" s="68"/>
      <c r="F79" s="163"/>
      <c r="G79" s="163"/>
      <c r="J79" s="68"/>
      <c r="K79" s="68"/>
      <c r="M79" s="162"/>
    </row>
    <row r="80" spans="1:13" ht="47.25" customHeight="1" x14ac:dyDescent="0.25">
      <c r="A80" s="68"/>
      <c r="B80" s="68"/>
      <c r="D80" s="159"/>
      <c r="E80" s="68"/>
      <c r="F80" s="163"/>
      <c r="G80" s="163"/>
      <c r="J80" s="68"/>
      <c r="K80" s="68"/>
      <c r="M80" s="162"/>
    </row>
    <row r="81" spans="1:13" ht="47.25" customHeight="1" x14ac:dyDescent="0.25">
      <c r="A81" s="68"/>
      <c r="B81" s="68"/>
      <c r="D81" s="159"/>
      <c r="E81" s="68"/>
      <c r="F81" s="163"/>
      <c r="G81" s="163"/>
      <c r="J81" s="68"/>
      <c r="K81" s="68"/>
      <c r="M81" s="162"/>
    </row>
    <row r="82" spans="1:13" ht="47.25" customHeight="1" x14ac:dyDescent="0.25">
      <c r="A82" s="68"/>
      <c r="B82" s="68"/>
      <c r="D82" s="159"/>
      <c r="E82" s="68"/>
      <c r="F82" s="163"/>
      <c r="G82" s="163"/>
      <c r="J82" s="68"/>
      <c r="K82" s="68"/>
      <c r="M82" s="162"/>
    </row>
    <row r="83" spans="1:13" ht="47.25" customHeight="1" x14ac:dyDescent="0.25">
      <c r="A83" s="68"/>
      <c r="B83" s="68"/>
      <c r="D83" s="159"/>
      <c r="E83" s="68"/>
      <c r="F83" s="163"/>
      <c r="G83" s="163"/>
      <c r="J83" s="68"/>
      <c r="K83" s="68"/>
      <c r="M83" s="162"/>
    </row>
    <row r="84" spans="1:13" ht="47.25" customHeight="1" x14ac:dyDescent="0.25">
      <c r="A84" s="68"/>
      <c r="B84" s="68"/>
      <c r="D84" s="159"/>
      <c r="E84" s="68"/>
      <c r="F84" s="163"/>
      <c r="G84" s="163"/>
      <c r="J84" s="68"/>
      <c r="K84" s="68"/>
      <c r="M84" s="162"/>
    </row>
    <row r="85" spans="1:13" ht="47.25" customHeight="1" x14ac:dyDescent="0.25">
      <c r="A85" s="68"/>
      <c r="B85" s="68"/>
      <c r="D85" s="159"/>
      <c r="E85" s="68"/>
      <c r="F85" s="163"/>
      <c r="G85" s="163"/>
      <c r="J85" s="68"/>
      <c r="K85" s="68"/>
      <c r="M85" s="162"/>
    </row>
    <row r="86" spans="1:13" ht="47.25" customHeight="1" x14ac:dyDescent="0.25">
      <c r="A86" s="68"/>
      <c r="B86" s="68"/>
      <c r="D86" s="159"/>
      <c r="E86" s="68"/>
      <c r="F86" s="163"/>
      <c r="G86" s="163"/>
      <c r="J86" s="68"/>
      <c r="K86" s="68"/>
      <c r="M86" s="162"/>
    </row>
    <row r="87" spans="1:13" ht="47.25" customHeight="1" x14ac:dyDescent="0.25">
      <c r="A87" s="68"/>
      <c r="B87" s="68"/>
      <c r="D87" s="159"/>
      <c r="E87" s="68"/>
      <c r="F87" s="163"/>
      <c r="G87" s="163"/>
      <c r="J87" s="68"/>
      <c r="K87" s="68"/>
      <c r="M87" s="162"/>
    </row>
    <row r="88" spans="1:13" ht="47.25" customHeight="1" x14ac:dyDescent="0.25">
      <c r="A88" s="68"/>
      <c r="B88" s="68"/>
      <c r="D88" s="159"/>
      <c r="E88" s="68"/>
      <c r="F88" s="163"/>
      <c r="G88" s="163"/>
      <c r="J88" s="68"/>
      <c r="K88" s="68"/>
      <c r="M88" s="162"/>
    </row>
    <row r="89" spans="1:13" ht="47.25" customHeight="1" x14ac:dyDescent="0.25">
      <c r="A89" s="68"/>
      <c r="B89" s="68"/>
      <c r="D89" s="159"/>
      <c r="E89" s="68"/>
      <c r="F89" s="163"/>
      <c r="G89" s="163"/>
      <c r="J89" s="68"/>
      <c r="K89" s="68"/>
      <c r="M89" s="162"/>
    </row>
    <row r="90" spans="1:13" ht="47.25" customHeight="1" x14ac:dyDescent="0.25">
      <c r="A90" s="68"/>
      <c r="B90" s="68"/>
      <c r="E90" s="68"/>
      <c r="F90" s="163"/>
      <c r="G90" s="163"/>
      <c r="H90" s="68"/>
      <c r="I90" s="162"/>
      <c r="J90" s="68"/>
      <c r="K90" s="68"/>
      <c r="M90" s="162"/>
    </row>
    <row r="91" spans="1:13" ht="47.25" customHeight="1" x14ac:dyDescent="0.25">
      <c r="A91" s="68"/>
      <c r="B91" s="68"/>
      <c r="E91" s="68"/>
      <c r="F91" s="163"/>
      <c r="G91" s="163"/>
      <c r="H91" s="68"/>
      <c r="I91" s="162"/>
      <c r="J91" s="68"/>
      <c r="K91" s="68"/>
      <c r="M91" s="162"/>
    </row>
    <row r="92" spans="1:13" ht="47.25" customHeight="1" x14ac:dyDescent="0.25">
      <c r="A92" s="68"/>
      <c r="B92" s="68"/>
      <c r="E92" s="68"/>
      <c r="F92" s="163"/>
      <c r="G92" s="163"/>
      <c r="H92" s="68"/>
      <c r="I92" s="162"/>
      <c r="J92" s="68"/>
      <c r="K92" s="68"/>
      <c r="M92" s="162"/>
    </row>
    <row r="93" spans="1:13" ht="47.25" customHeight="1" x14ac:dyDescent="0.25">
      <c r="A93" s="68"/>
      <c r="B93" s="68"/>
      <c r="E93" s="68"/>
      <c r="F93" s="163"/>
      <c r="G93" s="163"/>
      <c r="H93" s="68"/>
      <c r="I93" s="162"/>
      <c r="J93" s="68"/>
      <c r="K93" s="68"/>
      <c r="M93" s="162"/>
    </row>
    <row r="94" spans="1:13" ht="47.25" customHeight="1" x14ac:dyDescent="0.25">
      <c r="A94" s="68"/>
      <c r="B94" s="68"/>
      <c r="E94" s="68"/>
      <c r="F94" s="163"/>
      <c r="G94" s="163"/>
      <c r="H94" s="68"/>
      <c r="I94" s="162"/>
      <c r="J94" s="68"/>
      <c r="K94" s="68"/>
      <c r="M94" s="162"/>
    </row>
    <row r="95" spans="1:13" ht="47.25" customHeight="1" x14ac:dyDescent="0.25">
      <c r="A95" s="68"/>
      <c r="E95" s="68"/>
      <c r="F95" s="163"/>
      <c r="G95" s="163"/>
      <c r="H95" s="68"/>
      <c r="I95" s="162"/>
      <c r="J95" s="68"/>
      <c r="K95" s="68"/>
      <c r="M95" s="162"/>
    </row>
    <row r="96" spans="1:13" ht="47.25" customHeight="1" x14ac:dyDescent="0.25">
      <c r="A96" s="68"/>
      <c r="E96" s="68"/>
      <c r="F96" s="163"/>
      <c r="G96" s="163"/>
      <c r="H96" s="68"/>
      <c r="I96" s="162"/>
      <c r="J96" s="68"/>
      <c r="K96" s="68"/>
      <c r="M96" s="162"/>
    </row>
    <row r="97" spans="1:13" ht="47.25" customHeight="1" x14ac:dyDescent="0.25">
      <c r="A97" s="68"/>
      <c r="E97" s="68"/>
      <c r="F97" s="163"/>
      <c r="G97" s="163"/>
      <c r="H97" s="68"/>
      <c r="I97" s="162"/>
      <c r="J97" s="68"/>
      <c r="K97" s="68"/>
      <c r="M97" s="162"/>
    </row>
    <row r="98" spans="1:13" ht="47.25" customHeight="1" x14ac:dyDescent="0.25">
      <c r="A98" s="68"/>
      <c r="E98" s="68"/>
      <c r="F98" s="163"/>
      <c r="G98" s="163"/>
      <c r="H98" s="68"/>
      <c r="I98" s="162"/>
      <c r="J98" s="68"/>
      <c r="K98" s="68"/>
      <c r="M98" s="162"/>
    </row>
    <row r="99" spans="1:13" ht="47.25" customHeight="1" x14ac:dyDescent="0.25">
      <c r="A99" s="68"/>
      <c r="E99" s="68"/>
      <c r="F99" s="163"/>
      <c r="G99" s="163"/>
      <c r="H99" s="68"/>
      <c r="I99" s="162"/>
      <c r="J99" s="68"/>
      <c r="K99" s="68"/>
      <c r="M99" s="162"/>
    </row>
    <row r="100" spans="1:13" ht="47.25" customHeight="1" x14ac:dyDescent="0.25">
      <c r="A100" s="68"/>
      <c r="E100" s="68"/>
      <c r="F100" s="163"/>
      <c r="H100" s="68"/>
      <c r="I100" s="162"/>
      <c r="J100" s="68"/>
      <c r="K100" s="68"/>
      <c r="M100" s="162"/>
    </row>
  </sheetData>
  <mergeCells count="38">
    <mergeCell ref="G45:G54"/>
    <mergeCell ref="B51:B54"/>
    <mergeCell ref="K53:K58"/>
    <mergeCell ref="G55:G60"/>
    <mergeCell ref="H55:H56"/>
    <mergeCell ref="I55:I56"/>
    <mergeCell ref="H57:H58"/>
    <mergeCell ref="I57:I58"/>
    <mergeCell ref="H59:H60"/>
    <mergeCell ref="I59:I60"/>
    <mergeCell ref="K26:K28"/>
    <mergeCell ref="B29:B30"/>
    <mergeCell ref="G29:G32"/>
    <mergeCell ref="K29:K41"/>
    <mergeCell ref="B31:B35"/>
    <mergeCell ref="G33:G36"/>
    <mergeCell ref="B36:B44"/>
    <mergeCell ref="G37:G44"/>
    <mergeCell ref="K42:K52"/>
    <mergeCell ref="B45:B50"/>
    <mergeCell ref="B6:B24"/>
    <mergeCell ref="G6:G18"/>
    <mergeCell ref="K6:K13"/>
    <mergeCell ref="K14:K15"/>
    <mergeCell ref="K16:K19"/>
    <mergeCell ref="G20:G28"/>
    <mergeCell ref="K20:K21"/>
    <mergeCell ref="K22:K23"/>
    <mergeCell ref="K24:K25"/>
    <mergeCell ref="B25:B28"/>
    <mergeCell ref="B1:B5"/>
    <mergeCell ref="C1:G1"/>
    <mergeCell ref="I1:M1"/>
    <mergeCell ref="C2:G2"/>
    <mergeCell ref="H2:K3"/>
    <mergeCell ref="L2:M3"/>
    <mergeCell ref="C3:G3"/>
    <mergeCell ref="C4:M4"/>
  </mergeCells>
  <pageMargins left="0.19685039370078741" right="0.19685039370078741" top="0.19685039370078741" bottom="0.19685039370078741" header="0.19685039370078741" footer="0.11811023622047245"/>
  <pageSetup paperSize="9" scale="2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крупный опт</vt:lpstr>
      <vt:lpstr>'Прайс крупный опт'!Область_печати</vt:lpstr>
    </vt:vector>
  </TitlesOfParts>
  <Company>Биконнект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cable13</dc:creator>
  <cp:lastModifiedBy>cable13</cp:lastModifiedBy>
  <dcterms:created xsi:type="dcterms:W3CDTF">2017-02-08T08:28:54Z</dcterms:created>
  <dcterms:modified xsi:type="dcterms:W3CDTF">2017-02-08T08:29:37Z</dcterms:modified>
</cp:coreProperties>
</file>