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ЭтаКнига" defaultThemeVersion="124226"/>
  <bookViews>
    <workbookView xWindow="0" yWindow="0" windowWidth="23220" windowHeight="7980" tabRatio="790" activeTab="17"/>
  </bookViews>
  <sheets>
    <sheet name="CONDITIONS" sheetId="10" r:id="rId1"/>
    <sheet name="ACE" sheetId="1" r:id="rId2"/>
    <sheet name="ACE Duct" sheetId="14" r:id="rId3"/>
    <sheet name="HT" sheetId="2" r:id="rId4"/>
    <sheet name="XG" sheetId="19" r:id="rId5"/>
    <sheet name="AF" sheetId="20" r:id="rId6"/>
    <sheet name="NH" sheetId="21" r:id="rId7"/>
    <sheet name="Silver" sheetId="22" r:id="rId8"/>
    <sheet name="ACH-D" sheetId="23" r:id="rId9"/>
    <sheet name="ACH-R" sheetId="24" r:id="rId10"/>
    <sheet name="UL" sheetId="25" state="hidden" r:id="rId11"/>
    <sheet name="LTD" sheetId="17" r:id="rId12"/>
    <sheet name="FX" sheetId="28" r:id="rId13"/>
    <sheet name="Rail" sheetId="26" r:id="rId14"/>
    <sheet name="TUBOLIT" sheetId="16" r:id="rId15"/>
    <sheet name="ASD+APH" sheetId="27" r:id="rId16"/>
    <sheet name="Okapak" sheetId="29" r:id="rId17"/>
    <sheet name="ACCES" sheetId="5" r:id="rId18"/>
  </sheets>
  <definedNames>
    <definedName name="_xlnm.Print_Area" localSheetId="17">ACCES!$A$1:$E$58</definedName>
    <definedName name="_xlnm.Print_Area" localSheetId="1">ACE!$A$1:$K$115</definedName>
    <definedName name="_xlnm.Print_Area" localSheetId="2">'ACE Duct'!$A$1:$K$38</definedName>
    <definedName name="_xlnm.Print_Area" localSheetId="8">'ACH-D'!$A$1:$K$57</definedName>
    <definedName name="_xlnm.Print_Area" localSheetId="9">'ACH-R'!$A$1:$G$29</definedName>
    <definedName name="_xlnm.Print_Area" localSheetId="5">AF!$A$1:$P$108,AF!$A$110:$P$188</definedName>
    <definedName name="_xlnm.Print_Area" localSheetId="0">CONDITIONS!$A$1:$E$25</definedName>
    <definedName name="_xlnm.Print_Area" localSheetId="3">HT!$A$1:$K$62</definedName>
    <definedName name="_xlnm.Print_Area" localSheetId="11">LTD!$A$1:$K$31</definedName>
    <definedName name="_xlnm.Print_Area" localSheetId="6">NH!$A$1:$I$58</definedName>
    <definedName name="_xlnm.Print_Area" localSheetId="13">Rail!$A$1:$K$40</definedName>
    <definedName name="_xlnm.Print_Area" localSheetId="7">Silver!$A$1:$M$174</definedName>
    <definedName name="_xlnm.Print_Area" localSheetId="14">TUBOLIT!$A$1:$P$113,TUBOLIT!$A$115:$P$182</definedName>
    <definedName name="_xlnm.Print_Area" localSheetId="10">UL!$A$1:$N$99</definedName>
    <definedName name="_xlnm.Print_Area" localSheetId="4">XG!$A$1:$K$80,XG!$A$82:$K$143,XG!$A$145:$K$197</definedName>
  </definedNames>
  <calcPr calcId="125725"/>
</workbook>
</file>

<file path=xl/calcChain.xml><?xml version="1.0" encoding="utf-8"?>
<calcChain xmlns="http://schemas.openxmlformats.org/spreadsheetml/2006/main">
  <c r="I50" i="5"/>
  <c r="G50"/>
  <c r="E50"/>
  <c r="C50"/>
  <c r="K81" i="1"/>
  <c r="K79"/>
  <c r="F81"/>
  <c r="F80"/>
  <c r="F79"/>
  <c r="F51"/>
  <c r="F50"/>
  <c r="F49"/>
  <c r="F48"/>
  <c r="K51"/>
  <c r="K50"/>
  <c r="K49"/>
  <c r="K48"/>
  <c r="F44"/>
  <c r="F42"/>
  <c r="K27" l="1"/>
  <c r="K26"/>
  <c r="F12" i="19" l="1"/>
  <c r="F43" i="22" l="1"/>
  <c r="G241" i="29"/>
  <c r="E22" i="5" l="1"/>
  <c r="E23"/>
  <c r="E24"/>
  <c r="E25"/>
  <c r="E26"/>
  <c r="E27"/>
  <c r="E30"/>
  <c r="E31"/>
  <c r="E32"/>
  <c r="E33"/>
  <c r="E34"/>
  <c r="E35"/>
  <c r="E36"/>
  <c r="E37"/>
  <c r="E38"/>
  <c r="E39"/>
  <c r="E40"/>
  <c r="E41"/>
  <c r="E42"/>
  <c r="E21"/>
  <c r="E10"/>
  <c r="E11"/>
  <c r="E12"/>
  <c r="E13"/>
  <c r="E14"/>
  <c r="E16"/>
  <c r="E17"/>
  <c r="E9"/>
  <c r="H245" i="29"/>
  <c r="H246"/>
  <c r="H244"/>
  <c r="G237"/>
  <c r="G236"/>
  <c r="I241"/>
  <c r="I240"/>
  <c r="M231"/>
  <c r="M230"/>
  <c r="G230"/>
  <c r="G231"/>
  <c r="G232"/>
  <c r="G233"/>
  <c r="G229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02"/>
  <c r="L186"/>
  <c r="L187"/>
  <c r="L188"/>
  <c r="L189"/>
  <c r="L190"/>
  <c r="L191"/>
  <c r="L192"/>
  <c r="L193"/>
  <c r="L194"/>
  <c r="L185"/>
  <c r="F186"/>
  <c r="F187"/>
  <c r="F188"/>
  <c r="F189"/>
  <c r="F190"/>
  <c r="F191"/>
  <c r="F192"/>
  <c r="F193"/>
  <c r="F194"/>
  <c r="F195"/>
  <c r="F196"/>
  <c r="F197"/>
  <c r="F198"/>
  <c r="F185"/>
  <c r="M175"/>
  <c r="M176"/>
  <c r="M177"/>
  <c r="M178"/>
  <c r="M179"/>
  <c r="M180"/>
  <c r="M181"/>
  <c r="M182"/>
  <c r="M174"/>
  <c r="L170"/>
  <c r="L171"/>
  <c r="L169"/>
  <c r="F170"/>
  <c r="F171"/>
  <c r="F172"/>
  <c r="F173"/>
  <c r="F174"/>
  <c r="F175"/>
  <c r="F176"/>
  <c r="F177"/>
  <c r="F178"/>
  <c r="F179"/>
  <c r="F180"/>
  <c r="F181"/>
  <c r="F182"/>
  <c r="F169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46"/>
  <c r="F147"/>
  <c r="F148"/>
  <c r="F149"/>
  <c r="F150"/>
  <c r="F151"/>
  <c r="F152"/>
  <c r="F153"/>
  <c r="F154"/>
  <c r="F155"/>
  <c r="F146"/>
  <c r="K48"/>
  <c r="K49"/>
  <c r="K50"/>
  <c r="K51"/>
  <c r="K52"/>
  <c r="K53"/>
  <c r="K54"/>
  <c r="K55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47"/>
  <c r="F48"/>
  <c r="F49"/>
  <c r="F50"/>
  <c r="F51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47"/>
  <c r="K22"/>
  <c r="K10"/>
  <c r="K11"/>
  <c r="K12"/>
  <c r="K13"/>
  <c r="K14"/>
  <c r="K15"/>
  <c r="K16"/>
  <c r="K17"/>
  <c r="K18"/>
  <c r="K19"/>
  <c r="K20"/>
  <c r="K21"/>
  <c r="K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9"/>
  <c r="Q31" i="27"/>
  <c r="Q32"/>
  <c r="Q33"/>
  <c r="Q30"/>
  <c r="I31"/>
  <c r="I32"/>
  <c r="I33"/>
  <c r="I30"/>
  <c r="Q12"/>
  <c r="Q13"/>
  <c r="Q14"/>
  <c r="Q15"/>
  <c r="Q11"/>
  <c r="I12"/>
  <c r="I13"/>
  <c r="I14"/>
  <c r="I15"/>
  <c r="I11"/>
  <c r="O160" i="16"/>
  <c r="O161"/>
  <c r="O162"/>
  <c r="O159"/>
  <c r="H160"/>
  <c r="H161"/>
  <c r="H162"/>
  <c r="H163"/>
  <c r="H164"/>
  <c r="H165"/>
  <c r="H166"/>
  <c r="H167"/>
  <c r="H168"/>
  <c r="H169"/>
  <c r="H170"/>
  <c r="H159"/>
  <c r="K148"/>
  <c r="K149"/>
  <c r="K150"/>
  <c r="K151"/>
  <c r="K152"/>
  <c r="K147"/>
  <c r="F148"/>
  <c r="F149"/>
  <c r="F150"/>
  <c r="F151"/>
  <c r="F147"/>
  <c r="K133"/>
  <c r="K134"/>
  <c r="K135"/>
  <c r="K136"/>
  <c r="K137"/>
  <c r="K138"/>
  <c r="K139"/>
  <c r="K140"/>
  <c r="K141"/>
  <c r="K132"/>
  <c r="F133"/>
  <c r="F134"/>
  <c r="F135"/>
  <c r="F136"/>
  <c r="F137"/>
  <c r="F138"/>
  <c r="F139"/>
  <c r="F140"/>
  <c r="F141"/>
  <c r="F142"/>
  <c r="F143"/>
  <c r="F132"/>
  <c r="H123"/>
  <c r="H124"/>
  <c r="H125"/>
  <c r="H126"/>
  <c r="H127"/>
  <c r="H128"/>
  <c r="H122"/>
  <c r="N95"/>
  <c r="N96"/>
  <c r="N97"/>
  <c r="N98"/>
  <c r="N99"/>
  <c r="N100"/>
  <c r="N101"/>
  <c r="N102"/>
  <c r="N94"/>
  <c r="G102"/>
  <c r="G95"/>
  <c r="G96"/>
  <c r="G98"/>
  <c r="G99"/>
  <c r="G101"/>
  <c r="G94"/>
  <c r="M83"/>
  <c r="M84"/>
  <c r="M85"/>
  <c r="M86"/>
  <c r="M87"/>
  <c r="M82"/>
  <c r="G83"/>
  <c r="G84"/>
  <c r="G85"/>
  <c r="G86"/>
  <c r="G87"/>
  <c r="G88"/>
  <c r="G82"/>
  <c r="M70"/>
  <c r="M72"/>
  <c r="M74"/>
  <c r="M75"/>
  <c r="M68"/>
  <c r="G76"/>
  <c r="G68"/>
  <c r="G69"/>
  <c r="G70"/>
  <c r="G71"/>
  <c r="G72"/>
  <c r="G73"/>
  <c r="G74"/>
  <c r="G75"/>
  <c r="G67"/>
  <c r="P55"/>
  <c r="P56"/>
  <c r="P57"/>
  <c r="P58"/>
  <c r="P59"/>
  <c r="P60"/>
  <c r="P61"/>
  <c r="P54"/>
  <c r="K54"/>
  <c r="K55"/>
  <c r="K56"/>
  <c r="K57"/>
  <c r="K58"/>
  <c r="K59"/>
  <c r="K60"/>
  <c r="K61"/>
  <c r="K53"/>
  <c r="F61"/>
  <c r="F54"/>
  <c r="F55"/>
  <c r="F56"/>
  <c r="F57"/>
  <c r="F58"/>
  <c r="F59"/>
  <c r="F60"/>
  <c r="F53"/>
  <c r="P38"/>
  <c r="P39"/>
  <c r="P40"/>
  <c r="P41"/>
  <c r="P42"/>
  <c r="P43"/>
  <c r="P44"/>
  <c r="P45"/>
  <c r="P46"/>
  <c r="P47"/>
  <c r="P49"/>
  <c r="P37"/>
  <c r="F37"/>
  <c r="F38"/>
  <c r="F39"/>
  <c r="F40"/>
  <c r="F41"/>
  <c r="F42"/>
  <c r="F43"/>
  <c r="F44"/>
  <c r="F45"/>
  <c r="F46"/>
  <c r="F47"/>
  <c r="F48"/>
  <c r="F49"/>
  <c r="F36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11"/>
  <c r="K11"/>
  <c r="K12"/>
  <c r="K13"/>
  <c r="K14"/>
  <c r="K15"/>
  <c r="K16"/>
  <c r="K17"/>
  <c r="K18"/>
  <c r="K19"/>
  <c r="K20"/>
  <c r="K21"/>
  <c r="K22"/>
  <c r="K23"/>
  <c r="K24"/>
  <c r="K25"/>
  <c r="K26"/>
  <c r="K27"/>
  <c r="K10"/>
  <c r="F11"/>
  <c r="F12"/>
  <c r="F13"/>
  <c r="F14"/>
  <c r="F15"/>
  <c r="F16"/>
  <c r="F17"/>
  <c r="F18"/>
  <c r="F10"/>
  <c r="H158" i="22"/>
  <c r="H157"/>
  <c r="H151"/>
  <c r="H150"/>
  <c r="H147"/>
  <c r="H146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23"/>
  <c r="F124"/>
  <c r="F125"/>
  <c r="F126"/>
  <c r="F127"/>
  <c r="F128"/>
  <c r="F129"/>
  <c r="F130"/>
  <c r="F131"/>
  <c r="F132"/>
  <c r="F133"/>
  <c r="F134"/>
  <c r="F135"/>
  <c r="F136"/>
  <c r="F137"/>
  <c r="F138"/>
  <c r="F123"/>
  <c r="K116"/>
  <c r="K117"/>
  <c r="K118"/>
  <c r="K115"/>
  <c r="F116"/>
  <c r="F117"/>
  <c r="F118"/>
  <c r="F115"/>
  <c r="K63"/>
  <c r="K64"/>
  <c r="K65"/>
  <c r="K66"/>
  <c r="K67"/>
  <c r="K68"/>
  <c r="K69"/>
  <c r="K70"/>
  <c r="K71"/>
  <c r="K72"/>
  <c r="K73"/>
  <c r="K74"/>
  <c r="K76"/>
  <c r="K77"/>
  <c r="K62"/>
  <c r="F64"/>
  <c r="F65"/>
  <c r="F66"/>
  <c r="F67"/>
  <c r="F68"/>
  <c r="F69"/>
  <c r="F70"/>
  <c r="F71"/>
  <c r="F72"/>
  <c r="F73"/>
  <c r="F75"/>
  <c r="F76"/>
  <c r="F63"/>
  <c r="K44"/>
  <c r="K45"/>
  <c r="K46"/>
  <c r="K47"/>
  <c r="K48"/>
  <c r="K49"/>
  <c r="K50"/>
  <c r="K51"/>
  <c r="K52"/>
  <c r="K53"/>
  <c r="K54"/>
  <c r="K55"/>
  <c r="K56"/>
  <c r="K57"/>
  <c r="K58"/>
  <c r="K59"/>
  <c r="K43"/>
  <c r="F44"/>
  <c r="F45"/>
  <c r="F46"/>
  <c r="F47"/>
  <c r="F48"/>
  <c r="F49"/>
  <c r="F50"/>
  <c r="F51"/>
  <c r="F52"/>
  <c r="F53"/>
  <c r="F54"/>
  <c r="F55"/>
  <c r="F56"/>
  <c r="F57"/>
  <c r="F58"/>
  <c r="F59"/>
  <c r="K187" i="19"/>
  <c r="K179"/>
  <c r="K180"/>
  <c r="K181"/>
  <c r="K182"/>
  <c r="K183"/>
  <c r="K178"/>
  <c r="F179"/>
  <c r="F180"/>
  <c r="F181"/>
  <c r="F182"/>
  <c r="F183"/>
  <c r="F178"/>
  <c r="K167"/>
  <c r="K168"/>
  <c r="K169"/>
  <c r="K170"/>
  <c r="K171"/>
  <c r="K172"/>
  <c r="K173"/>
  <c r="K174"/>
  <c r="K166"/>
  <c r="F166"/>
  <c r="F167"/>
  <c r="F168"/>
  <c r="F169"/>
  <c r="F170"/>
  <c r="F171"/>
  <c r="F172"/>
  <c r="F173"/>
  <c r="F174"/>
  <c r="F165"/>
  <c r="K152"/>
  <c r="K153"/>
  <c r="K154"/>
  <c r="K155"/>
  <c r="K156"/>
  <c r="K157"/>
  <c r="K158"/>
  <c r="K159"/>
  <c r="K160"/>
  <c r="K161"/>
  <c r="K162"/>
  <c r="K151"/>
  <c r="F152"/>
  <c r="F153"/>
  <c r="F154"/>
  <c r="F155"/>
  <c r="F156"/>
  <c r="F157"/>
  <c r="F158"/>
  <c r="F159"/>
  <c r="F160"/>
  <c r="F151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90"/>
  <c r="F90"/>
  <c r="F91"/>
  <c r="F92"/>
  <c r="F93"/>
  <c r="F95"/>
  <c r="F96"/>
  <c r="F98"/>
  <c r="F99"/>
  <c r="F100"/>
  <c r="F101"/>
  <c r="F103"/>
  <c r="F104"/>
  <c r="F105"/>
  <c r="F107"/>
  <c r="F109"/>
  <c r="F110"/>
  <c r="F111"/>
  <c r="F112"/>
  <c r="F115"/>
  <c r="F89"/>
  <c r="K40"/>
  <c r="K41"/>
  <c r="K42"/>
  <c r="K43"/>
  <c r="K44"/>
  <c r="K45"/>
  <c r="K46"/>
  <c r="K47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5"/>
  <c r="F66"/>
  <c r="F67"/>
  <c r="F68"/>
  <c r="F69"/>
  <c r="F39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7"/>
  <c r="F8"/>
  <c r="F9"/>
  <c r="F10"/>
  <c r="F11"/>
  <c r="F14"/>
  <c r="F15"/>
  <c r="F16"/>
  <c r="F19"/>
  <c r="F7"/>
  <c r="I44" i="2"/>
  <c r="K24"/>
  <c r="K25"/>
  <c r="K26"/>
  <c r="K27"/>
  <c r="K28"/>
  <c r="K29"/>
  <c r="K30"/>
  <c r="K31"/>
  <c r="K32"/>
  <c r="K33"/>
  <c r="K23"/>
  <c r="F23"/>
  <c r="F24"/>
  <c r="F25"/>
  <c r="F26"/>
  <c r="F27"/>
  <c r="F28"/>
  <c r="F29"/>
  <c r="F30"/>
  <c r="F31"/>
  <c r="F32"/>
  <c r="F33"/>
  <c r="F22"/>
  <c r="K8"/>
  <c r="K9"/>
  <c r="K10"/>
  <c r="K11"/>
  <c r="K12"/>
  <c r="K13"/>
  <c r="K14"/>
  <c r="K15"/>
  <c r="K16"/>
  <c r="K17"/>
  <c r="K18"/>
  <c r="K19"/>
  <c r="K7"/>
  <c r="F8"/>
  <c r="F9"/>
  <c r="F10"/>
  <c r="F11"/>
  <c r="F12"/>
  <c r="F13"/>
  <c r="F14"/>
  <c r="F7"/>
  <c r="J19" i="14"/>
  <c r="J20"/>
  <c r="J18"/>
  <c r="K10"/>
  <c r="K11"/>
  <c r="K12"/>
  <c r="K8"/>
  <c r="K9"/>
  <c r="F8"/>
  <c r="F9"/>
  <c r="F10"/>
  <c r="F11"/>
  <c r="F12"/>
  <c r="F7"/>
  <c r="K49" i="16" l="1"/>
  <c r="K47"/>
  <c r="K46"/>
  <c r="K44"/>
  <c r="K43"/>
  <c r="K42"/>
  <c r="F40" i="2"/>
  <c r="F39"/>
  <c r="F38"/>
  <c r="F37"/>
  <c r="F36"/>
  <c r="J96" i="1" l="1"/>
  <c r="K90"/>
  <c r="K89"/>
  <c r="K88"/>
  <c r="K87"/>
  <c r="K86"/>
  <c r="F90"/>
  <c r="F89"/>
  <c r="F88"/>
  <c r="F87"/>
  <c r="F86"/>
  <c r="K78"/>
  <c r="K77"/>
  <c r="K76"/>
  <c r="K75"/>
  <c r="K74"/>
  <c r="K73"/>
  <c r="F78"/>
  <c r="F77"/>
  <c r="F76"/>
  <c r="F75"/>
  <c r="F74"/>
  <c r="F73"/>
  <c r="K68"/>
  <c r="K67"/>
  <c r="K66"/>
  <c r="K65"/>
  <c r="K64"/>
  <c r="K63"/>
  <c r="K62"/>
  <c r="K61"/>
  <c r="K60"/>
  <c r="K59"/>
  <c r="K58"/>
  <c r="K57"/>
  <c r="K56"/>
  <c r="K55"/>
  <c r="K54"/>
  <c r="K53"/>
  <c r="K52"/>
  <c r="F67"/>
  <c r="F64"/>
  <c r="F63"/>
  <c r="F61"/>
  <c r="F60"/>
  <c r="F59"/>
  <c r="F58"/>
  <c r="F57"/>
  <c r="F56"/>
  <c r="F55"/>
  <c r="F54"/>
  <c r="F53"/>
  <c r="F52"/>
  <c r="K45"/>
  <c r="K44"/>
  <c r="K43"/>
  <c r="K41"/>
  <c r="K40"/>
  <c r="K39"/>
  <c r="K38"/>
  <c r="K37"/>
  <c r="K36"/>
  <c r="K35"/>
  <c r="K34"/>
  <c r="K33"/>
  <c r="K32"/>
  <c r="K31"/>
  <c r="K30"/>
  <c r="K29"/>
  <c r="K28"/>
  <c r="F45"/>
  <c r="F43"/>
  <c r="F41"/>
  <c r="F40"/>
  <c r="F39"/>
  <c r="F38"/>
  <c r="F37"/>
  <c r="F36"/>
  <c r="F35"/>
  <c r="F34"/>
  <c r="F33"/>
  <c r="F32"/>
  <c r="F31"/>
  <c r="F30"/>
  <c r="F29"/>
  <c r="F28"/>
  <c r="F27"/>
  <c r="F26"/>
  <c r="K23"/>
  <c r="K22"/>
  <c r="K21"/>
  <c r="K20"/>
  <c r="K19"/>
  <c r="K18"/>
  <c r="K17"/>
  <c r="K16"/>
  <c r="K15"/>
  <c r="K14"/>
  <c r="K13"/>
  <c r="K12"/>
  <c r="K11"/>
  <c r="K10"/>
  <c r="K9"/>
  <c r="K8"/>
  <c r="K7"/>
  <c r="F14"/>
  <c r="F13"/>
  <c r="F12"/>
  <c r="F11"/>
  <c r="F10"/>
  <c r="F9"/>
  <c r="F8"/>
  <c r="F7"/>
  <c r="E112" i="28" l="1"/>
  <c r="B112"/>
  <c r="H46" i="27" l="1"/>
  <c r="B46"/>
  <c r="E112" i="16"/>
  <c r="B112"/>
  <c r="E182"/>
  <c r="B182"/>
  <c r="E39" i="26"/>
  <c r="B39"/>
  <c r="E30" i="17"/>
  <c r="B30"/>
  <c r="E98" i="25"/>
  <c r="B98"/>
  <c r="E173" i="22"/>
  <c r="B173"/>
  <c r="E56" i="23"/>
  <c r="B56"/>
  <c r="I173" i="22" l="1"/>
  <c r="O46" i="27" l="1"/>
  <c r="L182" i="16"/>
  <c r="N117"/>
  <c r="L112"/>
  <c r="M98" i="25"/>
  <c r="F23" i="24"/>
  <c r="F21"/>
  <c r="B23"/>
  <c r="B21"/>
  <c r="I56" i="23"/>
  <c r="I103" i="22"/>
  <c r="B92"/>
  <c r="K92"/>
  <c r="B58" i="21"/>
  <c r="G58"/>
  <c r="J84" i="19"/>
  <c r="B80"/>
  <c r="J80"/>
  <c r="J147"/>
  <c r="B143"/>
  <c r="B141"/>
  <c r="J143"/>
  <c r="J141"/>
  <c r="N114" i="20"/>
  <c r="M107"/>
  <c r="M105"/>
  <c r="B107"/>
  <c r="B105"/>
  <c r="M187"/>
  <c r="M185"/>
  <c r="B187"/>
  <c r="B185"/>
  <c r="G197" i="19"/>
  <c r="G195"/>
  <c r="B197"/>
  <c r="B195"/>
  <c r="G57" i="2"/>
  <c r="G55"/>
  <c r="B57"/>
  <c r="B55"/>
  <c r="J33" i="14"/>
  <c r="I33"/>
  <c r="I31"/>
  <c r="B33"/>
  <c r="B31"/>
  <c r="J109" i="1"/>
  <c r="D109"/>
  <c r="C58" i="21" s="1"/>
  <c r="E3" i="5"/>
  <c r="P3" i="27"/>
  <c r="N3" i="16"/>
  <c r="J4" i="26"/>
  <c r="J4" i="17"/>
  <c r="J4" i="25"/>
  <c r="F3" i="24"/>
  <c r="J3" i="23"/>
  <c r="L3" i="22"/>
  <c r="H3" i="21"/>
  <c r="O3" i="20"/>
  <c r="J3" i="19"/>
  <c r="N112" i="16" l="1"/>
  <c r="K173" i="22"/>
  <c r="H58" i="21"/>
  <c r="I30" i="17"/>
  <c r="N182" i="16"/>
  <c r="Q46" i="27"/>
  <c r="L92" i="22"/>
  <c r="D33" i="14"/>
  <c r="D197" i="19"/>
  <c r="C107" i="20"/>
  <c r="C92" i="22"/>
  <c r="I57" i="2"/>
  <c r="N187" i="20"/>
  <c r="K80" i="19"/>
  <c r="G23" i="24"/>
  <c r="J39" i="26"/>
  <c r="D57" i="2"/>
  <c r="C187" i="20"/>
  <c r="D143" i="19"/>
  <c r="C23" i="24"/>
  <c r="I197" i="19"/>
  <c r="N107" i="20"/>
  <c r="K143" i="19"/>
  <c r="D80"/>
  <c r="J56" i="23"/>
  <c r="N98" i="25"/>
  <c r="J3" i="1" l="1"/>
  <c r="J3" i="14" l="1"/>
  <c r="J3" i="2"/>
</calcChain>
</file>

<file path=xl/sharedStrings.xml><?xml version="1.0" encoding="utf-8"?>
<sst xmlns="http://schemas.openxmlformats.org/spreadsheetml/2006/main" count="4697" uniqueCount="2202">
  <si>
    <t>HT-10-99/E</t>
  </si>
  <si>
    <t>HT-13-99/E</t>
  </si>
  <si>
    <t>HT-19-99/E</t>
  </si>
  <si>
    <t>HT-25-99/E</t>
  </si>
  <si>
    <t>HT-TAPE</t>
  </si>
  <si>
    <t>NH-TAPE</t>
  </si>
  <si>
    <t>SH-TAPE</t>
  </si>
  <si>
    <t>CLEANER/1,0</t>
  </si>
  <si>
    <t>FINISH/WH-2,5</t>
  </si>
  <si>
    <t>SLITTER</t>
  </si>
  <si>
    <t>BLADES</t>
  </si>
  <si>
    <t>CUTTING-SET</t>
  </si>
  <si>
    <t>ACH-PSATAPES-50</t>
  </si>
  <si>
    <t>PAGE / СТР.  1/1</t>
  </si>
  <si>
    <t>ACE-06*006</t>
  </si>
  <si>
    <t>ACE-06*010</t>
  </si>
  <si>
    <t>Трубная изоляция - 6 мм</t>
  </si>
  <si>
    <t>Трубная изоляция - 9 мм</t>
  </si>
  <si>
    <t>Трубная изоляция - 13 мм</t>
  </si>
  <si>
    <t>Артикул</t>
  </si>
  <si>
    <t>ACЕ-06*012</t>
  </si>
  <si>
    <t>ACЕ-06*015</t>
  </si>
  <si>
    <t>ACЕ-06*018</t>
  </si>
  <si>
    <t>ACЕ-06*022</t>
  </si>
  <si>
    <t>ACЕ-06*028</t>
  </si>
  <si>
    <t>ACЕ-06*035</t>
  </si>
  <si>
    <t>ACЕ-09*006</t>
  </si>
  <si>
    <t>ACЕ-09*010</t>
  </si>
  <si>
    <t>ACЕ-09*012</t>
  </si>
  <si>
    <t>ACЕ-09*015</t>
  </si>
  <si>
    <t>ACЕ-09*018</t>
  </si>
  <si>
    <t>ACЕ-09*022</t>
  </si>
  <si>
    <t>ACЕ-09*028</t>
  </si>
  <si>
    <t>ACЕ-09*035</t>
  </si>
  <si>
    <t>ACЕ-09*042</t>
  </si>
  <si>
    <t>ACЕ-09*048</t>
  </si>
  <si>
    <t>ACЕ-09*054</t>
  </si>
  <si>
    <t>ACЕ-09*060</t>
  </si>
  <si>
    <t>ACЕ-09*064</t>
  </si>
  <si>
    <t>ACЕ-09*076</t>
  </si>
  <si>
    <t>ACЕ-09*089</t>
  </si>
  <si>
    <t>ACЕ-09*108</t>
  </si>
  <si>
    <t>ACЕ-09*114</t>
  </si>
  <si>
    <t>Трубная изоляция - 19 мм</t>
  </si>
  <si>
    <r>
      <t>ACЕ-13*010</t>
    </r>
    <r>
      <rPr>
        <b/>
        <sz val="10"/>
        <rFont val="Calibri"/>
        <family val="2"/>
        <charset val="204"/>
      </rPr>
      <t>•</t>
    </r>
  </si>
  <si>
    <r>
      <t>ACЕ-13*012</t>
    </r>
    <r>
      <rPr>
        <b/>
        <sz val="10"/>
        <rFont val="Calibri"/>
        <family val="2"/>
        <charset val="204"/>
      </rPr>
      <t>•</t>
    </r>
  </si>
  <si>
    <t>ACЕ-13*015</t>
  </si>
  <si>
    <t>ACЕ-13*018</t>
  </si>
  <si>
    <t>ACЕ-13*022</t>
  </si>
  <si>
    <t>ACЕ-13*028</t>
  </si>
  <si>
    <t>ACЕ-13*035</t>
  </si>
  <si>
    <t>ACЕ-13*042</t>
  </si>
  <si>
    <t>ACЕ-13*048</t>
  </si>
  <si>
    <t>ACЕ-13*054</t>
  </si>
  <si>
    <t>ACЕ-13*060</t>
  </si>
  <si>
    <t>ACЕ-13*064</t>
  </si>
  <si>
    <t>ACЕ-13*076</t>
  </si>
  <si>
    <t>ACЕ-13*089</t>
  </si>
  <si>
    <t>ACЕ-13*108</t>
  </si>
  <si>
    <t>ACЕ-13*114</t>
  </si>
  <si>
    <t>ACЕ-13*133</t>
  </si>
  <si>
    <r>
      <t>ACЕ-13*160</t>
    </r>
    <r>
      <rPr>
        <b/>
        <sz val="10"/>
        <rFont val="Calibri"/>
        <family val="2"/>
        <charset val="204"/>
      </rPr>
      <t>•</t>
    </r>
  </si>
  <si>
    <t>ACЕ-19*018</t>
  </si>
  <si>
    <t>ACЕ-19*022</t>
  </si>
  <si>
    <t>ACЕ-19*028</t>
  </si>
  <si>
    <t>ACЕ-19*035</t>
  </si>
  <si>
    <t>ACЕ-19*042</t>
  </si>
  <si>
    <t>ACЕ-19*048</t>
  </si>
  <si>
    <t>ACЕ-19*054</t>
  </si>
  <si>
    <t>ACЕ-19*060</t>
  </si>
  <si>
    <t>ACЕ-19*064</t>
  </si>
  <si>
    <t>ACЕ-19*076</t>
  </si>
  <si>
    <t>ACЕ-19*089</t>
  </si>
  <si>
    <t>ACЕ-19*108</t>
  </si>
  <si>
    <t>ACЕ-19*114</t>
  </si>
  <si>
    <t>ACЕ-19*125</t>
  </si>
  <si>
    <t>ACЕ-19*133</t>
  </si>
  <si>
    <t>ACЕ-19*140</t>
  </si>
  <si>
    <t>ACЕ-19*160</t>
  </si>
  <si>
    <r>
      <t>ACЕ-19*015</t>
    </r>
    <r>
      <rPr>
        <b/>
        <sz val="10"/>
        <rFont val="Calibri"/>
        <family val="2"/>
        <charset val="204"/>
      </rPr>
      <t>•</t>
    </r>
  </si>
  <si>
    <t>Трубная изоляция - 25 мм</t>
  </si>
  <si>
    <t>Листовая изоляция в рулонах</t>
  </si>
  <si>
    <t>Самоклеющаяся листовая изоляция</t>
  </si>
  <si>
    <t>Ленты самоклеящиеся</t>
  </si>
  <si>
    <t>ACE-TAPE</t>
  </si>
  <si>
    <t>ACЕ-25*022</t>
  </si>
  <si>
    <t>ACЕ-25*028</t>
  </si>
  <si>
    <t>ACЕ-25*035</t>
  </si>
  <si>
    <t>ACЕ-25*042</t>
  </si>
  <si>
    <t>ACЕ-25*048</t>
  </si>
  <si>
    <t>ACЕ-25*054</t>
  </si>
  <si>
    <t>ACЕ-25*060</t>
  </si>
  <si>
    <t>ACЕ-06-99/E</t>
  </si>
  <si>
    <t>ACЕ-09-99/E</t>
  </si>
  <si>
    <t>ACЕ-13-99/E</t>
  </si>
  <si>
    <t>ACЕ-19-99/E</t>
  </si>
  <si>
    <t>ACЕ-25-99/E</t>
  </si>
  <si>
    <t>ACЕ-32-99/E</t>
  </si>
  <si>
    <t>ACЕ-06-99/EA</t>
  </si>
  <si>
    <t>ACЕ-09-99/EA</t>
  </si>
  <si>
    <t>ACЕ-13-99/EA</t>
  </si>
  <si>
    <t>ACЕ-19-99/EA</t>
  </si>
  <si>
    <t>ACЕ-25-99/EA</t>
  </si>
  <si>
    <t>ACЕ-32-99/EA</t>
  </si>
  <si>
    <t>Трубная изоляция - 32 мм</t>
  </si>
  <si>
    <t>Трубная изоляция - 10 мм</t>
  </si>
  <si>
    <t>HT-10X010</t>
  </si>
  <si>
    <t>HT-10X012</t>
  </si>
  <si>
    <t>HT-10X015</t>
  </si>
  <si>
    <t>HT-10X018</t>
  </si>
  <si>
    <t>HT-10X022</t>
  </si>
  <si>
    <t>HT-10X028</t>
  </si>
  <si>
    <t>HT-10X035</t>
  </si>
  <si>
    <t>HT-10X042</t>
  </si>
  <si>
    <t>HT-13X010</t>
  </si>
  <si>
    <t>HT-13X012</t>
  </si>
  <si>
    <t>HT-13X015</t>
  </si>
  <si>
    <t>HT-13X018</t>
  </si>
  <si>
    <t>HT-13X022</t>
  </si>
  <si>
    <t>HT-13X028</t>
  </si>
  <si>
    <t>HT-13X035</t>
  </si>
  <si>
    <t>HT-13X042</t>
  </si>
  <si>
    <t>HT-13X048</t>
  </si>
  <si>
    <t>HT-13X054</t>
  </si>
  <si>
    <t>HT-13X060</t>
  </si>
  <si>
    <t>HT-13X076</t>
  </si>
  <si>
    <t>HT-13X089</t>
  </si>
  <si>
    <t>HT-19X012</t>
  </si>
  <si>
    <t>HT-19X015</t>
  </si>
  <si>
    <t>HT-19X018</t>
  </si>
  <si>
    <t>HT-19X022</t>
  </si>
  <si>
    <t>HT-19X028</t>
  </si>
  <si>
    <t>HT-19X035</t>
  </si>
  <si>
    <t>HT-19X042</t>
  </si>
  <si>
    <t>HT-19X048</t>
  </si>
  <si>
    <t>HT-19X054</t>
  </si>
  <si>
    <t>HT-19X060</t>
  </si>
  <si>
    <t>HT-19X076</t>
  </si>
  <si>
    <t>HT-19X089</t>
  </si>
  <si>
    <t>HT-25X015</t>
  </si>
  <si>
    <t>HT-25X018</t>
  </si>
  <si>
    <t>HT-25 X 022</t>
  </si>
  <si>
    <t>HT-25 X 028</t>
  </si>
  <si>
    <t>HT-25 X 035</t>
  </si>
  <si>
    <t>HT-25 X 042</t>
  </si>
  <si>
    <t>HT-25 X 048</t>
  </si>
  <si>
    <t>HT-25 X 054</t>
  </si>
  <si>
    <t>HT-25 X 060</t>
  </si>
  <si>
    <t>HT-25 X 076</t>
  </si>
  <si>
    <t>HT-25 X 089</t>
  </si>
  <si>
    <t>ACH-PSATAPES-30</t>
  </si>
  <si>
    <t>Самоклеющаяся лента</t>
  </si>
  <si>
    <t>ADH520/2,5/E</t>
  </si>
  <si>
    <t>ADH520/1,0/E</t>
  </si>
  <si>
    <t>ADH520/0,5/E</t>
  </si>
  <si>
    <t>ADH520/0,25/E</t>
  </si>
  <si>
    <t>ADH625/1,0/E</t>
  </si>
  <si>
    <t>ADH625/0,5/E</t>
  </si>
  <si>
    <t>ADH625/0,25/E</t>
  </si>
  <si>
    <t>FINSIH/GY-2,5</t>
  </si>
  <si>
    <t>GLUEMASTER</t>
  </si>
  <si>
    <t>GLUEM-BRUSH11MM</t>
  </si>
  <si>
    <t>GLUEM-BRUSH17MM</t>
  </si>
  <si>
    <t xml:space="preserve"> Поставщик:  </t>
  </si>
  <si>
    <t>Покупатель:</t>
  </si>
  <si>
    <t>метров в коробке</t>
  </si>
  <si>
    <t>м2 в коробке</t>
  </si>
  <si>
    <t>рулонов/коробка</t>
  </si>
  <si>
    <t>рулонов в коробке</t>
  </si>
  <si>
    <t>шт. в коробке</t>
  </si>
  <si>
    <t>20 (5 x 4)</t>
  </si>
  <si>
    <t>ACЕ-32*022•</t>
  </si>
  <si>
    <t>ACЕ-32*028•</t>
  </si>
  <si>
    <t>ACЕ-32*035•</t>
  </si>
  <si>
    <t>ACЕ-32*042•</t>
  </si>
  <si>
    <t>ACЕ-32*048•</t>
  </si>
  <si>
    <t>ACЕ-32*054•</t>
  </si>
  <si>
    <t>ACЕ-32*060•</t>
  </si>
  <si>
    <t>Цена каталога (прайс-листа) руб/м c НДС</t>
  </si>
  <si>
    <t>Отпускная цена руб/м с НДС с учетом скидки</t>
  </si>
  <si>
    <t>Цена каталога (прайс-листа) руб/рулон c НДС</t>
  </si>
  <si>
    <t>Отпускная цена руб/рулон с НДС с учетом скидки</t>
  </si>
  <si>
    <t>Цена каталога (прайс-листа) руб/м2 c НДС</t>
  </si>
  <si>
    <t>Отпускная цена руб/м2 с НДС с учетом скидки</t>
  </si>
  <si>
    <t>Цена каталога (прайс-листа) руб/ед c НДС</t>
  </si>
  <si>
    <t>Отпускная цена руб/ед с НДС с учетом скидки</t>
  </si>
  <si>
    <t>XG-TAPE</t>
  </si>
  <si>
    <t>Лента самоклеющаяся</t>
  </si>
  <si>
    <t>Приложение №2</t>
  </si>
  <si>
    <t>к договору поставки</t>
  </si>
  <si>
    <t>AHU-700/1,0</t>
  </si>
  <si>
    <t>AHU-RS850/0,7</t>
  </si>
  <si>
    <t>AHU-SF990/0,8</t>
  </si>
  <si>
    <t>HT-32-99/E</t>
  </si>
  <si>
    <t>Листовая изоляция в рулонах в полиэтиленовой упаковке</t>
  </si>
  <si>
    <t>Самоклеющаяся листовая изоляция в рулонах с покрытием (ширина 1,0 м)</t>
  </si>
  <si>
    <t>ширина рулона,мм</t>
  </si>
  <si>
    <t>длина рулона,м</t>
  </si>
  <si>
    <t>толщина, мм</t>
  </si>
  <si>
    <t>Цена каталога (прайс-листа) руб/м2  c НДС</t>
  </si>
  <si>
    <r>
      <t>ACЕ-25*064</t>
    </r>
    <r>
      <rPr>
        <b/>
        <sz val="10"/>
        <rFont val="Calibri"/>
        <family val="2"/>
        <charset val="204"/>
      </rPr>
      <t>•</t>
    </r>
  </si>
  <si>
    <r>
      <t>ACЕ-32*064</t>
    </r>
    <r>
      <rPr>
        <b/>
        <sz val="10"/>
        <rFont val="Calibri"/>
        <family val="2"/>
        <charset val="204"/>
      </rPr>
      <t>•</t>
    </r>
  </si>
  <si>
    <r>
      <t>ACЕ-25*076</t>
    </r>
    <r>
      <rPr>
        <b/>
        <sz val="10"/>
        <rFont val="Calibri"/>
        <family val="2"/>
        <charset val="204"/>
      </rPr>
      <t>•</t>
    </r>
  </si>
  <si>
    <r>
      <t>ACЕ-32*076</t>
    </r>
    <r>
      <rPr>
        <b/>
        <sz val="10"/>
        <rFont val="Calibri"/>
        <family val="2"/>
        <charset val="204"/>
      </rPr>
      <t>•</t>
    </r>
  </si>
  <si>
    <r>
      <t>ACЕ-25*089</t>
    </r>
    <r>
      <rPr>
        <b/>
        <sz val="10"/>
        <rFont val="Calibri"/>
        <family val="2"/>
        <charset val="204"/>
      </rPr>
      <t>•</t>
    </r>
  </si>
  <si>
    <r>
      <t>ACЕ-32*089</t>
    </r>
    <r>
      <rPr>
        <b/>
        <sz val="10"/>
        <rFont val="Calibri"/>
        <family val="2"/>
        <charset val="204"/>
      </rPr>
      <t>•</t>
    </r>
  </si>
  <si>
    <r>
      <t>ACЕ-32*102</t>
    </r>
    <r>
      <rPr>
        <b/>
        <sz val="10"/>
        <rFont val="Calibri"/>
        <family val="2"/>
        <charset val="204"/>
      </rPr>
      <t>•</t>
    </r>
  </si>
  <si>
    <r>
      <t>ACЕ-25*108</t>
    </r>
    <r>
      <rPr>
        <b/>
        <sz val="10"/>
        <rFont val="Calibri"/>
        <family val="2"/>
        <charset val="204"/>
      </rPr>
      <t>•</t>
    </r>
  </si>
  <si>
    <r>
      <t>ACЕ-32*108</t>
    </r>
    <r>
      <rPr>
        <b/>
        <sz val="10"/>
        <rFont val="Calibri"/>
        <family val="2"/>
        <charset val="204"/>
      </rPr>
      <t>•</t>
    </r>
  </si>
  <si>
    <r>
      <t>ACЕ-25*114</t>
    </r>
    <r>
      <rPr>
        <b/>
        <sz val="10"/>
        <rFont val="Calibri"/>
        <family val="2"/>
        <charset val="204"/>
      </rPr>
      <t>•</t>
    </r>
  </si>
  <si>
    <r>
      <t>ACЕ-32*114</t>
    </r>
    <r>
      <rPr>
        <b/>
        <sz val="10"/>
        <rFont val="Calibri"/>
        <family val="2"/>
        <charset val="204"/>
      </rPr>
      <t>•</t>
    </r>
  </si>
  <si>
    <r>
      <t>ACЕ-25*140</t>
    </r>
    <r>
      <rPr>
        <b/>
        <sz val="10"/>
        <rFont val="Calibri"/>
        <family val="2"/>
        <charset val="204"/>
      </rPr>
      <t>•</t>
    </r>
  </si>
  <si>
    <r>
      <t>ACЕ-32*140</t>
    </r>
    <r>
      <rPr>
        <b/>
        <sz val="10"/>
        <rFont val="Calibri"/>
        <family val="2"/>
        <charset val="204"/>
      </rPr>
      <t>•</t>
    </r>
  </si>
  <si>
    <r>
      <t>ACЕ-32*160</t>
    </r>
    <r>
      <rPr>
        <b/>
        <sz val="10"/>
        <rFont val="Calibri"/>
        <family val="2"/>
        <charset val="204"/>
      </rPr>
      <t>•</t>
    </r>
  </si>
  <si>
    <r>
      <t>ACЕ-32*125</t>
    </r>
    <r>
      <rPr>
        <b/>
        <sz val="10"/>
        <rFont val="Calibri"/>
        <family val="2"/>
        <charset val="204"/>
      </rPr>
      <t>•</t>
    </r>
  </si>
  <si>
    <r>
      <t>ACЕ-32*133</t>
    </r>
    <r>
      <rPr>
        <b/>
        <sz val="10"/>
        <rFont val="Calibri"/>
        <family val="2"/>
        <charset val="204"/>
      </rPr>
      <t>•</t>
    </r>
  </si>
  <si>
    <t>Поставщик: ____________________</t>
  </si>
  <si>
    <t>ADU-09MM/E-L</t>
  </si>
  <si>
    <t>ADU-13MM/E-L</t>
  </si>
  <si>
    <t>ADU-19MM/E-L</t>
  </si>
  <si>
    <t>ADU-25MM/E-L</t>
  </si>
  <si>
    <t>ADU-32MM/E-L</t>
  </si>
  <si>
    <t>AF-TAPE-MC</t>
  </si>
  <si>
    <t>50 м</t>
  </si>
  <si>
    <t>Лента DUCT-50x48-RE</t>
  </si>
  <si>
    <t>9 м</t>
  </si>
  <si>
    <t>Лента DUCT-9x48-RE</t>
  </si>
  <si>
    <t>Лента  DUCT-50x48-GY</t>
  </si>
  <si>
    <t>Лента DUCT-9x48-GY</t>
  </si>
  <si>
    <t>25 м</t>
  </si>
  <si>
    <t>Лента PVC-TAPE-BE</t>
  </si>
  <si>
    <t>15 м</t>
  </si>
  <si>
    <t>Лента PE-TAPE/50</t>
  </si>
  <si>
    <t>Лента TLT-TAPE/50-DG</t>
  </si>
  <si>
    <t>16 м</t>
  </si>
  <si>
    <t>Лента TL-TAPE/50-ARW</t>
  </si>
  <si>
    <t>0,25 л</t>
  </si>
  <si>
    <t>Лента TL-TAPE/100-AR</t>
  </si>
  <si>
    <t>0,5 л</t>
  </si>
  <si>
    <t>Лента TL-TAPE/50-AR</t>
  </si>
  <si>
    <t>1 л</t>
  </si>
  <si>
    <t>Лента TL-TAPE/50-DG</t>
  </si>
  <si>
    <t>2,5 л</t>
  </si>
  <si>
    <t>100 шт</t>
  </si>
  <si>
    <t>-</t>
  </si>
  <si>
    <t>Клипсы TL-CLIPS</t>
  </si>
  <si>
    <t>с НДС</t>
  </si>
  <si>
    <t>в коробке</t>
  </si>
  <si>
    <t>мм</t>
  </si>
  <si>
    <t>Цена со  скидкой</t>
  </si>
  <si>
    <t>шт.</t>
  </si>
  <si>
    <t>объем банки</t>
  </si>
  <si>
    <t>кол-во  шт.</t>
  </si>
  <si>
    <t>кол-во / длина</t>
  </si>
  <si>
    <t>ширина</t>
  </si>
  <si>
    <t>Клей</t>
  </si>
  <si>
    <t>Лента и клипсы</t>
  </si>
  <si>
    <t>TL-42/25-DG-B1</t>
  </si>
  <si>
    <t>TL-35/25-DG-B1</t>
  </si>
  <si>
    <t>TL-35/20-DG-B1</t>
  </si>
  <si>
    <t>TL-28/25-DG-B1</t>
  </si>
  <si>
    <t>TL-28/20-DG-B1</t>
  </si>
  <si>
    <t>TL-22/26-DG-B1</t>
  </si>
  <si>
    <t>TL-22/20-DG-B1</t>
  </si>
  <si>
    <t>TL-18/26-DG-B1</t>
  </si>
  <si>
    <t>TL-18/20-DG-B1</t>
  </si>
  <si>
    <t>TL-15/27-DG-B1</t>
  </si>
  <si>
    <t>TL-15/20-DG-B1</t>
  </si>
  <si>
    <t>Метров в коробке</t>
  </si>
  <si>
    <t>Толщина изоляции 25 мм</t>
  </si>
  <si>
    <t>Толщина изоляции 20 мм</t>
  </si>
  <si>
    <t>TL-89/9-DG-B1</t>
  </si>
  <si>
    <t>TL-76/9-DG-B1</t>
  </si>
  <si>
    <t>TL-60/13-DG-B1</t>
  </si>
  <si>
    <t>TL-60/9-DG-B1</t>
  </si>
  <si>
    <t>TL-54/13-DG-B1</t>
  </si>
  <si>
    <t>TL-54/9-DG-B1</t>
  </si>
  <si>
    <t>TL-48/13-DG-B1</t>
  </si>
  <si>
    <t>TL-48/9-DG-B1</t>
  </si>
  <si>
    <t>TL-42/13-DG-B1</t>
  </si>
  <si>
    <t>TL-42/9-DG-B1</t>
  </si>
  <si>
    <t>TL-35/13-DG-B1</t>
  </si>
  <si>
    <t>TL-35/9-DG-B1</t>
  </si>
  <si>
    <t>TL-28/13-DG-B1</t>
  </si>
  <si>
    <t>TL-28/9-DG-B1</t>
  </si>
  <si>
    <t>TL-22/13-DG-B1</t>
  </si>
  <si>
    <t>TL-22/9-DG-B1</t>
  </si>
  <si>
    <t>TL-18/13-DG-B1</t>
  </si>
  <si>
    <t>TL-18/9-DG-B1</t>
  </si>
  <si>
    <t>TL-15/13-DG-B1</t>
  </si>
  <si>
    <t>TL-15/9-DG-B1</t>
  </si>
  <si>
    <t>TL-12/13-DG-B1</t>
  </si>
  <si>
    <t>TL-12/9-DG-B1</t>
  </si>
  <si>
    <t>Толщина изоляции 13 мм</t>
  </si>
  <si>
    <t>Толщина изоляции 9 мм</t>
  </si>
  <si>
    <t>45(3)</t>
  </si>
  <si>
    <t>TL-150/5-AR</t>
  </si>
  <si>
    <t>60(4)</t>
  </si>
  <si>
    <t>TL-125/5-AR</t>
  </si>
  <si>
    <t>75(5)</t>
  </si>
  <si>
    <t>TL-100/5-AR</t>
  </si>
  <si>
    <t>TL-90/5-AR</t>
  </si>
  <si>
    <t>105(7)</t>
  </si>
  <si>
    <t>TL-70/5-AR</t>
  </si>
  <si>
    <t>120(8)</t>
  </si>
  <si>
    <t>TL-60/5-AR</t>
  </si>
  <si>
    <t>135(9)</t>
  </si>
  <si>
    <t>TL-50/5-AR</t>
  </si>
  <si>
    <t>Метров в коробке       (рул.)</t>
  </si>
  <si>
    <t>Номинальный Ø,мм</t>
  </si>
  <si>
    <t>Труба макс. внешний Ø, мм</t>
  </si>
  <si>
    <t>Трубная в бухтах</t>
  </si>
  <si>
    <t>240 (12)</t>
  </si>
  <si>
    <t>TL-42/4-S+</t>
  </si>
  <si>
    <t>TL-42/20-S</t>
  </si>
  <si>
    <t>280 (14)</t>
  </si>
  <si>
    <t>TL-35/4-S+</t>
  </si>
  <si>
    <t>TL-35/20-S</t>
  </si>
  <si>
    <t>TL-30/4-S+</t>
  </si>
  <si>
    <t>320 (16)</t>
  </si>
  <si>
    <t>TL-28/4-S+</t>
  </si>
  <si>
    <t>TL-28/4-S+RE</t>
  </si>
  <si>
    <t>TL-28/20-S</t>
  </si>
  <si>
    <t>TL-24/4-S+</t>
  </si>
  <si>
    <t>TL-28/25-S</t>
  </si>
  <si>
    <t>400 (20)</t>
  </si>
  <si>
    <t>TL-22/4-S+</t>
  </si>
  <si>
    <t>TL-22/4-S+RE</t>
  </si>
  <si>
    <t>441 (22)</t>
  </si>
  <si>
    <t>TL-20/4-S+</t>
  </si>
  <si>
    <t>TL-22/26-S</t>
  </si>
  <si>
    <t>440 (22)</t>
  </si>
  <si>
    <t>TL-18/4-S+</t>
  </si>
  <si>
    <t>TL-18/4-S+RE</t>
  </si>
  <si>
    <t>TL-18/26-S</t>
  </si>
  <si>
    <t>TL-15/27-S</t>
  </si>
  <si>
    <t>520 (26)</t>
  </si>
  <si>
    <t>TL-12-15/4-S+</t>
  </si>
  <si>
    <t>TL-12-15/4-S+RE</t>
  </si>
  <si>
    <t>синяя</t>
  </si>
  <si>
    <t>красная</t>
  </si>
  <si>
    <t>Цена</t>
  </si>
  <si>
    <t>Метров в коробке (рул.)</t>
  </si>
  <si>
    <t>Марка теплоизоляции</t>
  </si>
  <si>
    <t>Толщина изоляции 4мм, пленка с внешней и внутр. стороны трубок</t>
  </si>
  <si>
    <t>Толщина изоляции 20 - 27 мм</t>
  </si>
  <si>
    <t>TL-48/9-S</t>
  </si>
  <si>
    <t>TL-48/9-S-RE</t>
  </si>
  <si>
    <t>TL-42/13-S</t>
  </si>
  <si>
    <t>TL-42/9-S</t>
  </si>
  <si>
    <t>TL-42/9-S-RE</t>
  </si>
  <si>
    <t>TL-35/13-S</t>
  </si>
  <si>
    <t>TL-35/13-S-RE</t>
  </si>
  <si>
    <t>TL-35/9-S</t>
  </si>
  <si>
    <t>TL-35/9-S-RE</t>
  </si>
  <si>
    <t>TL-28/13-S</t>
  </si>
  <si>
    <t>TL-28/13-S-RE</t>
  </si>
  <si>
    <t>TL-28/9-S</t>
  </si>
  <si>
    <t>TL-28/9-S-RE</t>
  </si>
  <si>
    <t>TL-22/13-S</t>
  </si>
  <si>
    <t>TL-22/13-S-RE</t>
  </si>
  <si>
    <t>TL-22/9-S</t>
  </si>
  <si>
    <t>TL-22/9-S-RE</t>
  </si>
  <si>
    <t>TL-18/13-S</t>
  </si>
  <si>
    <t>TL-18/13-S-RE</t>
  </si>
  <si>
    <t>TL-18/9-S</t>
  </si>
  <si>
    <t>TL-18/9-S-RE</t>
  </si>
  <si>
    <t>TL-15/13-S</t>
  </si>
  <si>
    <t>TL-15/13-S-RE</t>
  </si>
  <si>
    <t>TL-15/9-S</t>
  </si>
  <si>
    <t>TL-15/9-S-RE</t>
  </si>
  <si>
    <t>Толщина изоляции 13мм</t>
  </si>
  <si>
    <t>Толщина изоляции 9мм</t>
  </si>
  <si>
    <t>TL-42/6-S</t>
  </si>
  <si>
    <t>TL-35/6-S-RE-10m</t>
  </si>
  <si>
    <t>TL-35/6-S</t>
  </si>
  <si>
    <t>TL-35/6-S-RE</t>
  </si>
  <si>
    <t>TL-28/6-S-10m</t>
  </si>
  <si>
    <t>TL-28/6-S-RE-10m</t>
  </si>
  <si>
    <t>TL-28/6-S</t>
  </si>
  <si>
    <t>TL-28/6-S-RE</t>
  </si>
  <si>
    <t>TL-25/6-S</t>
  </si>
  <si>
    <t>TL-22/6-S-10m</t>
  </si>
  <si>
    <t>TL-22/6-S-RE-10m</t>
  </si>
  <si>
    <t>TL-22/6-S</t>
  </si>
  <si>
    <t>TL-22/6-S-RE</t>
  </si>
  <si>
    <t>TL-20/6-S</t>
  </si>
  <si>
    <t>TL-18/6-S-10m</t>
  </si>
  <si>
    <t>TL-18/6-S-RE-10m</t>
  </si>
  <si>
    <t>TL-18/6-S</t>
  </si>
  <si>
    <t>TL-18/6-S-RE</t>
  </si>
  <si>
    <t>TL-16/6-S</t>
  </si>
  <si>
    <t>TL-15/6-S-RE-10m</t>
  </si>
  <si>
    <t>TL-15/6-S</t>
  </si>
  <si>
    <t>TL-15/6-S-RE</t>
  </si>
  <si>
    <t>TL-12/6-S</t>
  </si>
  <si>
    <t>Толщина изоляции 6мм</t>
  </si>
  <si>
    <t>TL-60/20-DG-A</t>
  </si>
  <si>
    <t>TL-60/13-DG-A</t>
  </si>
  <si>
    <t>TL-60/9-DG-A</t>
  </si>
  <si>
    <t>TL-54/20-DG-A</t>
  </si>
  <si>
    <t>TL-54/13-DG-A</t>
  </si>
  <si>
    <t>TL-54/9-DG-A</t>
  </si>
  <si>
    <t>TL-48/20-DG-A</t>
  </si>
  <si>
    <t>TL-48/13-DG-A</t>
  </si>
  <si>
    <t>TL-48/9-DG-A</t>
  </si>
  <si>
    <t>TL-42/20-DG-A</t>
  </si>
  <si>
    <t>TL-42/13-DG-A</t>
  </si>
  <si>
    <t>TL-42/9-DG-A</t>
  </si>
  <si>
    <t>TL-35/20-DG-A</t>
  </si>
  <si>
    <t>TL-35/13-DG-A</t>
  </si>
  <si>
    <t>TL-35/9-DG-A</t>
  </si>
  <si>
    <t>TL-28/20-DG-A</t>
  </si>
  <si>
    <t>TL-28/13-DG-A</t>
  </si>
  <si>
    <t>TL-28/9-DG-A</t>
  </si>
  <si>
    <t>TL-22/20-DG-A</t>
  </si>
  <si>
    <t>TL-22/13-DG-A</t>
  </si>
  <si>
    <t>TL-22/9-DG-A</t>
  </si>
  <si>
    <t>TL-18/20-DG-A</t>
  </si>
  <si>
    <t>TL-18/13-DG-A</t>
  </si>
  <si>
    <t>TL-18/9-DG-A</t>
  </si>
  <si>
    <t>TL-15/13-DG-A</t>
  </si>
  <si>
    <t>TL-15/9-DG-A</t>
  </si>
  <si>
    <t>TL-114/30-DG</t>
  </si>
  <si>
    <t>TL-114/25-DG</t>
  </si>
  <si>
    <t>TL-114/20-DG</t>
  </si>
  <si>
    <t>TL-110/20-DG</t>
  </si>
  <si>
    <t>TL-89/30-DG</t>
  </si>
  <si>
    <t>TL-89/25-DG</t>
  </si>
  <si>
    <t>TL-89/20-DG</t>
  </si>
  <si>
    <t>TL-76/30-DG</t>
  </si>
  <si>
    <t>TL-76/25-DG</t>
  </si>
  <si>
    <t>TL-76/20-DG</t>
  </si>
  <si>
    <t>TL-64/30-DG</t>
  </si>
  <si>
    <t>TL-64/20-DG</t>
  </si>
  <si>
    <t>TL-60/30-DG</t>
  </si>
  <si>
    <t>TL-60/25-DG</t>
  </si>
  <si>
    <t>TL-60/20-DG</t>
  </si>
  <si>
    <t>TL-54/30-DG</t>
  </si>
  <si>
    <t>TL-54/25-DG</t>
  </si>
  <si>
    <t>TL-54/20-DG</t>
  </si>
  <si>
    <t>TL-48/30-DG</t>
  </si>
  <si>
    <t>TL-48/25-DG</t>
  </si>
  <si>
    <t>TL-48/20-DG</t>
  </si>
  <si>
    <t>TL-42/30-DG</t>
  </si>
  <si>
    <t>TL-42/20-DG</t>
  </si>
  <si>
    <t>TL-35/30-DG</t>
  </si>
  <si>
    <t>TL-35/20-DG</t>
  </si>
  <si>
    <t>TL-28/30-DG</t>
  </si>
  <si>
    <t>TL-28/20-DG</t>
  </si>
  <si>
    <t>TL-22/30-DG</t>
  </si>
  <si>
    <t>TL-22/20-DG</t>
  </si>
  <si>
    <t>TL-18/30-DG</t>
  </si>
  <si>
    <t>TL-18/20-DG</t>
  </si>
  <si>
    <t>TL-15/20-DG</t>
  </si>
  <si>
    <t>Толщина изоляции 30 мм</t>
  </si>
  <si>
    <t>TL-125/13-DG</t>
  </si>
  <si>
    <t>TL-114/13-DG</t>
  </si>
  <si>
    <t>TL-110/13-DG</t>
  </si>
  <si>
    <t>TL-89/13-DG</t>
  </si>
  <si>
    <t>TL-89/9-DG</t>
  </si>
  <si>
    <t>TL-76/13-DG</t>
  </si>
  <si>
    <t>TL-76/9-DG</t>
  </si>
  <si>
    <t>TL-64/13-DG</t>
  </si>
  <si>
    <t>TL-64/9-DG</t>
  </si>
  <si>
    <t>TL-60/13-DG</t>
  </si>
  <si>
    <t>TL-60/9-DG</t>
  </si>
  <si>
    <t>TL-54/13-DG</t>
  </si>
  <si>
    <t>TL-54/9-DG</t>
  </si>
  <si>
    <t>TL-50/13-DG</t>
  </si>
  <si>
    <t>TL-50/9-DG</t>
  </si>
  <si>
    <t>TL-48/13-DG</t>
  </si>
  <si>
    <t>TL-48/9-DG</t>
  </si>
  <si>
    <t>TL-42/13-DG</t>
  </si>
  <si>
    <t>TL-42/9-DG</t>
  </si>
  <si>
    <t>TL-40/13-DG</t>
  </si>
  <si>
    <t>TL-40/9-DG</t>
  </si>
  <si>
    <t>TL-35/13-DG</t>
  </si>
  <si>
    <t>TL-35/9-DG</t>
  </si>
  <si>
    <t>TL-35/5-DG</t>
  </si>
  <si>
    <t>TL-32/13-DG</t>
  </si>
  <si>
    <t>TL-32/9-DG</t>
  </si>
  <si>
    <t>TL-32/5-DG</t>
  </si>
  <si>
    <t>TL-28/13-DG</t>
  </si>
  <si>
    <t>TL-28/9-DG</t>
  </si>
  <si>
    <t>TL-28/5-DG</t>
  </si>
  <si>
    <t>TL-25/13-DG</t>
  </si>
  <si>
    <t>TL-25/9-DG</t>
  </si>
  <si>
    <t>TL-25/5-DG</t>
  </si>
  <si>
    <t>TL-22/13-DG</t>
  </si>
  <si>
    <t>TL-22/9-DG</t>
  </si>
  <si>
    <t>TL-22/5-DG</t>
  </si>
  <si>
    <t>TL-20/13-DG</t>
  </si>
  <si>
    <t>TL-20/9-DG</t>
  </si>
  <si>
    <t>TL-20/5-DG</t>
  </si>
  <si>
    <t>TL-18/13-DG</t>
  </si>
  <si>
    <t>TL-18/9-DG</t>
  </si>
  <si>
    <t>TL-18/5-DG</t>
  </si>
  <si>
    <t>TL-15/13-DG</t>
  </si>
  <si>
    <t>TL-15/9-DG</t>
  </si>
  <si>
    <t>TL-15/5-DG</t>
  </si>
  <si>
    <t>TL-12/9-DG</t>
  </si>
  <si>
    <t>TL-12/5-DG</t>
  </si>
  <si>
    <t>Толщина изоляции 5мм</t>
  </si>
  <si>
    <t>LTD-1/50 ALU</t>
  </si>
  <si>
    <t>LTD-25-99/E</t>
  </si>
  <si>
    <t>Толщина изоляции,</t>
  </si>
  <si>
    <t>Длина рулона,</t>
  </si>
  <si>
    <t>фольга в рулонах</t>
  </si>
  <si>
    <t>LTD-25X114</t>
  </si>
  <si>
    <t>116,0 - 120,0</t>
  </si>
  <si>
    <t>LTD-25X089</t>
  </si>
  <si>
    <t>91,0 - 94,0</t>
  </si>
  <si>
    <t>LTD-25X076</t>
  </si>
  <si>
    <t>77,5 - 80,0</t>
  </si>
  <si>
    <t>LTD-25X060</t>
  </si>
  <si>
    <t>62,0 - 64,0</t>
  </si>
  <si>
    <t>LTD-25X048</t>
  </si>
  <si>
    <t>50,0 - 52,0</t>
  </si>
  <si>
    <t>LTD-25X042</t>
  </si>
  <si>
    <t>44,0 - 46,0</t>
  </si>
  <si>
    <t>LTD-25X035</t>
  </si>
  <si>
    <t>36,5 - 38,5</t>
  </si>
  <si>
    <t>LTD-25X028</t>
  </si>
  <si>
    <t>29,5 - 31,0</t>
  </si>
  <si>
    <t>LTD-25X022</t>
  </si>
  <si>
    <t>23,5 - 25,0</t>
  </si>
  <si>
    <t>LTD-25X018</t>
  </si>
  <si>
    <t>19,5 - 21,5</t>
  </si>
  <si>
    <t>метров в</t>
  </si>
  <si>
    <t>25 мм</t>
  </si>
  <si>
    <t>Внутренний Ø изоляции мин/макс, мм</t>
  </si>
  <si>
    <t>Труба макс. внешний Ø мм</t>
  </si>
  <si>
    <t>Трубная изоляция</t>
  </si>
  <si>
    <t>Толщина, мм</t>
  </si>
  <si>
    <t>Толщина изоляции, мм</t>
  </si>
  <si>
    <t>Ширина, мм</t>
  </si>
  <si>
    <t>XG-40-99/EA</t>
  </si>
  <si>
    <t>XG-40-99/E</t>
  </si>
  <si>
    <t>XG-32-99/EA</t>
  </si>
  <si>
    <t>XG-32-99/E</t>
  </si>
  <si>
    <t>XG-25-99/EA</t>
  </si>
  <si>
    <t>XG-25-99/E</t>
  </si>
  <si>
    <t>XG-19-99/EA</t>
  </si>
  <si>
    <t>XG-19-99/E</t>
  </si>
  <si>
    <t>XG-13-99/EA</t>
  </si>
  <si>
    <t>XG-13-99/E</t>
  </si>
  <si>
    <t>XG-09-99/EA</t>
  </si>
  <si>
    <t>XG-09-99/E</t>
  </si>
  <si>
    <t>XG-06-99/EA</t>
  </si>
  <si>
    <t>XG-06-99/E</t>
  </si>
  <si>
    <t>Самоклеющаяся листовая изоляция в рулонах</t>
  </si>
  <si>
    <t>XG-25X089-А</t>
  </si>
  <si>
    <t>XG-19X089-А</t>
  </si>
  <si>
    <t>XG-25X060-А</t>
  </si>
  <si>
    <t>XG-19X060-А</t>
  </si>
  <si>
    <t>XG-25X054-А</t>
  </si>
  <si>
    <t>XG-19X054-А</t>
  </si>
  <si>
    <t>XG-25X048-А</t>
  </si>
  <si>
    <t>XG-19X048-А</t>
  </si>
  <si>
    <t>XG-25X042-А</t>
  </si>
  <si>
    <t>XG-19X042-А</t>
  </si>
  <si>
    <t>XG-25X035-А</t>
  </si>
  <si>
    <t>XG-19X035-А</t>
  </si>
  <si>
    <t>XG-25X028-А</t>
  </si>
  <si>
    <t>XG-19X028-А</t>
  </si>
  <si>
    <t>XG-25X022-А</t>
  </si>
  <si>
    <t>XG-19X022-А</t>
  </si>
  <si>
    <t>XG-25X018-А</t>
  </si>
  <si>
    <t>XG-19X018-А</t>
  </si>
  <si>
    <t>XG-19X015-А</t>
  </si>
  <si>
    <t>Самоклеющаяся трубная изоляция - 25 мм</t>
  </si>
  <si>
    <t>Самоклеющаяся трубная изоляция - 19 мм</t>
  </si>
  <si>
    <t>XG-13X089-А</t>
  </si>
  <si>
    <t>XG-13X076-А</t>
  </si>
  <si>
    <t>XG-13X060-А</t>
  </si>
  <si>
    <t>XG-09X060-А</t>
  </si>
  <si>
    <t>XG-13X054-А</t>
  </si>
  <si>
    <t>XG-09X054-А</t>
  </si>
  <si>
    <t>XG-13X048-А</t>
  </si>
  <si>
    <t>XG-09X048-А</t>
  </si>
  <si>
    <t>XG-13X042-А</t>
  </si>
  <si>
    <t>XG-09X042-А</t>
  </si>
  <si>
    <t>XG-13X035-А</t>
  </si>
  <si>
    <t>XG-09X035-А</t>
  </si>
  <si>
    <t>XG-13X028-А</t>
  </si>
  <si>
    <t>XG-09X028-А</t>
  </si>
  <si>
    <t>XG-13X022-А</t>
  </si>
  <si>
    <t>XG-09X022-А</t>
  </si>
  <si>
    <t>XG-13X018-А</t>
  </si>
  <si>
    <t>XG-09X018-А</t>
  </si>
  <si>
    <t>XG-13X015-А</t>
  </si>
  <si>
    <t>XG-09X015-А</t>
  </si>
  <si>
    <t>XG-13X012-А</t>
  </si>
  <si>
    <t>XG-09X012-А</t>
  </si>
  <si>
    <t>Самоклеющаяся трубная изоляция - 13 мм</t>
  </si>
  <si>
    <t>Самоклеющаяся трубная изоляция - 9 мм</t>
  </si>
  <si>
    <t>XG-40X168</t>
  </si>
  <si>
    <t>XG-40X160</t>
  </si>
  <si>
    <t>XG-40X140</t>
  </si>
  <si>
    <t>XG-40X114</t>
  </si>
  <si>
    <t>XG-40X108</t>
  </si>
  <si>
    <t>XG-40X102</t>
  </si>
  <si>
    <t>XG-40X089</t>
  </si>
  <si>
    <t>XG-40X076</t>
  </si>
  <si>
    <t>XG-40X064</t>
  </si>
  <si>
    <t>XG-40X060</t>
  </si>
  <si>
    <t>XG-40X054</t>
  </si>
  <si>
    <t>XG-40X048</t>
  </si>
  <si>
    <t>XG-40X042</t>
  </si>
  <si>
    <t>XG-40X035</t>
  </si>
  <si>
    <t>XG-40X028</t>
  </si>
  <si>
    <t>Трубная изоляция - 40 мм</t>
  </si>
  <si>
    <t>XG-32X160</t>
  </si>
  <si>
    <t>XG-32X140</t>
  </si>
  <si>
    <t>XG-25X140</t>
  </si>
  <si>
    <t>XG-32X133</t>
  </si>
  <si>
    <t>XG-32X125</t>
  </si>
  <si>
    <t>XG-32X114</t>
  </si>
  <si>
    <t>XG-25X114</t>
  </si>
  <si>
    <t>XG-32X108</t>
  </si>
  <si>
    <t>XG-25X108</t>
  </si>
  <si>
    <t>XG-32X102</t>
  </si>
  <si>
    <t>XG-25X102</t>
  </si>
  <si>
    <t>XG-32X089</t>
  </si>
  <si>
    <t>XG-25X089</t>
  </si>
  <si>
    <t>XG-32X080</t>
  </si>
  <si>
    <t>XG-32X076</t>
  </si>
  <si>
    <t>XG-25X076</t>
  </si>
  <si>
    <t>XG-32X070</t>
  </si>
  <si>
    <t>XG-32X064</t>
  </si>
  <si>
    <t>XG-25X064</t>
  </si>
  <si>
    <t>XG-32X060</t>
  </si>
  <si>
    <t>XG-25X060</t>
  </si>
  <si>
    <t>XG-32X054</t>
  </si>
  <si>
    <t>XG-25X054</t>
  </si>
  <si>
    <t>XG-32X050</t>
  </si>
  <si>
    <t>XG-32X048</t>
  </si>
  <si>
    <t>XG-25X048</t>
  </si>
  <si>
    <t>XG-32X042</t>
  </si>
  <si>
    <t>XG-25X042</t>
  </si>
  <si>
    <t>XG-32X040</t>
  </si>
  <si>
    <t>XG-32X035</t>
  </si>
  <si>
    <t>XG-25X035</t>
  </si>
  <si>
    <t>XG-32X032</t>
  </si>
  <si>
    <t>XG-25X030</t>
  </si>
  <si>
    <t>XG-32X028</t>
  </si>
  <si>
    <t>XG-25X028</t>
  </si>
  <si>
    <t>XG-32X025</t>
  </si>
  <si>
    <t>XG-32X022</t>
  </si>
  <si>
    <t>XG-25X022</t>
  </si>
  <si>
    <t>XG-32X020</t>
  </si>
  <si>
    <t>XG-32X018</t>
  </si>
  <si>
    <t>XG-25X018</t>
  </si>
  <si>
    <t>XG-32X015</t>
  </si>
  <si>
    <t>XG-25X015</t>
  </si>
  <si>
    <t>XG-25X012</t>
  </si>
  <si>
    <t>XG-19X168</t>
  </si>
  <si>
    <t>XG-19X160</t>
  </si>
  <si>
    <t>XG-13X160</t>
  </si>
  <si>
    <t>XG-19X140</t>
  </si>
  <si>
    <t>XG-13X140</t>
  </si>
  <si>
    <t>XG-19X133</t>
  </si>
  <si>
    <t>XG-13X133</t>
  </si>
  <si>
    <t>XG-19X125</t>
  </si>
  <si>
    <t>XG-13X125</t>
  </si>
  <si>
    <t>XG-19X114</t>
  </si>
  <si>
    <t>XG-13X114</t>
  </si>
  <si>
    <t>XG-19X110</t>
  </si>
  <si>
    <t>XG-19X108</t>
  </si>
  <si>
    <t>XG-13X108</t>
  </si>
  <si>
    <t>XG-19X102</t>
  </si>
  <si>
    <t>XG-13X102</t>
  </si>
  <si>
    <t>XG-19X089</t>
  </si>
  <si>
    <t>XG-13X089</t>
  </si>
  <si>
    <t>XG-19X080</t>
  </si>
  <si>
    <t>XG-13X080</t>
  </si>
  <si>
    <t>XG-19X076</t>
  </si>
  <si>
    <t>XG-13X076</t>
  </si>
  <si>
    <t>XG-19X070</t>
  </si>
  <si>
    <t>XG-13X070</t>
  </si>
  <si>
    <t>XG-19X064</t>
  </si>
  <si>
    <t>XG-13X064</t>
  </si>
  <si>
    <t>XG-19X060</t>
  </si>
  <si>
    <t>XG-13X060</t>
  </si>
  <si>
    <t>XG-19X054</t>
  </si>
  <si>
    <t>XG-13X054</t>
  </si>
  <si>
    <t>XG-19X050</t>
  </si>
  <si>
    <t>XG-13X050</t>
  </si>
  <si>
    <t>XG-19X048</t>
  </si>
  <si>
    <t>XG-13X048</t>
  </si>
  <si>
    <t>XG-19X042</t>
  </si>
  <si>
    <t>XG-13X042</t>
  </si>
  <si>
    <t>XG-19X040</t>
  </si>
  <si>
    <t>XG-13X040</t>
  </si>
  <si>
    <t>XG-19X035</t>
  </si>
  <si>
    <t>XG-13X035</t>
  </si>
  <si>
    <t>XG-19X032</t>
  </si>
  <si>
    <t>XG-13X032</t>
  </si>
  <si>
    <t>XG-13X030</t>
  </si>
  <si>
    <t>XG-19X028</t>
  </si>
  <si>
    <t>XG-13X028</t>
  </si>
  <si>
    <t>XG-19X025</t>
  </si>
  <si>
    <t>XG-13X025</t>
  </si>
  <si>
    <t>XG-19X022</t>
  </si>
  <si>
    <t>XG-13X022</t>
  </si>
  <si>
    <t>XG-19X020</t>
  </si>
  <si>
    <t>XG-13X020</t>
  </si>
  <si>
    <t>XG-19X018</t>
  </si>
  <si>
    <t>XG-13X018</t>
  </si>
  <si>
    <t>XG-19X015</t>
  </si>
  <si>
    <t>XG-13X015</t>
  </si>
  <si>
    <t>XG-19X012</t>
  </si>
  <si>
    <t>XG-13X012</t>
  </si>
  <si>
    <t>XG-19X010</t>
  </si>
  <si>
    <t>XG-13X010</t>
  </si>
  <si>
    <t>XG-19X006</t>
  </si>
  <si>
    <t>XG-13X006</t>
  </si>
  <si>
    <t>XG-09X160</t>
  </si>
  <si>
    <t>XG-09X140</t>
  </si>
  <si>
    <t>XG-09X125</t>
  </si>
  <si>
    <t>XG-09X114</t>
  </si>
  <si>
    <t>XG-09X110</t>
  </si>
  <si>
    <t>XG-09X108</t>
  </si>
  <si>
    <t>XG-09X102</t>
  </si>
  <si>
    <t>XG-09X089</t>
  </si>
  <si>
    <t>XG-09X076</t>
  </si>
  <si>
    <t>XG-09X070</t>
  </si>
  <si>
    <t>XG-09X064</t>
  </si>
  <si>
    <t>XG-09X060</t>
  </si>
  <si>
    <t>XG-09X054</t>
  </si>
  <si>
    <t>XG-09X050</t>
  </si>
  <si>
    <t>XG-09X048</t>
  </si>
  <si>
    <t>XG-09X042</t>
  </si>
  <si>
    <t>XG-09X040</t>
  </si>
  <si>
    <t>XG-09X035</t>
  </si>
  <si>
    <t>XG-06X035</t>
  </si>
  <si>
    <t>XG-09X032</t>
  </si>
  <si>
    <t>XG-09X030</t>
  </si>
  <si>
    <t>XG-09X028</t>
  </si>
  <si>
    <t>XG-06X028</t>
  </si>
  <si>
    <t>XG-09X025</t>
  </si>
  <si>
    <t>XG-06X025</t>
  </si>
  <si>
    <t>XG-09X022</t>
  </si>
  <si>
    <t>XG-06X022</t>
  </si>
  <si>
    <t>XG-09X020</t>
  </si>
  <si>
    <t>XG-09X018</t>
  </si>
  <si>
    <t>XG-09X015</t>
  </si>
  <si>
    <t>XG-06X015</t>
  </si>
  <si>
    <t>XG-09X012</t>
  </si>
  <si>
    <t>XG-06X012</t>
  </si>
  <si>
    <t>XG-09X010</t>
  </si>
  <si>
    <t>XG-06X010</t>
  </si>
  <si>
    <t>XG-09X008</t>
  </si>
  <si>
    <t>XG-06X008</t>
  </si>
  <si>
    <t>XG-09X006</t>
  </si>
  <si>
    <t>XG-06X006</t>
  </si>
  <si>
    <t>AF-19ММ/E-S100</t>
  </si>
  <si>
    <t>AF-19ММ/E-S75</t>
  </si>
  <si>
    <t>AF-19ММ/E-S50</t>
  </si>
  <si>
    <t>AF-TAPE-MC/6</t>
  </si>
  <si>
    <t>AF-13ММ/E-S100</t>
  </si>
  <si>
    <t>AF-TAPE-MC/30</t>
  </si>
  <si>
    <t>AF-13ММ/E-S50</t>
  </si>
  <si>
    <t>AF-TAPE-MC/100</t>
  </si>
  <si>
    <t>AF-10ММ/E-S100</t>
  </si>
  <si>
    <t>AF-10ММ/E-S50</t>
  </si>
  <si>
    <t>толщина,м</t>
  </si>
  <si>
    <t>длина,м</t>
  </si>
  <si>
    <t>ширина, мм</t>
  </si>
  <si>
    <t xml:space="preserve">Ленты самоклеящиеся </t>
  </si>
  <si>
    <t>Полосы самоклеющиеся</t>
  </si>
  <si>
    <t>AF-50ММ/ЕА</t>
  </si>
  <si>
    <t>AF-50ММ/А</t>
  </si>
  <si>
    <t>AF-50ММ/E</t>
  </si>
  <si>
    <t>AF-50ММ</t>
  </si>
  <si>
    <t>AF-32ММ/EА</t>
  </si>
  <si>
    <t>AF-32ММ/А</t>
  </si>
  <si>
    <t>AF-32ММ/E</t>
  </si>
  <si>
    <t>AF-32ММ</t>
  </si>
  <si>
    <t>AF-25ММ/EА</t>
  </si>
  <si>
    <t>AF-25ММ/А</t>
  </si>
  <si>
    <t>AF-25ММ/E</t>
  </si>
  <si>
    <t>AF-25ММ</t>
  </si>
  <si>
    <t>AF-19ММ/EА</t>
  </si>
  <si>
    <t>AF-19ММ/А</t>
  </si>
  <si>
    <t>AF-19ММ/E</t>
  </si>
  <si>
    <t>AF-19ММ</t>
  </si>
  <si>
    <t>AF-16ММ/EА</t>
  </si>
  <si>
    <t>AF-16ММ/E</t>
  </si>
  <si>
    <t>AF-16ММ</t>
  </si>
  <si>
    <t>AF-13ММ/EА</t>
  </si>
  <si>
    <t>AF-13ММ/А</t>
  </si>
  <si>
    <t>AF-13ММ/E</t>
  </si>
  <si>
    <t>AF-13ММ</t>
  </si>
  <si>
    <t>AF-10ММ/EА</t>
  </si>
  <si>
    <t>AF-10ММ/А</t>
  </si>
  <si>
    <t>AF-10ММ/E</t>
  </si>
  <si>
    <t>AF-10ММ</t>
  </si>
  <si>
    <t>AF-06ММ/EА</t>
  </si>
  <si>
    <t>AF-06ММ/E</t>
  </si>
  <si>
    <t>AF-03ММ/EА</t>
  </si>
  <si>
    <t>AF-03ММ/E</t>
  </si>
  <si>
    <t>длина рулона</t>
  </si>
  <si>
    <t xml:space="preserve"> в рулонах</t>
  </si>
  <si>
    <t>в листах</t>
  </si>
  <si>
    <t>в рулонах</t>
  </si>
  <si>
    <t>Листовая изоляция</t>
  </si>
  <si>
    <t>AF-4-089-A</t>
  </si>
  <si>
    <t>AF-4-076-A</t>
  </si>
  <si>
    <t>AF-4-070-A</t>
  </si>
  <si>
    <t>AF-4-060-A</t>
  </si>
  <si>
    <t>AF-4-054-A</t>
  </si>
  <si>
    <t>AF-4-048-A</t>
  </si>
  <si>
    <t>AF-4-042-A</t>
  </si>
  <si>
    <t>AF-4-035-A</t>
  </si>
  <si>
    <t>AF-4-028-A</t>
  </si>
  <si>
    <t>AF-4-022-A</t>
  </si>
  <si>
    <t>AF-4-018-A</t>
  </si>
  <si>
    <t>AF-4-015-A</t>
  </si>
  <si>
    <t>толщина стенки,мм</t>
  </si>
  <si>
    <t>толщина изоляции 17,0 мм-22,5 мм</t>
  </si>
  <si>
    <t xml:space="preserve"> AF-4</t>
  </si>
  <si>
    <t>AF-3-089-A</t>
  </si>
  <si>
    <t>AF-2-089-A</t>
  </si>
  <si>
    <t>AF-1-089-A</t>
  </si>
  <si>
    <t>AF-3-076-A</t>
  </si>
  <si>
    <t>AF-2-076-A</t>
  </si>
  <si>
    <t>AF-1-076-A</t>
  </si>
  <si>
    <t>AF-2-070-A</t>
  </si>
  <si>
    <t>AF-2-064-A</t>
  </si>
  <si>
    <t>AF-3-060-A</t>
  </si>
  <si>
    <t>AF-2-060-A</t>
  </si>
  <si>
    <t>AF-1-060-A</t>
  </si>
  <si>
    <t>AF-3-054-A</t>
  </si>
  <si>
    <t>AF-2-054-A</t>
  </si>
  <si>
    <t>AF-1-054-A</t>
  </si>
  <si>
    <t>AF-3-048-A</t>
  </si>
  <si>
    <t>AF-2-048-A</t>
  </si>
  <si>
    <t>AF-1-048-A</t>
  </si>
  <si>
    <t>AF-3-042-A</t>
  </si>
  <si>
    <t>AF-2-042-A</t>
  </si>
  <si>
    <t>AF-1-042-A</t>
  </si>
  <si>
    <t>AF-3-035-A</t>
  </si>
  <si>
    <t>AF-2-035-A</t>
  </si>
  <si>
    <t>AF-1-035-A</t>
  </si>
  <si>
    <t>AF-2-030-A</t>
  </si>
  <si>
    <t>AF-1-030-A</t>
  </si>
  <si>
    <t>AF-3-028-A</t>
  </si>
  <si>
    <t>AF-2-028-A</t>
  </si>
  <si>
    <t>AF-1-028-A</t>
  </si>
  <si>
    <t>AF-3-022-A</t>
  </si>
  <si>
    <t>AF-2-022-A</t>
  </si>
  <si>
    <t>AF-1-022-A</t>
  </si>
  <si>
    <t>AF-3-018-A</t>
  </si>
  <si>
    <t>AF-2-018-A</t>
  </si>
  <si>
    <t>AF-1-018-A</t>
  </si>
  <si>
    <t>AF-3-015-A</t>
  </si>
  <si>
    <t>AF-2-015-A</t>
  </si>
  <si>
    <t>AF-1-015-A</t>
  </si>
  <si>
    <t>AF-2-012-A</t>
  </si>
  <si>
    <t>AF-1-012-A</t>
  </si>
  <si>
    <t>толщина изоляции 13,5 мм - 17,5 мм</t>
  </si>
  <si>
    <t>толщина изоляции 11,5 мм - 14,5 мм</t>
  </si>
  <si>
    <t>толщина изоляции 8,0 мм-9,5 мм</t>
  </si>
  <si>
    <t xml:space="preserve"> AF-3</t>
  </si>
  <si>
    <t xml:space="preserve"> AF-2</t>
  </si>
  <si>
    <t xml:space="preserve"> AF-1</t>
  </si>
  <si>
    <t>Самоклеющаяся трубная изоляция</t>
  </si>
  <si>
    <t>AF-54X168 ●</t>
  </si>
  <si>
    <t>AF-54X140</t>
  </si>
  <si>
    <t>AF-54X114</t>
  </si>
  <si>
    <t>AF-45X089</t>
  </si>
  <si>
    <t>AF-45X076</t>
  </si>
  <si>
    <t>AF-45X060 ●</t>
  </si>
  <si>
    <t>AF-45X054 ●</t>
  </si>
  <si>
    <t>AF-45X048 ●</t>
  </si>
  <si>
    <t>AF-45X042 ●</t>
  </si>
  <si>
    <t>AF-36X168</t>
  </si>
  <si>
    <t>AF-36X140</t>
  </si>
  <si>
    <t>AF-36X114</t>
  </si>
  <si>
    <t>Трубная изоляция (дополнительные толщины)</t>
  </si>
  <si>
    <t>AF-6-168</t>
  </si>
  <si>
    <t>AF-5-168</t>
  </si>
  <si>
    <t>AF-4-168</t>
  </si>
  <si>
    <t>AF-6-160</t>
  </si>
  <si>
    <t>AF-4-160</t>
  </si>
  <si>
    <t>AF-6-140</t>
  </si>
  <si>
    <t>AF-5-140</t>
  </si>
  <si>
    <t>AF-4-140</t>
  </si>
  <si>
    <t>AF-6-133</t>
  </si>
  <si>
    <t>AF-4-133</t>
  </si>
  <si>
    <t>AF-5-125</t>
  </si>
  <si>
    <t>AF-4-125</t>
  </si>
  <si>
    <t>AF-6-114</t>
  </si>
  <si>
    <t>AF-5-114</t>
  </si>
  <si>
    <t>AF-4-114</t>
  </si>
  <si>
    <t>AF-4-110</t>
  </si>
  <si>
    <t>AF-6-108</t>
  </si>
  <si>
    <t>AF-5-108</t>
  </si>
  <si>
    <t>AF-4-108</t>
  </si>
  <si>
    <t>AF-6-102</t>
  </si>
  <si>
    <t>AF-4-102</t>
  </si>
  <si>
    <t>AF-6-089</t>
  </si>
  <si>
    <t>AF-5-089</t>
  </si>
  <si>
    <t>AF-4-089</t>
  </si>
  <si>
    <t>AF-6-080</t>
  </si>
  <si>
    <t>AF-4-080</t>
  </si>
  <si>
    <t>AF-6-076</t>
  </si>
  <si>
    <t>AF-5-076</t>
  </si>
  <si>
    <t>AF-4-076</t>
  </si>
  <si>
    <t>AF-6-070</t>
  </si>
  <si>
    <t>AF-5-070</t>
  </si>
  <si>
    <t>AF-4-070</t>
  </si>
  <si>
    <t>AF-6-064</t>
  </si>
  <si>
    <t>AF-5-064</t>
  </si>
  <si>
    <t>AF-4-064</t>
  </si>
  <si>
    <t>AF-6-060</t>
  </si>
  <si>
    <t>AF-5-060</t>
  </si>
  <si>
    <t>AF-4-060</t>
  </si>
  <si>
    <t>AF-6-057</t>
  </si>
  <si>
    <t>AF-4-057</t>
  </si>
  <si>
    <t>AF-6-054</t>
  </si>
  <si>
    <t>AF-5-054</t>
  </si>
  <si>
    <t>AF-4-054</t>
  </si>
  <si>
    <t>AF-4-050</t>
  </si>
  <si>
    <t>AF-6-048</t>
  </si>
  <si>
    <t>AF-5-048</t>
  </si>
  <si>
    <t>AF-4-048</t>
  </si>
  <si>
    <t>AF-4-045</t>
  </si>
  <si>
    <t>AF-6-042</t>
  </si>
  <si>
    <t>AF-5-042</t>
  </si>
  <si>
    <t>AF-4-042</t>
  </si>
  <si>
    <t>AF-4-040</t>
  </si>
  <si>
    <t>AF-6-035</t>
  </si>
  <si>
    <t>AF-5-035</t>
  </si>
  <si>
    <t>AF-4-035</t>
  </si>
  <si>
    <t>AF-4-032</t>
  </si>
  <si>
    <t>AF-5-030</t>
  </si>
  <si>
    <t>AF-4-030</t>
  </si>
  <si>
    <t>AF-6-028</t>
  </si>
  <si>
    <t>AF-5-028</t>
  </si>
  <si>
    <t>AF-4-028</t>
  </si>
  <si>
    <t>AF-4-025</t>
  </si>
  <si>
    <t>AF-6-022</t>
  </si>
  <si>
    <t>AF-5-022</t>
  </si>
  <si>
    <t>AF-4-022</t>
  </si>
  <si>
    <t>AF-6-018</t>
  </si>
  <si>
    <t>AF-5-018</t>
  </si>
  <si>
    <t>AF-4-018</t>
  </si>
  <si>
    <t>AF-6-015</t>
  </si>
  <si>
    <t>AF-4-015</t>
  </si>
  <si>
    <t>AF-6-012</t>
  </si>
  <si>
    <t>AF-4-012</t>
  </si>
  <si>
    <t>AF-4-010</t>
  </si>
  <si>
    <t>толщина изоляции 32,0 мм - 42,0 мм</t>
  </si>
  <si>
    <t>толщина изоляции 25,0 мм - 32,0 мм</t>
  </si>
  <si>
    <t>толщина изоляции 15,5 мм - 25,0 мм</t>
  </si>
  <si>
    <t xml:space="preserve"> AF-6</t>
  </si>
  <si>
    <t xml:space="preserve"> AF-5</t>
  </si>
  <si>
    <t>AF-3-160</t>
  </si>
  <si>
    <t>AF-2-160</t>
  </si>
  <si>
    <t>AF-1-160</t>
  </si>
  <si>
    <t>AF-3-140</t>
  </si>
  <si>
    <t>AF-2-140</t>
  </si>
  <si>
    <t>AF-1-140</t>
  </si>
  <si>
    <t>AF-3-133</t>
  </si>
  <si>
    <t>AF-2-133</t>
  </si>
  <si>
    <t>AF-3-125</t>
  </si>
  <si>
    <t>AF-2-125</t>
  </si>
  <si>
    <t>AF-1-125</t>
  </si>
  <si>
    <t>AF-3-114</t>
  </si>
  <si>
    <t>AF-2-114</t>
  </si>
  <si>
    <t>AF-1-114</t>
  </si>
  <si>
    <t>AF-3-110</t>
  </si>
  <si>
    <t>AF-2-110</t>
  </si>
  <si>
    <t>AF-1-110</t>
  </si>
  <si>
    <t>AF-3-108</t>
  </si>
  <si>
    <t>AF-2-108</t>
  </si>
  <si>
    <t>AF-1-108</t>
  </si>
  <si>
    <t>AF-2-102</t>
  </si>
  <si>
    <t>AF-1-102</t>
  </si>
  <si>
    <t>AF-3-089</t>
  </si>
  <si>
    <t>AF-2-089</t>
  </si>
  <si>
    <t>AF-1-089</t>
  </si>
  <si>
    <t>AF-2-080</t>
  </si>
  <si>
    <t>AF-1-080</t>
  </si>
  <si>
    <t>AF-3-076</t>
  </si>
  <si>
    <t>AF-2-076</t>
  </si>
  <si>
    <t>AF-1-076</t>
  </si>
  <si>
    <t>AF-3-070</t>
  </si>
  <si>
    <t>AF-2-070</t>
  </si>
  <si>
    <t>AF-1-070</t>
  </si>
  <si>
    <t>AF-3-064</t>
  </si>
  <si>
    <t>AF-2-064</t>
  </si>
  <si>
    <t>AF-1-064</t>
  </si>
  <si>
    <t>AF-3-060</t>
  </si>
  <si>
    <t>AF-2-060</t>
  </si>
  <si>
    <t>AF-1-060</t>
  </si>
  <si>
    <t>AF-2-057</t>
  </si>
  <si>
    <t>AF-1-057</t>
  </si>
  <si>
    <t>AF-3-054</t>
  </si>
  <si>
    <t>AF-2-054</t>
  </si>
  <si>
    <t>AF-1-054</t>
  </si>
  <si>
    <t>AF-2-050</t>
  </si>
  <si>
    <t>AF-3-048</t>
  </si>
  <si>
    <t>AF-2-048</t>
  </si>
  <si>
    <t>AF-1-048</t>
  </si>
  <si>
    <t>AF-2-045</t>
  </si>
  <si>
    <t>AF-3-042</t>
  </si>
  <si>
    <t>AF-2-042</t>
  </si>
  <si>
    <t>AF-1-042</t>
  </si>
  <si>
    <t>AF-2-040</t>
  </si>
  <si>
    <t>AF-1-038</t>
  </si>
  <si>
    <t>AF-3-035</t>
  </si>
  <si>
    <t>AF-2-035</t>
  </si>
  <si>
    <t>AF-1-035</t>
  </si>
  <si>
    <t>AF-2-032</t>
  </si>
  <si>
    <t>AF-1-032</t>
  </si>
  <si>
    <t>AF-2-030</t>
  </si>
  <si>
    <t>AF-1-030</t>
  </si>
  <si>
    <t>AF-3-028</t>
  </si>
  <si>
    <t>AF-2-028</t>
  </si>
  <si>
    <t>AF-1-028</t>
  </si>
  <si>
    <t>AF-2-025</t>
  </si>
  <si>
    <t>AF-1-025</t>
  </si>
  <si>
    <t>AF-3-022</t>
  </si>
  <si>
    <t>AF-2-022</t>
  </si>
  <si>
    <t>AF-1-022</t>
  </si>
  <si>
    <t>AF-3-018</t>
  </si>
  <si>
    <t>AF-2-018</t>
  </si>
  <si>
    <t>AF-1-018</t>
  </si>
  <si>
    <t>AF-3-015</t>
  </si>
  <si>
    <t>AF-2-015</t>
  </si>
  <si>
    <t>AF-1-015</t>
  </si>
  <si>
    <t>AF-3-012</t>
  </si>
  <si>
    <t>AF-2-012</t>
  </si>
  <si>
    <t>AF-1-012</t>
  </si>
  <si>
    <t>AF-3-010</t>
  </si>
  <si>
    <t>AF-2-010</t>
  </si>
  <si>
    <t>AF-1-010</t>
  </si>
  <si>
    <t>AF-2-008</t>
  </si>
  <si>
    <t>AF-1-008</t>
  </si>
  <si>
    <t>AF-2-006</t>
  </si>
  <si>
    <t>AF-1-006</t>
  </si>
  <si>
    <t>толщина изоляции 12,5 мм - 19,0 мм</t>
  </si>
  <si>
    <t>толщина изоляции 9,5 мм - 16,0 мм</t>
  </si>
  <si>
    <t>толщина изоляции 7,0 мм-10,0 мм</t>
  </si>
  <si>
    <t>NH-32-99/EA</t>
  </si>
  <si>
    <t>NH-32-99/E</t>
  </si>
  <si>
    <t>NH-25-99/EA</t>
  </si>
  <si>
    <t>NH-25-99/E</t>
  </si>
  <si>
    <t>NH-19-99/EA</t>
  </si>
  <si>
    <t>NH-19-99/E</t>
  </si>
  <si>
    <t>NH-13-99/EA</t>
  </si>
  <si>
    <t>NH-13-99/E</t>
  </si>
  <si>
    <t>NH-10-99/EA</t>
  </si>
  <si>
    <t>NH-10-99/E</t>
  </si>
  <si>
    <t>NH-06-99/EA</t>
  </si>
  <si>
    <t>NH-06-99/E</t>
  </si>
  <si>
    <t>NH-03-99/EА</t>
  </si>
  <si>
    <t>NH-03-99/E</t>
  </si>
  <si>
    <t>Самоклеющаяся листовая изоляция в рулонах (ширина 1,0 м)</t>
  </si>
  <si>
    <t>Листовая изоляция в рулонах (ширина 1,0 м)</t>
  </si>
  <si>
    <t>NH-25*114</t>
  </si>
  <si>
    <t>NH-19*114</t>
  </si>
  <si>
    <t>NH-25*089</t>
  </si>
  <si>
    <t>NH-19*089</t>
  </si>
  <si>
    <t>NH-25*076</t>
  </si>
  <si>
    <t>NH-19*076</t>
  </si>
  <si>
    <t>NH-25*060</t>
  </si>
  <si>
    <t>NH-19*060</t>
  </si>
  <si>
    <t>NH-25*054</t>
  </si>
  <si>
    <t>NH-19*054</t>
  </si>
  <si>
    <t>NH-25*048</t>
  </si>
  <si>
    <t>NH-19*048</t>
  </si>
  <si>
    <t>NH-25*042</t>
  </si>
  <si>
    <t>NH-19*042</t>
  </si>
  <si>
    <t>NH-25*035</t>
  </si>
  <si>
    <t>NH-19*035</t>
  </si>
  <si>
    <t>NH-25*028</t>
  </si>
  <si>
    <t>NH-19*028</t>
  </si>
  <si>
    <t>NH-25*022</t>
  </si>
  <si>
    <t>NH-19*022</t>
  </si>
  <si>
    <t>NH-25*018</t>
  </si>
  <si>
    <t>NH-19*018</t>
  </si>
  <si>
    <t>NH-25*015</t>
  </si>
  <si>
    <t>NH-19*015</t>
  </si>
  <si>
    <t>NH-13*089</t>
  </si>
  <si>
    <t>NH-13*076</t>
  </si>
  <si>
    <t>NH-13*060</t>
  </si>
  <si>
    <t>NH-13*054</t>
  </si>
  <si>
    <t>NH-13*048</t>
  </si>
  <si>
    <t>NH-09*048</t>
  </si>
  <si>
    <t>NH-13*042</t>
  </si>
  <si>
    <t>NH-09*042</t>
  </si>
  <si>
    <t>NH-13*035</t>
  </si>
  <si>
    <t>NH-09*035</t>
  </si>
  <si>
    <t>NH-13*028</t>
  </si>
  <si>
    <t>NH-09*028</t>
  </si>
  <si>
    <t>NH-13*022</t>
  </si>
  <si>
    <t>NH-09*022</t>
  </si>
  <si>
    <t>NH-13*018</t>
  </si>
  <si>
    <t>NH-09*018</t>
  </si>
  <si>
    <t>NH-13*015</t>
  </si>
  <si>
    <t>NH-09*015</t>
  </si>
  <si>
    <t>NH-13*012</t>
  </si>
  <si>
    <t>NH-09*012</t>
  </si>
  <si>
    <t>NH-13*010</t>
  </si>
  <si>
    <t>NH-09*010</t>
  </si>
  <si>
    <t>ACHT-245</t>
  </si>
  <si>
    <t>ACHT-214</t>
  </si>
  <si>
    <t>ACHT-194</t>
  </si>
  <si>
    <t>ACHT-189</t>
  </si>
  <si>
    <t>ACHT-176</t>
  </si>
  <si>
    <t>ACHT-169</t>
  </si>
  <si>
    <t>ACHB-220</t>
  </si>
  <si>
    <t>ACHT-156</t>
  </si>
  <si>
    <t>ACHB-210</t>
  </si>
  <si>
    <t>ACHT-140</t>
  </si>
  <si>
    <t>ACHB-200</t>
  </si>
  <si>
    <t>ACHT-136</t>
  </si>
  <si>
    <t>ACHB-180</t>
  </si>
  <si>
    <t>ACHT-128</t>
  </si>
  <si>
    <t>ACHB-170</t>
  </si>
  <si>
    <t>ACHT-120</t>
  </si>
  <si>
    <t>ACHB-160</t>
  </si>
  <si>
    <t>ACHT-116</t>
  </si>
  <si>
    <t>ACHB-150</t>
  </si>
  <si>
    <t>ACHT-102</t>
  </si>
  <si>
    <t>ACHB-130</t>
  </si>
  <si>
    <t>Silvercladd Foil - сворач.</t>
  </si>
  <si>
    <t>ACHT-100</t>
  </si>
  <si>
    <t>ACHB-120</t>
  </si>
  <si>
    <t>Silvercladd Foil</t>
  </si>
  <si>
    <t>ACHT-093</t>
  </si>
  <si>
    <t>ACHB-100</t>
  </si>
  <si>
    <t>ACHT-088</t>
  </si>
  <si>
    <t>ACHB-90</t>
  </si>
  <si>
    <t>ACHT-082</t>
  </si>
  <si>
    <t>ACHB-80</t>
  </si>
  <si>
    <t>ACHT-073</t>
  </si>
  <si>
    <t>ACHB-70</t>
  </si>
  <si>
    <t>ACHT-067</t>
  </si>
  <si>
    <t>ACHB-60</t>
  </si>
  <si>
    <t>Покрытие в рулонах (длина 25 м) Silvercladd. Толщина 350 микрон</t>
  </si>
  <si>
    <t>ACHT-057</t>
  </si>
  <si>
    <t>ACHB-50</t>
  </si>
  <si>
    <t>ACH-SI25/100</t>
  </si>
  <si>
    <t>ACHT-052</t>
  </si>
  <si>
    <t>ACHB-40</t>
  </si>
  <si>
    <t>ACH-SI25</t>
  </si>
  <si>
    <t>Отпускная цена руб/шт с НДС с учетом скидки</t>
  </si>
  <si>
    <t>Цена каталога (прайс-листа) руб/шт c НДС</t>
  </si>
  <si>
    <t>шт.в коробке</t>
  </si>
  <si>
    <t>T-формы сборные</t>
  </si>
  <si>
    <t>Отводы сборные</t>
  </si>
  <si>
    <t>Покрытие в рулонах (длина 25 м)</t>
  </si>
  <si>
    <t>SI-50-99/EA</t>
  </si>
  <si>
    <t>SI-50-99/E</t>
  </si>
  <si>
    <t>SI-40-99/EA</t>
  </si>
  <si>
    <t>SI-40-99/E</t>
  </si>
  <si>
    <t>SI-32-99/EA</t>
  </si>
  <si>
    <t>SI-32-99/E</t>
  </si>
  <si>
    <t>SI-25-99/EA</t>
  </si>
  <si>
    <t>SI-25-99/E</t>
  </si>
  <si>
    <t>SI-19-99/EA</t>
  </si>
  <si>
    <t>SI-19-99/E</t>
  </si>
  <si>
    <t>SI-13-99/EA</t>
  </si>
  <si>
    <t>SI-13-99/E</t>
  </si>
  <si>
    <t>ширина рулона</t>
  </si>
  <si>
    <t>Самоклеющаяся листовая изоляция с покрытием в рулонах</t>
  </si>
  <si>
    <t>Листовая изоляция с покрытием в рулонах</t>
  </si>
  <si>
    <t>Листовая изоляция Armaflex ACE с покрытием Arma-Chek Silver</t>
  </si>
  <si>
    <t>AFSI-32MM/EA</t>
  </si>
  <si>
    <t>AFSI-32MM/E</t>
  </si>
  <si>
    <t>AFSI-25MM/EA</t>
  </si>
  <si>
    <t>AFSI-25MM/E</t>
  </si>
  <si>
    <t>AFSI-19MM/EA</t>
  </si>
  <si>
    <t>AFSI-19MM/E</t>
  </si>
  <si>
    <t>AFSI-13MM/EA</t>
  </si>
  <si>
    <t>AFSI-13MM/E</t>
  </si>
  <si>
    <t>Самоклеющаяся листовая изоляция с покрытием в рулонах (ширина 1 м)</t>
  </si>
  <si>
    <t>Листовая изоляция с покрытием в рулонах (ширина 1 м)</t>
  </si>
  <si>
    <t>Листовая изоляция AF/Armaflex с покрытием Arma-Chek Silver</t>
  </si>
  <si>
    <t>SI-32-160</t>
  </si>
  <si>
    <t>SI-32-140</t>
  </si>
  <si>
    <t>SI-32-125</t>
  </si>
  <si>
    <t>SI-32-114</t>
  </si>
  <si>
    <t>SI-32-089</t>
  </si>
  <si>
    <t>SI-32-076</t>
  </si>
  <si>
    <t>SI-32-064</t>
  </si>
  <si>
    <t>SI-32-060</t>
  </si>
  <si>
    <t>SI-32-054</t>
  </si>
  <si>
    <t>SI-32-048</t>
  </si>
  <si>
    <t>SI-32-042</t>
  </si>
  <si>
    <t>SI-32-035</t>
  </si>
  <si>
    <t>SI-32-028</t>
  </si>
  <si>
    <t>SI-32-022</t>
  </si>
  <si>
    <t>SI-32-018</t>
  </si>
  <si>
    <t>SI-19-160</t>
  </si>
  <si>
    <t>SI-13-160</t>
  </si>
  <si>
    <t>SI-19-140</t>
  </si>
  <si>
    <t>SI-13-140</t>
  </si>
  <si>
    <t>SI-19-133</t>
  </si>
  <si>
    <t>SI-13-133</t>
  </si>
  <si>
    <t>SI-19-125</t>
  </si>
  <si>
    <t>SI-13-125</t>
  </si>
  <si>
    <t>SI-25-140</t>
  </si>
  <si>
    <t>SI-19-114</t>
  </si>
  <si>
    <t>SI-13-114</t>
  </si>
  <si>
    <t>SI-25-133</t>
  </si>
  <si>
    <t>SI-19-089</t>
  </si>
  <si>
    <t>SI-13-089</t>
  </si>
  <si>
    <t>SI-25-114</t>
  </si>
  <si>
    <t>SI-19-076</t>
  </si>
  <si>
    <t>SI-13-076</t>
  </si>
  <si>
    <t>SI-25-089</t>
  </si>
  <si>
    <t>SI-19-064</t>
  </si>
  <si>
    <t>SI-13-064</t>
  </si>
  <si>
    <t>SI-25-076</t>
  </si>
  <si>
    <t>SI-19-060</t>
  </si>
  <si>
    <t>SI-13-060</t>
  </si>
  <si>
    <t>SI-25-064</t>
  </si>
  <si>
    <t>SI-19-054</t>
  </si>
  <si>
    <t>SI-13-054</t>
  </si>
  <si>
    <t>SI-25-060</t>
  </si>
  <si>
    <t>SI-19-048</t>
  </si>
  <si>
    <t>SI-13-048</t>
  </si>
  <si>
    <t>SI-25-054</t>
  </si>
  <si>
    <t>SI-19-042</t>
  </si>
  <si>
    <t>SI-13-042</t>
  </si>
  <si>
    <t>SI-25-048</t>
  </si>
  <si>
    <t>SI-19-035</t>
  </si>
  <si>
    <t>SI-13-035</t>
  </si>
  <si>
    <t>SI-25-042</t>
  </si>
  <si>
    <t>SI-19-028</t>
  </si>
  <si>
    <t>SI-13-028</t>
  </si>
  <si>
    <t>SI-25-035</t>
  </si>
  <si>
    <t>SI-19-022</t>
  </si>
  <si>
    <t>SI-13-022</t>
  </si>
  <si>
    <t>SI-25-028</t>
  </si>
  <si>
    <t>SI-19-018</t>
  </si>
  <si>
    <t>SI-13-018</t>
  </si>
  <si>
    <t>SI-25-022</t>
  </si>
  <si>
    <t>SI-19-015</t>
  </si>
  <si>
    <t>SI-13-015</t>
  </si>
  <si>
    <t>Трубная изоляция Armaflex ACE с покрытием Arma-Chek Silver</t>
  </si>
  <si>
    <t>AFSI-4-168</t>
  </si>
  <si>
    <t>AFSI-2-168</t>
  </si>
  <si>
    <t>AFSI-5-168</t>
  </si>
  <si>
    <t>AFSI-4-140</t>
  </si>
  <si>
    <t>AFSI-2-140</t>
  </si>
  <si>
    <t>AFSI-5-140</t>
  </si>
  <si>
    <t>AFSI-4-114</t>
  </si>
  <si>
    <t>AFSI-2-114</t>
  </si>
  <si>
    <t>AFSI-5-114</t>
  </si>
  <si>
    <t>AFSI-4-089</t>
  </si>
  <si>
    <t>AFSI-2-089</t>
  </si>
  <si>
    <t>AFSI-5-089</t>
  </si>
  <si>
    <t>AFSI-4-076</t>
  </si>
  <si>
    <t>AFSI-2-076</t>
  </si>
  <si>
    <t>AFSI-5-076</t>
  </si>
  <si>
    <t>AFSI-4-064</t>
  </si>
  <si>
    <t>AFSI-2-064</t>
  </si>
  <si>
    <t>AFSI-5-064</t>
  </si>
  <si>
    <t>AFSI-4-060</t>
  </si>
  <si>
    <t>AFSI-2-060</t>
  </si>
  <si>
    <t>AFSI-5-060</t>
  </si>
  <si>
    <t>AFSI-4-054</t>
  </si>
  <si>
    <t>AFSI-2-054</t>
  </si>
  <si>
    <t>AFSI-5-054</t>
  </si>
  <si>
    <t>AFSI-4-048</t>
  </si>
  <si>
    <t>AFSI-2-048</t>
  </si>
  <si>
    <t>AFSI-5-048</t>
  </si>
  <si>
    <t>AFSI-4-042</t>
  </si>
  <si>
    <t>AFSI-2-042</t>
  </si>
  <si>
    <t>AFSI-5-042</t>
  </si>
  <si>
    <t>AFSI-4-035</t>
  </si>
  <si>
    <t>AFSI-2-035</t>
  </si>
  <si>
    <t>AFSI-5-035</t>
  </si>
  <si>
    <t>AFSI-4-028</t>
  </si>
  <si>
    <t>AFSI-2-028</t>
  </si>
  <si>
    <t>AFSI-5-028</t>
  </si>
  <si>
    <t>AFSI-4-022</t>
  </si>
  <si>
    <t>AFSI-2-022</t>
  </si>
  <si>
    <t>AFSI-5-022</t>
  </si>
  <si>
    <t>AFSI-4-018</t>
  </si>
  <si>
    <t>AFSI-2-018</t>
  </si>
  <si>
    <t>AFSI-5-018</t>
  </si>
  <si>
    <t>AFSI-4-015</t>
  </si>
  <si>
    <t>AFSI-2-015</t>
  </si>
  <si>
    <t>толщина стенки</t>
  </si>
  <si>
    <t xml:space="preserve">AF 5
Толщина изоляции
25,0 мм-32,0 мм
</t>
  </si>
  <si>
    <t xml:space="preserve">AF-4
толщина изоляции
17,0 мм - 25,0 мм
</t>
  </si>
  <si>
    <t>Трубная изоляция AF/Armaflex с покрытием Arma-Chek Silver</t>
  </si>
  <si>
    <t>ACH-MASTICD</t>
  </si>
  <si>
    <t>Цена каталога (прайс-листа) руб/шт НДС</t>
  </si>
  <si>
    <t>объем (мл)</t>
  </si>
  <si>
    <t>Мастика</t>
  </si>
  <si>
    <t>AСH-TAPED10025</t>
  </si>
  <si>
    <t>AСH-TAPED5050</t>
  </si>
  <si>
    <t>ACH-D25/100</t>
  </si>
  <si>
    <t>AСH-TAPED2025</t>
  </si>
  <si>
    <t>ACH-D25</t>
  </si>
  <si>
    <t>ширина рулона (мм)</t>
  </si>
  <si>
    <t>Лента самоклеящаяся (толщина 0,18 мм)</t>
  </si>
  <si>
    <t>Покрытие в рулонах (длина рулона - 25м)</t>
  </si>
  <si>
    <t>AFD-25ММ-W</t>
  </si>
  <si>
    <t>AFD-25ММ</t>
  </si>
  <si>
    <t>AFD-19ММ-W</t>
  </si>
  <si>
    <t>AFD-19ММ</t>
  </si>
  <si>
    <t>AFD-13ММ-W</t>
  </si>
  <si>
    <t>AFD-13ММ</t>
  </si>
  <si>
    <t>1,0м*2,0м</t>
  </si>
  <si>
    <t>0,5м*2,0м</t>
  </si>
  <si>
    <t>Листовая изоляция AF/Armaflex в рулонах с покрытием Arma-Chek D</t>
  </si>
  <si>
    <t>AFD-5-089</t>
  </si>
  <si>
    <t>AFD-5-076</t>
  </si>
  <si>
    <t>AFD-5-060</t>
  </si>
  <si>
    <t>AFD-5-054</t>
  </si>
  <si>
    <t>AFD-5-048</t>
  </si>
  <si>
    <t>AFD-5-042</t>
  </si>
  <si>
    <t>AFD-5-035</t>
  </si>
  <si>
    <t>AFD-5-028</t>
  </si>
  <si>
    <t>AFD-5-022</t>
  </si>
  <si>
    <t>AFD-5-018</t>
  </si>
  <si>
    <t>AFD-4-089</t>
  </si>
  <si>
    <t>AFD-2-089</t>
  </si>
  <si>
    <t>AFD-4-076</t>
  </si>
  <si>
    <t>AFD-2-076</t>
  </si>
  <si>
    <t>AFD-4-060</t>
  </si>
  <si>
    <t>AFD-2-060</t>
  </si>
  <si>
    <t>AFD-4-054</t>
  </si>
  <si>
    <t>AFD-2-054</t>
  </si>
  <si>
    <t>AFD-4-048</t>
  </si>
  <si>
    <t>AFD-2-048</t>
  </si>
  <si>
    <t>AFD-4-042</t>
  </si>
  <si>
    <t>AFD-2-042</t>
  </si>
  <si>
    <t>AFD-4-035</t>
  </si>
  <si>
    <t>AFD-2-035</t>
  </si>
  <si>
    <t>13.0</t>
  </si>
  <si>
    <t>AFD-4-028</t>
  </si>
  <si>
    <t>AFD-2-028</t>
  </si>
  <si>
    <t>AFD-4-022</t>
  </si>
  <si>
    <t>AFD-2-022</t>
  </si>
  <si>
    <t>AFD-4-018</t>
  </si>
  <si>
    <t>AFD-2-018</t>
  </si>
  <si>
    <t>AFD-4-015</t>
  </si>
  <si>
    <t>AFD-2-015</t>
  </si>
  <si>
    <t xml:space="preserve">AF 2
Толщина изоляции
11,5 мм-16,0 мм
</t>
  </si>
  <si>
    <t>Трубная изоляция AF/Armaflex с покрытием Arma-Chek D</t>
  </si>
  <si>
    <t>ACH-MASTICS</t>
  </si>
  <si>
    <t>объем, мл</t>
  </si>
  <si>
    <t>Мастика (Серая)</t>
  </si>
  <si>
    <t>длина,
м</t>
  </si>
  <si>
    <t>ширина,мм</t>
  </si>
  <si>
    <t>толщина,мм</t>
  </si>
  <si>
    <t>Защитное покрытие из синтетического каучука - СЕРОГО ЦВЕТА</t>
  </si>
  <si>
    <t>Armaflex Ultima клей SF990, 0,8 л</t>
  </si>
  <si>
    <t>Armaflex Ultima клей RS850, 0,75 л</t>
  </si>
  <si>
    <t>Armaflex Ultima клей 700, 1 л</t>
  </si>
  <si>
    <t>UL-TAPE</t>
  </si>
  <si>
    <t>Банок в коробке</t>
  </si>
  <si>
    <t>Наименование</t>
  </si>
  <si>
    <t>Кол-во в коробке, рулонов</t>
  </si>
  <si>
    <t>Длина рулона, мм</t>
  </si>
  <si>
    <t>Ширина,мм</t>
  </si>
  <si>
    <t>UL-25-99/E-А</t>
  </si>
  <si>
    <t>UL-25-99/E</t>
  </si>
  <si>
    <t>UL-19-99/E-А</t>
  </si>
  <si>
    <t>UL-19-99/E</t>
  </si>
  <si>
    <t>UL-13-99/E-А</t>
  </si>
  <si>
    <t>UL-13-99/E</t>
  </si>
  <si>
    <t>UL-09-99/E-А</t>
  </si>
  <si>
    <t>UL-09-99/E</t>
  </si>
  <si>
    <t>UL-06-99/E-А</t>
  </si>
  <si>
    <t>UL-06-99/E</t>
  </si>
  <si>
    <t>Кол-во в коробке, м²</t>
  </si>
  <si>
    <t>Длина рулона, м</t>
  </si>
  <si>
    <t>Самоклеющиеся листы в рулонах</t>
  </si>
  <si>
    <t>Листы в рулонах</t>
  </si>
  <si>
    <t>Листовая изоляция в рулонах и самоклеющаяся листовая изоляция</t>
  </si>
  <si>
    <t>UL-25X089-A</t>
  </si>
  <si>
    <t>UL-19X089-A</t>
  </si>
  <si>
    <t>UL-25X076-A</t>
  </si>
  <si>
    <t>UL-19X076-A</t>
  </si>
  <si>
    <t>UL-25X060-A</t>
  </si>
  <si>
    <t>UL-19X060-A</t>
  </si>
  <si>
    <t>UL-25X054-A</t>
  </si>
  <si>
    <t>UL-19X054-A</t>
  </si>
  <si>
    <t>UL-25X048-A</t>
  </si>
  <si>
    <t>UL-19X048-A</t>
  </si>
  <si>
    <t>UL-25X042-A</t>
  </si>
  <si>
    <t>UL-19X042-A</t>
  </si>
  <si>
    <t>UL-25X035-A</t>
  </si>
  <si>
    <t>UL-19X035-A</t>
  </si>
  <si>
    <t>UL-25X028-A</t>
  </si>
  <si>
    <t>UL-19X028-A</t>
  </si>
  <si>
    <t>UL-25X022-A</t>
  </si>
  <si>
    <t>UL-19X022-A</t>
  </si>
  <si>
    <t>UL-25X018-A</t>
  </si>
  <si>
    <t>UL-19X018-A</t>
  </si>
  <si>
    <t>UL-19X015-A</t>
  </si>
  <si>
    <t>м/коробка</t>
  </si>
  <si>
    <t>толщина изоляции</t>
  </si>
  <si>
    <t>25,0 мм</t>
  </si>
  <si>
    <t>19,0 мм</t>
  </si>
  <si>
    <t>UL-13X089-A</t>
  </si>
  <si>
    <t>UL-09X089-A</t>
  </si>
  <si>
    <t>UL-13X076-A</t>
  </si>
  <si>
    <t>UL-09X076-A</t>
  </si>
  <si>
    <t>UL-13X060-A</t>
  </si>
  <si>
    <t>UL-09X060-A</t>
  </si>
  <si>
    <t>UL-13X054-A</t>
  </si>
  <si>
    <t>UL-09X054-A</t>
  </si>
  <si>
    <t>UL-13X048-A</t>
  </si>
  <si>
    <t>UL-09X048-A</t>
  </si>
  <si>
    <t>UL-13X042-A</t>
  </si>
  <si>
    <t>UL-09X042-A</t>
  </si>
  <si>
    <t>UL-13X035-A</t>
  </si>
  <si>
    <t>UL-09X035-A</t>
  </si>
  <si>
    <t>UL-13X028-A</t>
  </si>
  <si>
    <t>UL-09X028-A</t>
  </si>
  <si>
    <t>UL-13X022-A</t>
  </si>
  <si>
    <t>UL-09X022-A</t>
  </si>
  <si>
    <t>UL-13X018-A</t>
  </si>
  <si>
    <t>UL-09X018-A</t>
  </si>
  <si>
    <t>UL-13X015-A</t>
  </si>
  <si>
    <t>UL-09X015-A</t>
  </si>
  <si>
    <t>13,0 мм</t>
  </si>
  <si>
    <t>9,0 мм</t>
  </si>
  <si>
    <t>UL-25X089</t>
  </si>
  <si>
    <t>UL-19X089</t>
  </si>
  <si>
    <t>UL-25X076</t>
  </si>
  <si>
    <t>UL-19X076</t>
  </si>
  <si>
    <t>UL-25X064</t>
  </si>
  <si>
    <t>UL-19X064</t>
  </si>
  <si>
    <t>UL-25X060</t>
  </si>
  <si>
    <t>UL-19X060</t>
  </si>
  <si>
    <t>UL-25X054</t>
  </si>
  <si>
    <t>UL-19X054</t>
  </si>
  <si>
    <t>UL-25X048</t>
  </si>
  <si>
    <t>UL-19X048</t>
  </si>
  <si>
    <t>UL-25X042</t>
  </si>
  <si>
    <t>UL-19X042</t>
  </si>
  <si>
    <t>UL-25X035</t>
  </si>
  <si>
    <t>UL-19X035</t>
  </si>
  <si>
    <t>UL-25X028</t>
  </si>
  <si>
    <t>UL-19X028</t>
  </si>
  <si>
    <t>UL-25X022</t>
  </si>
  <si>
    <t>UL-19X022</t>
  </si>
  <si>
    <t>UL-25X018</t>
  </si>
  <si>
    <t>UL-19X018</t>
  </si>
  <si>
    <t>UL-19X015</t>
  </si>
  <si>
    <t>UL-19X012</t>
  </si>
  <si>
    <t>UL-19X010</t>
  </si>
  <si>
    <t>UL-13X089</t>
  </si>
  <si>
    <t>UL-09X089</t>
  </si>
  <si>
    <t>UL-13X076</t>
  </si>
  <si>
    <t>UL-09X076</t>
  </si>
  <si>
    <t>UL-13X064</t>
  </si>
  <si>
    <t>UL-09X064</t>
  </si>
  <si>
    <t>UL-13X060</t>
  </si>
  <si>
    <t>UL-09X060</t>
  </si>
  <si>
    <t>UL-13X054</t>
  </si>
  <si>
    <t>UL-09X054</t>
  </si>
  <si>
    <t>UL-13X048</t>
  </si>
  <si>
    <t>UL-09X048</t>
  </si>
  <si>
    <t>UL-13X042</t>
  </si>
  <si>
    <t>UL-09X042</t>
  </si>
  <si>
    <t>UL-13X035</t>
  </si>
  <si>
    <t>UL-09X035</t>
  </si>
  <si>
    <t>UL-13X028</t>
  </si>
  <si>
    <t>UL-09X028</t>
  </si>
  <si>
    <t>UL-13X022</t>
  </si>
  <si>
    <t>UL-09X022</t>
  </si>
  <si>
    <t>UL-13X018</t>
  </si>
  <si>
    <t>UL-09X018</t>
  </si>
  <si>
    <t>UL-13X015</t>
  </si>
  <si>
    <t>UL-09X015</t>
  </si>
  <si>
    <t xml:space="preserve">UL-13X012 </t>
  </si>
  <si>
    <t>UL-09X012</t>
  </si>
  <si>
    <t>UL-13X010</t>
  </si>
  <si>
    <t>UL-13X006</t>
  </si>
  <si>
    <t>RA-TAPE</t>
  </si>
  <si>
    <t>Рулоны/коробка</t>
  </si>
  <si>
    <t>Толщина,мм</t>
  </si>
  <si>
    <t>Длина. м</t>
  </si>
  <si>
    <t>Самоклеящиеся ленты</t>
  </si>
  <si>
    <t>RA-19-99/EА</t>
  </si>
  <si>
    <t>RA-19-99/E</t>
  </si>
  <si>
    <t>RA-13-99/EА</t>
  </si>
  <si>
    <t>RA-13-99/E</t>
  </si>
  <si>
    <t>RA-09-99/EА</t>
  </si>
  <si>
    <t>RA-09-99/E</t>
  </si>
  <si>
    <t>RA-06-99/EА</t>
  </si>
  <si>
    <t>RA-06-99/E</t>
  </si>
  <si>
    <t>RA-03-99/EА</t>
  </si>
  <si>
    <t>RA-03-99/E</t>
  </si>
  <si>
    <t>м²/коробка</t>
  </si>
  <si>
    <t>RA-09X42</t>
  </si>
  <si>
    <t>34,0 - 44,5</t>
  </si>
  <si>
    <t>RA-09X35</t>
  </si>
  <si>
    <t>36,0 - 37,5</t>
  </si>
  <si>
    <t>RA-09X28</t>
  </si>
  <si>
    <t>29,0 - 30,5</t>
  </si>
  <si>
    <t>RA-09X22</t>
  </si>
  <si>
    <t>23,0 - 24,5</t>
  </si>
  <si>
    <t>RA-09X18</t>
  </si>
  <si>
    <t>19,0 - 20,5</t>
  </si>
  <si>
    <t>RA-09X15</t>
  </si>
  <si>
    <t>16,0 - 17,5</t>
  </si>
  <si>
    <t>RA-09X12</t>
  </si>
  <si>
    <t>13,0 - 14,5</t>
  </si>
  <si>
    <t>9 мм</t>
  </si>
  <si>
    <t>Внутренний Ø изоляции</t>
  </si>
  <si>
    <t>труба макс.</t>
  </si>
  <si>
    <t>1.0</t>
  </si>
  <si>
    <t>APH-MD-25/A</t>
  </si>
  <si>
    <t>APH-MD-25</t>
  </si>
  <si>
    <t>APH-MD-20/A</t>
  </si>
  <si>
    <t>APH-MD-20</t>
  </si>
  <si>
    <t>APH-MD-15/A</t>
  </si>
  <si>
    <t>APH-MD-15</t>
  </si>
  <si>
    <t>APH-MD-10/A</t>
  </si>
  <si>
    <t>APH-MD-10</t>
  </si>
  <si>
    <t>длина, м</t>
  </si>
  <si>
    <t>Ширина, м</t>
  </si>
  <si>
    <t>ASD-240-50</t>
  </si>
  <si>
    <t>ASD-240-25/A</t>
  </si>
  <si>
    <t>ASD-240-25</t>
  </si>
  <si>
    <t>ASD-240-20/A</t>
  </si>
  <si>
    <t>ASD-240-20</t>
  </si>
  <si>
    <t>ASD-240-15/A</t>
  </si>
  <si>
    <t>ASD-240-15</t>
  </si>
  <si>
    <t>ASD-240-10/A</t>
  </si>
  <si>
    <t>ASD-240-10</t>
  </si>
  <si>
    <t>ASD-240-06/A</t>
  </si>
  <si>
    <t>ASD-240-06</t>
  </si>
  <si>
    <t>ASD-120-25/A</t>
  </si>
  <si>
    <t>ASD-120-25</t>
  </si>
  <si>
    <t>ASD-120-20/A</t>
  </si>
  <si>
    <t>ASD-120-20</t>
  </si>
  <si>
    <t>ASD-120-15/A</t>
  </si>
  <si>
    <t>ASD-120-15</t>
  </si>
  <si>
    <t>ASD-120-10/A</t>
  </si>
  <si>
    <t>ASD-120-10</t>
  </si>
  <si>
    <t>ASD-120-06/A</t>
  </si>
  <si>
    <t>ASD-120-06</t>
  </si>
  <si>
    <t>_______________________</t>
  </si>
  <si>
    <t>_________________________</t>
  </si>
  <si>
    <t>№  ______ от _____________</t>
  </si>
  <si>
    <t>AF-2
толщина изоляции
11,5 мм - 16,0 мм</t>
  </si>
  <si>
    <t>Цена в руб./шт</t>
  </si>
  <si>
    <t>руб./шт с НДС</t>
  </si>
  <si>
    <r>
      <t>Цена каталога (прайс-листа) руб/м</t>
    </r>
    <r>
      <rPr>
        <b/>
        <sz val="9"/>
        <rFont val="Calibri"/>
        <family val="2"/>
        <charset val="204"/>
      </rPr>
      <t>²</t>
    </r>
    <r>
      <rPr>
        <b/>
        <sz val="9"/>
        <rFont val="Arial Cyr"/>
        <charset val="204"/>
      </rPr>
      <t xml:space="preserve"> c НДС</t>
    </r>
  </si>
  <si>
    <t>Отпускная цена руб/м²  с НДС с учетом скидки</t>
  </si>
  <si>
    <t>руб./м</t>
  </si>
  <si>
    <r>
      <t>м</t>
    </r>
    <r>
      <rPr>
        <b/>
        <sz val="10"/>
        <rFont val="Calibri"/>
        <family val="2"/>
        <charset val="204"/>
      </rPr>
      <t>²</t>
    </r>
    <r>
      <rPr>
        <b/>
        <sz val="8.5"/>
        <rFont val="Arial Cyr"/>
        <charset val="204"/>
      </rPr>
      <t>/рулоне</t>
    </r>
  </si>
  <si>
    <t>метров² в рулоне</t>
  </si>
  <si>
    <t>Цена каталога (прайс-листа) руб/м с НДС</t>
  </si>
  <si>
    <t>КОМПЛЕКТЫ: ПОДВЕС ARMAFIX И ХОМУТ</t>
  </si>
  <si>
    <t>AF-2</t>
  </si>
  <si>
    <t>AF-4</t>
  </si>
  <si>
    <t>AF-6</t>
  </si>
  <si>
    <t>толщина изоляции 12,5 мм - 25,0 мм</t>
  </si>
  <si>
    <t>толщина изоляции 32 мм - 45 мм</t>
  </si>
  <si>
    <t>шт./коробка</t>
  </si>
  <si>
    <t>FX-2-10/12К</t>
  </si>
  <si>
    <t>FX-4(3)-10/12К</t>
  </si>
  <si>
    <t>FX-6-15/18К</t>
  </si>
  <si>
    <t>FX-2-15/18К</t>
  </si>
  <si>
    <t>FX-4(3)-15/18К</t>
  </si>
  <si>
    <t>FX-6-22/25К</t>
  </si>
  <si>
    <t>FX-2-22/25К</t>
  </si>
  <si>
    <t>FX-4(3)-22/25К</t>
  </si>
  <si>
    <t>FX-6-28/30К</t>
  </si>
  <si>
    <t>FX-2-28/30К</t>
  </si>
  <si>
    <t>FX-4(3)-28/30К</t>
  </si>
  <si>
    <t>FX-6-35/38К</t>
  </si>
  <si>
    <t>FX-2-35/38К</t>
  </si>
  <si>
    <t>FX-4(3)-35/38К</t>
  </si>
  <si>
    <t>FX-6-42/45К</t>
  </si>
  <si>
    <t>FX-2-42/45К</t>
  </si>
  <si>
    <t>FX-4(3)-42/45К</t>
  </si>
  <si>
    <t>FX-6-48К</t>
  </si>
  <si>
    <t>FX-2-48К</t>
  </si>
  <si>
    <t>FX-4(3)-48К</t>
  </si>
  <si>
    <t>FX-6-54/57К</t>
  </si>
  <si>
    <t>FX-2-54/57К</t>
  </si>
  <si>
    <t>FX-4(3)-54/57К</t>
  </si>
  <si>
    <t>FX-6-60/64К</t>
  </si>
  <si>
    <t>FX-2-60/64К</t>
  </si>
  <si>
    <t>FX-4(3)-60/64К</t>
  </si>
  <si>
    <t>FX-6-70К</t>
  </si>
  <si>
    <t>FX-2-70К</t>
  </si>
  <si>
    <t>FX-4(3)-70К</t>
  </si>
  <si>
    <t>FX-6-76/80К</t>
  </si>
  <si>
    <t>FX-2-76/80К</t>
  </si>
  <si>
    <t>FX-4(3)-76/80К</t>
  </si>
  <si>
    <t>FX-6-89К</t>
  </si>
  <si>
    <t>FX-2-89К</t>
  </si>
  <si>
    <t>FX-4(3)-89К</t>
  </si>
  <si>
    <t>Подвесы и хомуты</t>
  </si>
  <si>
    <t>Подвесы и хомуты - AF-2</t>
  </si>
  <si>
    <t>Подвесы и хомуты - AF-4</t>
  </si>
  <si>
    <t>Подвес: Артикул</t>
  </si>
  <si>
    <t>Хомут: Артикул</t>
  </si>
  <si>
    <t>FX-2-10/12</t>
  </si>
  <si>
    <t>PCХ025-030</t>
  </si>
  <si>
    <t>FX-4(3)-10/12</t>
  </si>
  <si>
    <t>PCХ042-046</t>
  </si>
  <si>
    <t>FX-2-15/18</t>
  </si>
  <si>
    <t>PCХ033-037</t>
  </si>
  <si>
    <t>FX-4(3)-15/18</t>
  </si>
  <si>
    <t>FX-2-22/25</t>
  </si>
  <si>
    <t>FX-4(3)-22/25</t>
  </si>
  <si>
    <t>PCХ054-058</t>
  </si>
  <si>
    <t>FX-2-28/30</t>
  </si>
  <si>
    <t>PCХ047-052</t>
  </si>
  <si>
    <t>FX-4(3)-28/30</t>
  </si>
  <si>
    <t>PCХ063-068</t>
  </si>
  <si>
    <t>FX-2-35/38</t>
  </si>
  <si>
    <t>FX-4(3)-35/38</t>
  </si>
  <si>
    <t>PCХ068-073</t>
  </si>
  <si>
    <t>FX-2-42/45</t>
  </si>
  <si>
    <t>FX-4(3)-42/45</t>
  </si>
  <si>
    <t>PCХ072-080</t>
  </si>
  <si>
    <t>FX-2-48</t>
  </si>
  <si>
    <t>FX-4(3)-48</t>
  </si>
  <si>
    <t>PCХ082-085</t>
  </si>
  <si>
    <t>FX-2-54/57</t>
  </si>
  <si>
    <t>FX-4(3)-54/57</t>
  </si>
  <si>
    <t>PCХ088-092</t>
  </si>
  <si>
    <t>FX-2-60/64</t>
  </si>
  <si>
    <t>FX-4(3)-60/64</t>
  </si>
  <si>
    <t>PCХ099-103</t>
  </si>
  <si>
    <t>FX-2-70</t>
  </si>
  <si>
    <t>PCХ092-099</t>
  </si>
  <si>
    <t>FX-4(3)-70</t>
  </si>
  <si>
    <t>PCХ108-112</t>
  </si>
  <si>
    <t>FX-2-76/80</t>
  </si>
  <si>
    <t>FX-4(3)-76/80</t>
  </si>
  <si>
    <t>PCХ112-118</t>
  </si>
  <si>
    <t>FX-2-89</t>
  </si>
  <si>
    <t>FX-4(3)-89</t>
  </si>
  <si>
    <t>PCХ133-137</t>
  </si>
  <si>
    <t>FX-2-102/108</t>
  </si>
  <si>
    <t>FX-4(3)-102/108</t>
  </si>
  <si>
    <t>PCХ137-142</t>
  </si>
  <si>
    <t>FX-2-110/114</t>
  </si>
  <si>
    <t>FX-4(3)-110/114</t>
  </si>
  <si>
    <t>PCХ145-152</t>
  </si>
  <si>
    <t>FX-2-125</t>
  </si>
  <si>
    <t>FX-4(3)-125</t>
  </si>
  <si>
    <t>PCХ168-173</t>
  </si>
  <si>
    <t>FX-2-133/140</t>
  </si>
  <si>
    <t>PCХ159-164</t>
  </si>
  <si>
    <t>FX-4(3)-133/140</t>
  </si>
  <si>
    <t>PCХ190</t>
  </si>
  <si>
    <t>FX-2-160</t>
  </si>
  <si>
    <t>FX-4(3)-160</t>
  </si>
  <si>
    <t>PCХ206</t>
  </si>
  <si>
    <t>FX-2-165/168</t>
  </si>
  <si>
    <t>PCХ199</t>
  </si>
  <si>
    <t>FX-4(3)-165/168</t>
  </si>
  <si>
    <t>PCХ222</t>
  </si>
  <si>
    <t>Подвесы и хомуты - AF-6</t>
  </si>
  <si>
    <t>FX-4(3)-204</t>
  </si>
  <si>
    <t>FX-4(3)-216/219</t>
  </si>
  <si>
    <t>FX-4(3)-254</t>
  </si>
  <si>
    <t>FX-4(3)-267/273</t>
  </si>
  <si>
    <t>FX-6-15/18</t>
  </si>
  <si>
    <t>PCX068-073</t>
  </si>
  <si>
    <t>FX-4(3)-306</t>
  </si>
  <si>
    <t>FX-6-22/25</t>
  </si>
  <si>
    <t>PCX072-080</t>
  </si>
  <si>
    <t>FX-6-28/30</t>
  </si>
  <si>
    <t>PCX082-085</t>
  </si>
  <si>
    <t>FX-4(3)-356</t>
  </si>
  <si>
    <t>FX-6-35/38</t>
  </si>
  <si>
    <t>PCX099-103</t>
  </si>
  <si>
    <t>FX-4(3)-406</t>
  </si>
  <si>
    <t>FX-6-42/45</t>
  </si>
  <si>
    <t>FX-4(3)-457</t>
  </si>
  <si>
    <t>FX-6-48</t>
  </si>
  <si>
    <t>PCX112-118</t>
  </si>
  <si>
    <t>FX-4(3)-508</t>
  </si>
  <si>
    <t>FX-6-54/57</t>
  </si>
  <si>
    <t>FX-4(3)-610</t>
  </si>
  <si>
    <t>FX-6-60/64</t>
  </si>
  <si>
    <t>PCX133-137</t>
  </si>
  <si>
    <t>FX-6-70</t>
  </si>
  <si>
    <t>PCX137-142</t>
  </si>
  <si>
    <t>FX-6-76/80</t>
  </si>
  <si>
    <t>FX-6-89</t>
  </si>
  <si>
    <t>PCX159-164</t>
  </si>
  <si>
    <t>FX-6-102/108</t>
  </si>
  <si>
    <t>PCX190</t>
  </si>
  <si>
    <t>FX-6-110/114</t>
  </si>
  <si>
    <t>PCX199</t>
  </si>
  <si>
    <t>FX-6-125</t>
  </si>
  <si>
    <t>PCX206</t>
  </si>
  <si>
    <t>FX-6-133/140</t>
  </si>
  <si>
    <t>PCX231</t>
  </si>
  <si>
    <t>FX-6-160</t>
  </si>
  <si>
    <t>PCX249</t>
  </si>
  <si>
    <t>FX-6-165/168</t>
  </si>
  <si>
    <t>PCX259</t>
  </si>
  <si>
    <t>FX-6-204</t>
  </si>
  <si>
    <t>FX-6-216/219</t>
  </si>
  <si>
    <t>FX-6-254</t>
  </si>
  <si>
    <t>FX-6-267/273</t>
  </si>
  <si>
    <t>FX-6-356</t>
  </si>
  <si>
    <t>/Ермаков О.В./</t>
  </si>
  <si>
    <t>__________________</t>
  </si>
  <si>
    <t>Покупатель: _______________/                                            /</t>
  </si>
  <si>
    <t>Products / Товары</t>
  </si>
  <si>
    <t>Discount / Скидка</t>
  </si>
  <si>
    <t>Delivery terms / Условия поставки</t>
  </si>
  <si>
    <t>T R A D E    C O N D I T I O N S  /  Т О Р Г О В Ы Е    У С Л О В И Я</t>
  </si>
  <si>
    <t>PB</t>
  </si>
  <si>
    <t>Внешн Ø трубы с ТИМ, мм</t>
  </si>
  <si>
    <t>PBW-PBG</t>
  </si>
  <si>
    <t>Шт. в коробке</t>
  </si>
  <si>
    <t>PB1720</t>
  </si>
  <si>
    <t>PBW1730</t>
  </si>
  <si>
    <t>PB2120</t>
  </si>
  <si>
    <t>PBW2130</t>
  </si>
  <si>
    <t>PB2720</t>
  </si>
  <si>
    <t>PBG2130</t>
  </si>
  <si>
    <t>PB3320</t>
  </si>
  <si>
    <t>PBG2730</t>
  </si>
  <si>
    <t>PB2725</t>
  </si>
  <si>
    <t>PBG3330</t>
  </si>
  <si>
    <t>PB2130</t>
  </si>
  <si>
    <t>PBG4830</t>
  </si>
  <si>
    <t>PB3325</t>
  </si>
  <si>
    <t>PBG4840</t>
  </si>
  <si>
    <t>PB2730</t>
  </si>
  <si>
    <t>PBW4840</t>
  </si>
  <si>
    <t>PB4820</t>
  </si>
  <si>
    <t>PBW7630</t>
  </si>
  <si>
    <t>PB3330</t>
  </si>
  <si>
    <t>PBW8930</t>
  </si>
  <si>
    <t>PB1740</t>
  </si>
  <si>
    <t>PBW8940</t>
  </si>
  <si>
    <t>PB4825</t>
  </si>
  <si>
    <t>PBG11430</t>
  </si>
  <si>
    <t>PB6020</t>
  </si>
  <si>
    <t>PBW11440</t>
  </si>
  <si>
    <t>PB2140</t>
  </si>
  <si>
    <t>PBW11450</t>
  </si>
  <si>
    <t>PB6420</t>
  </si>
  <si>
    <t>PB4430</t>
  </si>
  <si>
    <t>PB2740</t>
  </si>
  <si>
    <t>PB4830</t>
  </si>
  <si>
    <t>PB6025</t>
  </si>
  <si>
    <t>PB3340</t>
  </si>
  <si>
    <t>PB6425</t>
  </si>
  <si>
    <t>PB6030</t>
  </si>
  <si>
    <t>PB7025</t>
  </si>
  <si>
    <t>PB4240</t>
  </si>
  <si>
    <t>PB4840</t>
  </si>
  <si>
    <t>PB3350</t>
  </si>
  <si>
    <t>PB8925</t>
  </si>
  <si>
    <t>PB6040</t>
  </si>
  <si>
    <t>PB4250</t>
  </si>
  <si>
    <t>PB7640</t>
  </si>
  <si>
    <t>PB6050</t>
  </si>
  <si>
    <t>PB8940</t>
  </si>
  <si>
    <t>PB7650</t>
  </si>
  <si>
    <t>PB8950</t>
  </si>
  <si>
    <t>PB7670</t>
  </si>
  <si>
    <t>PBS</t>
  </si>
  <si>
    <t>PBS7020</t>
  </si>
  <si>
    <t>PBS1720E</t>
  </si>
  <si>
    <t>PBS6430</t>
  </si>
  <si>
    <t>PBS2120E</t>
  </si>
  <si>
    <t>PBS7625</t>
  </si>
  <si>
    <t>PBS2720E</t>
  </si>
  <si>
    <t>PBS8325</t>
  </si>
  <si>
    <t>PBS2125E</t>
  </si>
  <si>
    <t>PBS7630</t>
  </si>
  <si>
    <t>PBS3320E</t>
  </si>
  <si>
    <t>PBS2725E</t>
  </si>
  <si>
    <t>PBS2130E</t>
  </si>
  <si>
    <t>PBS7035</t>
  </si>
  <si>
    <t>PBS4220E</t>
  </si>
  <si>
    <t>PBS10820</t>
  </si>
  <si>
    <t>PBS2730E</t>
  </si>
  <si>
    <t>PBS4850</t>
  </si>
  <si>
    <t>PBS8930</t>
  </si>
  <si>
    <t>PBS4820E</t>
  </si>
  <si>
    <t>PBS7040</t>
  </si>
  <si>
    <t>PBS3330E</t>
  </si>
  <si>
    <t>PBS8935</t>
  </si>
  <si>
    <t>PBS1740E</t>
  </si>
  <si>
    <t>PBS7045</t>
  </si>
  <si>
    <t>PBS6020E</t>
  </si>
  <si>
    <t>PBS10830</t>
  </si>
  <si>
    <t>PBS2140E</t>
  </si>
  <si>
    <t>PBS8940</t>
  </si>
  <si>
    <t>PBS4230E</t>
  </si>
  <si>
    <t>PBS7050</t>
  </si>
  <si>
    <t>PBS1545E</t>
  </si>
  <si>
    <t>PBS10835</t>
  </si>
  <si>
    <t>PBS2740E</t>
  </si>
  <si>
    <t>PBS6060</t>
  </si>
  <si>
    <t>PBS4830E</t>
  </si>
  <si>
    <t>PBS11435</t>
  </si>
  <si>
    <t>PBS7020E</t>
  </si>
  <si>
    <t>PBS6460</t>
  </si>
  <si>
    <t>PBS3340E</t>
  </si>
  <si>
    <t>PBS10840</t>
  </si>
  <si>
    <t>PBS1750E</t>
  </si>
  <si>
    <t>PBS13330</t>
  </si>
  <si>
    <t>PBS6030E</t>
  </si>
  <si>
    <t>PBS11440</t>
  </si>
  <si>
    <t>PBS2150E</t>
  </si>
  <si>
    <t>PBS7660</t>
  </si>
  <si>
    <t>PBS7625E</t>
  </si>
  <si>
    <t>PBS13335</t>
  </si>
  <si>
    <t>PBS2750E</t>
  </si>
  <si>
    <t>PBS11445</t>
  </si>
  <si>
    <t>PBS4840E</t>
  </si>
  <si>
    <t>PBS10850</t>
  </si>
  <si>
    <t>PBS8920E</t>
  </si>
  <si>
    <t>PBS8960</t>
  </si>
  <si>
    <t>PBS3350E</t>
  </si>
  <si>
    <t>PBS13340</t>
  </si>
  <si>
    <t>PBS7630E</t>
  </si>
  <si>
    <t>PBS13345</t>
  </si>
  <si>
    <t>PBS8925E</t>
  </si>
  <si>
    <t>PBS11450</t>
  </si>
  <si>
    <t>PBS6040E</t>
  </si>
  <si>
    <t>PBS14040</t>
  </si>
  <si>
    <t>PBS4250E</t>
  </si>
  <si>
    <t>PBS10860</t>
  </si>
  <si>
    <t>PBS10220E</t>
  </si>
  <si>
    <t>PBS14045</t>
  </si>
  <si>
    <t>PBS4850E</t>
  </si>
  <si>
    <t>PBS13350</t>
  </si>
  <si>
    <t>PBS8930E</t>
  </si>
  <si>
    <t>PBS11460</t>
  </si>
  <si>
    <t>PBS11420E</t>
  </si>
  <si>
    <t>PBS7680</t>
  </si>
  <si>
    <t>PBS7640E</t>
  </si>
  <si>
    <t>PBS15940</t>
  </si>
  <si>
    <t>PBS6050E</t>
  </si>
  <si>
    <t>PBS14050</t>
  </si>
  <si>
    <t>PBS4260E</t>
  </si>
  <si>
    <t>PBS16840</t>
  </si>
  <si>
    <t>PBS10230E</t>
  </si>
  <si>
    <t>PBS8980</t>
  </si>
  <si>
    <t>PBS4860E</t>
  </si>
  <si>
    <t>PBS15945</t>
  </si>
  <si>
    <t>PBS8940E</t>
  </si>
  <si>
    <t>PBS13360</t>
  </si>
  <si>
    <t>PBS11430E</t>
  </si>
  <si>
    <t>PBS15950</t>
  </si>
  <si>
    <t>PBS7650E</t>
  </si>
  <si>
    <t>PBS14060</t>
  </si>
  <si>
    <t>PBS6060E</t>
  </si>
  <si>
    <t>PBS16850</t>
  </si>
  <si>
    <t>PBS10240E</t>
  </si>
  <si>
    <t>PBS10880</t>
  </si>
  <si>
    <t>PBS8950E</t>
  </si>
  <si>
    <t>PBS11480</t>
  </si>
  <si>
    <t>PBS14025E</t>
  </si>
  <si>
    <t>PBS15960</t>
  </si>
  <si>
    <t>PBS11440E</t>
  </si>
  <si>
    <t>PBS16860</t>
  </si>
  <si>
    <t>PBS7660E</t>
  </si>
  <si>
    <t>PBS13380</t>
  </si>
  <si>
    <t>PBS14030E</t>
  </si>
  <si>
    <t>PBS19450</t>
  </si>
  <si>
    <t>PBS10250E</t>
  </si>
  <si>
    <t>PBS14080</t>
  </si>
  <si>
    <t>PBS8960E</t>
  </si>
  <si>
    <t>PBS108100</t>
  </si>
  <si>
    <t>PBS15925E</t>
  </si>
  <si>
    <t>PBS114100</t>
  </si>
  <si>
    <t>PBS11450E</t>
  </si>
  <si>
    <t>PBS19460</t>
  </si>
  <si>
    <t>PBS7670E</t>
  </si>
  <si>
    <t>PBS21950</t>
  </si>
  <si>
    <t>PBS16825E</t>
  </si>
  <si>
    <t>PBS15980</t>
  </si>
  <si>
    <t>PBS14040E</t>
  </si>
  <si>
    <t>PBS16880</t>
  </si>
  <si>
    <t>PBS10260E</t>
  </si>
  <si>
    <t>PBS133100</t>
  </si>
  <si>
    <t>PBS16830E</t>
  </si>
  <si>
    <t>PBS21960</t>
  </si>
  <si>
    <t>PBS11460E</t>
  </si>
  <si>
    <t>PBS140100</t>
  </si>
  <si>
    <t>PBS15940E</t>
  </si>
  <si>
    <t>PBS19480</t>
  </si>
  <si>
    <t>PBS14050E</t>
  </si>
  <si>
    <t>PBS159100</t>
  </si>
  <si>
    <t>PBS16840E</t>
  </si>
  <si>
    <t>PBS168100</t>
  </si>
  <si>
    <t>PBS8980E</t>
  </si>
  <si>
    <t>PBS21980</t>
  </si>
  <si>
    <t>PBS14060E</t>
  </si>
  <si>
    <t>PBS26760</t>
  </si>
  <si>
    <t>PBS10280E</t>
  </si>
  <si>
    <t>PBS194100</t>
  </si>
  <si>
    <t>PBS11480E</t>
  </si>
  <si>
    <t>PBS219100</t>
  </si>
  <si>
    <t>PBS14080E</t>
  </si>
  <si>
    <t>PBS26780</t>
  </si>
  <si>
    <t>PBS102100E</t>
  </si>
  <si>
    <t>PBS267100</t>
  </si>
  <si>
    <t>PBS114100E</t>
  </si>
  <si>
    <t>PBS140100E</t>
  </si>
  <si>
    <t>PBS159100E</t>
  </si>
  <si>
    <t>PBS168100E</t>
  </si>
  <si>
    <t>PBW-PBG-PB5D</t>
  </si>
  <si>
    <t>PB5D3320E</t>
  </si>
  <si>
    <t>PB452120</t>
  </si>
  <si>
    <t>PB5D4220E</t>
  </si>
  <si>
    <t>PB452720</t>
  </si>
  <si>
    <t>PB5D4820E</t>
  </si>
  <si>
    <t>PB453320</t>
  </si>
  <si>
    <t>PB5D6020E</t>
  </si>
  <si>
    <t>PB452725</t>
  </si>
  <si>
    <t>PBG6020E</t>
  </si>
  <si>
    <t>PB453325</t>
  </si>
  <si>
    <t>PB5D6030E</t>
  </si>
  <si>
    <t>PB452730</t>
  </si>
  <si>
    <t>PBW6040E</t>
  </si>
  <si>
    <t>PB454225</t>
  </si>
  <si>
    <t>PBW4250E</t>
  </si>
  <si>
    <t>PB454825</t>
  </si>
  <si>
    <t>PBW4850E</t>
  </si>
  <si>
    <t>PB454230</t>
  </si>
  <si>
    <t>PBW6050E</t>
  </si>
  <si>
    <t>PB456025</t>
  </si>
  <si>
    <t>PB453340</t>
  </si>
  <si>
    <t>PB456030</t>
  </si>
  <si>
    <t>PB454840</t>
  </si>
  <si>
    <t>PB457630</t>
  </si>
  <si>
    <t>PB456040</t>
  </si>
  <si>
    <t>PB458930</t>
  </si>
  <si>
    <t>PB457640</t>
  </si>
  <si>
    <t>PB456050</t>
  </si>
  <si>
    <t>PB458940</t>
  </si>
  <si>
    <t>PB457650</t>
  </si>
  <si>
    <t>PB458950</t>
  </si>
  <si>
    <t>Диаметр, мм</t>
  </si>
  <si>
    <t>Длина, мм</t>
  </si>
  <si>
    <t>PBA2721</t>
  </si>
  <si>
    <t>PVK1</t>
  </si>
  <si>
    <t>PBA3321</t>
  </si>
  <si>
    <t>PVK2</t>
  </si>
  <si>
    <t>PBA3327</t>
  </si>
  <si>
    <t>PVK3</t>
  </si>
  <si>
    <t>PBA3333</t>
  </si>
  <si>
    <t>PBA4221</t>
  </si>
  <si>
    <t>Глубина,мм</t>
  </si>
  <si>
    <t>PBA4227</t>
  </si>
  <si>
    <t>PAK10</t>
  </si>
  <si>
    <t>PBA4827</t>
  </si>
  <si>
    <t>PAK20</t>
  </si>
  <si>
    <t>PBA4233</t>
  </si>
  <si>
    <t>PAK32</t>
  </si>
  <si>
    <t>PBA4833</t>
  </si>
  <si>
    <t>PAK40</t>
  </si>
  <si>
    <t>PBA6027</t>
  </si>
  <si>
    <t>PAK50</t>
  </si>
  <si>
    <t>PBA6033</t>
  </si>
  <si>
    <t>PAK65</t>
  </si>
  <si>
    <t>PBA4842</t>
  </si>
  <si>
    <t>PAK80</t>
  </si>
  <si>
    <t>PBA6042</t>
  </si>
  <si>
    <t>PAK100</t>
  </si>
  <si>
    <t>PBA6048</t>
  </si>
  <si>
    <t>PAK125</t>
  </si>
  <si>
    <t>PEK108</t>
  </si>
  <si>
    <t>PFK15</t>
  </si>
  <si>
    <t>PEK111</t>
  </si>
  <si>
    <t>PFK20</t>
  </si>
  <si>
    <t>PEK117</t>
  </si>
  <si>
    <t>PFK25</t>
  </si>
  <si>
    <t>PEK120</t>
  </si>
  <si>
    <t>PFK32</t>
  </si>
  <si>
    <t>PEK130</t>
  </si>
  <si>
    <t>PFK40</t>
  </si>
  <si>
    <t>PEK136</t>
  </si>
  <si>
    <t>PFK50</t>
  </si>
  <si>
    <t>PEK149</t>
  </si>
  <si>
    <t>PFK65</t>
  </si>
  <si>
    <t>PEK168</t>
  </si>
  <si>
    <t>PFK80</t>
  </si>
  <si>
    <t>PEK188</t>
  </si>
  <si>
    <t>PFK100</t>
  </si>
  <si>
    <t>PEK194</t>
  </si>
  <si>
    <t>PFK125</t>
  </si>
  <si>
    <t>PEK207</t>
  </si>
  <si>
    <t>PEK213</t>
  </si>
  <si>
    <t>PEK220</t>
  </si>
  <si>
    <t>PEK239</t>
  </si>
  <si>
    <t>Макс. общий внешний Ø30мм, нахлестом</t>
  </si>
  <si>
    <t>Длина отрезка, мм</t>
  </si>
  <si>
    <t>PZA - с сильным замковым эффектом</t>
  </si>
  <si>
    <t>PZВ - с самоклеющейся концевой полоской и сильным замковым эффектом</t>
  </si>
  <si>
    <t>Шт. в рулоне</t>
  </si>
  <si>
    <t>PZA22</t>
  </si>
  <si>
    <t>PZВ22</t>
  </si>
  <si>
    <t>PZA24</t>
  </si>
  <si>
    <t>PZВ24</t>
  </si>
  <si>
    <t>PZA26</t>
  </si>
  <si>
    <t>PZВ26</t>
  </si>
  <si>
    <t>PZA29</t>
  </si>
  <si>
    <t>PZВ29</t>
  </si>
  <si>
    <t>PZA31</t>
  </si>
  <si>
    <t>PZВ31</t>
  </si>
  <si>
    <t>PZA33</t>
  </si>
  <si>
    <t>PZВ33</t>
  </si>
  <si>
    <t>PZA35</t>
  </si>
  <si>
    <t>PZВ35</t>
  </si>
  <si>
    <t>PZA36</t>
  </si>
  <si>
    <t>PZВ36</t>
  </si>
  <si>
    <t>PZA38</t>
  </si>
  <si>
    <t>PZВ38</t>
  </si>
  <si>
    <t>PZA40</t>
  </si>
  <si>
    <t>PZВ40</t>
  </si>
  <si>
    <t>PZA42</t>
  </si>
  <si>
    <t>PZВ42</t>
  </si>
  <si>
    <t>PZA44</t>
  </si>
  <si>
    <t>PZВ44</t>
  </si>
  <si>
    <t>PZA46</t>
  </si>
  <si>
    <t>PZВ46</t>
  </si>
  <si>
    <t>PZA50</t>
  </si>
  <si>
    <t>PZВ50</t>
  </si>
  <si>
    <t>PZA55</t>
  </si>
  <si>
    <t>PZВ55</t>
  </si>
  <si>
    <t>PZA60</t>
  </si>
  <si>
    <t>PZВ60</t>
  </si>
  <si>
    <t>PZA65</t>
  </si>
  <si>
    <t>PZВ65</t>
  </si>
  <si>
    <t>PZA70</t>
  </si>
  <si>
    <t>PZВ70</t>
  </si>
  <si>
    <t>PZA75</t>
  </si>
  <si>
    <t>PZВ75</t>
  </si>
  <si>
    <t>PZA80</t>
  </si>
  <si>
    <t>PZВ80</t>
  </si>
  <si>
    <t>PZA85</t>
  </si>
  <si>
    <t>PZВ85</t>
  </si>
  <si>
    <t>PZA90</t>
  </si>
  <si>
    <t>PZВ90</t>
  </si>
  <si>
    <t>PZA95</t>
  </si>
  <si>
    <t>PZВ95</t>
  </si>
  <si>
    <t>PZA100</t>
  </si>
  <si>
    <t>PZВ100</t>
  </si>
  <si>
    <t>Длина пластинки, мм</t>
  </si>
  <si>
    <t>Алюминиевые с 2-я фиксирующими пазами - 5м</t>
  </si>
  <si>
    <t>Описание</t>
  </si>
  <si>
    <t>Алюминиевые с 2-я фиксирующими пазами</t>
  </si>
  <si>
    <t>Шт. в упаковке</t>
  </si>
  <si>
    <t>PEMBG18B</t>
  </si>
  <si>
    <t>PEMBG28B</t>
  </si>
  <si>
    <t>PMNWG</t>
  </si>
  <si>
    <t>шило прямое</t>
  </si>
  <si>
    <t>PEMBG38B</t>
  </si>
  <si>
    <t>PMNWW</t>
  </si>
  <si>
    <t>шило угловое</t>
  </si>
  <si>
    <t>PEMBG48B</t>
  </si>
  <si>
    <t>PEMBG58B</t>
  </si>
  <si>
    <t>PMNG</t>
  </si>
  <si>
    <t>заклепки серые</t>
  </si>
  <si>
    <t>PMNW</t>
  </si>
  <si>
    <t>заклепки белые</t>
  </si>
  <si>
    <t>Ширина рулона, мм</t>
  </si>
  <si>
    <t>Количество рулонов в паллете</t>
  </si>
  <si>
    <t>PSKB19</t>
  </si>
  <si>
    <t>PSKB25</t>
  </si>
  <si>
    <t>PSKB30</t>
  </si>
  <si>
    <t>м²/паллета</t>
  </si>
  <si>
    <t>шт. в коробке/упаковке</t>
  </si>
  <si>
    <t>HT-50-99/E</t>
  </si>
  <si>
    <t>Категория</t>
  </si>
  <si>
    <t>Стандартная</t>
  </si>
  <si>
    <t>Специальная</t>
  </si>
  <si>
    <t>Стандарная</t>
  </si>
  <si>
    <t>Стандратная</t>
  </si>
  <si>
    <t>Отводы 90˚, сварные - стандартная категория</t>
  </si>
  <si>
    <t>Отводы 90˚, цельные - стандартная категория</t>
  </si>
  <si>
    <t>Отводы 45˚, сварные - стандартная категория</t>
  </si>
  <si>
    <t>Тройники - стандартная категория</t>
  </si>
  <si>
    <t>Кожухи для вентилей - стандартная категория</t>
  </si>
  <si>
    <t>Кожухи для фитингов - стандартная категория</t>
  </si>
  <si>
    <t>Торцевые заглушки - стандартная категория</t>
  </si>
  <si>
    <t xml:space="preserve"> Кожухи для фланцев - стандартнаякатегория</t>
  </si>
  <si>
    <t>ПВХ-оболочки, готовые отрезки - стандартная категория</t>
  </si>
  <si>
    <t>Торцевая лента - стандартная категория</t>
  </si>
  <si>
    <t>Шило - стандартная категория</t>
  </si>
  <si>
    <t>Заклепки - стандартная категория</t>
  </si>
  <si>
    <t>ПВХ-оболочки  (в рулонах) - стандартная категория</t>
  </si>
  <si>
    <t>Ленты сомоклеящиеся, длина рулона 25м. - стандартная категория</t>
  </si>
  <si>
    <t>Самоклеющаяся лента - стандартная категория</t>
  </si>
  <si>
    <t>Клей, очиститель, Armafinish, Gluemaster, инструменты - стандартная категория</t>
  </si>
  <si>
    <t>Продукция стандартной категории</t>
  </si>
  <si>
    <t>/_______________/</t>
  </si>
  <si>
    <t>ACЕ-13*140•</t>
  </si>
  <si>
    <r>
      <t>ACЕ-19*010</t>
    </r>
    <r>
      <rPr>
        <b/>
        <sz val="10"/>
        <rFont val="Calibri"/>
        <family val="2"/>
        <charset val="204"/>
      </rPr>
      <t>•</t>
    </r>
  </si>
  <si>
    <r>
      <t>ACЕ-19*012</t>
    </r>
    <r>
      <rPr>
        <b/>
        <sz val="10"/>
        <rFont val="Calibri"/>
        <family val="2"/>
        <charset val="204"/>
      </rPr>
      <t>•</t>
    </r>
  </si>
  <si>
    <t>ACЕ-25*010</t>
  </si>
  <si>
    <t>ACЕ-25*012</t>
  </si>
  <si>
    <t>ACЕ-25*015</t>
  </si>
  <si>
    <t>ACЕ-25*018</t>
  </si>
  <si>
    <t>ACE-13*125</t>
  </si>
  <si>
    <t>ACЕ-32*010</t>
  </si>
  <si>
    <t>ACЕ-32*012</t>
  </si>
  <si>
    <t>ACЕ-32*015</t>
  </si>
  <si>
    <t>ACЕ-32*018</t>
  </si>
  <si>
    <t>ACЕ-40-99/E</t>
  </si>
  <si>
    <t>ACЕ-50-99/E</t>
  </si>
  <si>
    <t>ACЕ-40-99/ER</t>
  </si>
  <si>
    <t>Листовая изоляция в рулонах в картонных коробах</t>
  </si>
  <si>
    <t>ADU-06MM-1/EA-L</t>
  </si>
  <si>
    <t>ADU-09MM-1/EA-L</t>
  </si>
  <si>
    <t>ADU-13MM-1/EA-L</t>
  </si>
  <si>
    <t>ADU-19MM-1/EA-L</t>
  </si>
  <si>
    <t>ADU-32MM-1/EA-L</t>
  </si>
  <si>
    <t>•ширина 1,5 м</t>
  </si>
  <si>
    <t>ADU-25-99/EA-L•</t>
  </si>
  <si>
    <t>XG-06X018</t>
  </si>
  <si>
    <t>CSP-R10/1-14-GY</t>
  </si>
  <si>
    <t>CSP-R20/1-07-GY</t>
  </si>
  <si>
    <t>CSP-R10/2-07-GY</t>
  </si>
  <si>
    <t>CERAMIC-KNIFE, 4"</t>
  </si>
  <si>
    <t>ACE-TAPE/50</t>
  </si>
  <si>
    <t>PF251  B2</t>
  </si>
  <si>
    <t xml:space="preserve">Isogenopak </t>
  </si>
  <si>
    <r>
      <rPr>
        <b/>
        <sz val="10"/>
        <rFont val="Calibri"/>
        <family val="2"/>
        <charset val="204"/>
      </rPr>
      <t>•</t>
    </r>
    <r>
      <rPr>
        <b/>
        <sz val="10"/>
        <rFont val="Arial Cyr"/>
        <charset val="204"/>
      </rPr>
      <t>Допускается замена на материал марки Armaflex XG/ ACE/P без согласования и изменения стоимости.</t>
    </r>
  </si>
  <si>
    <t>ACЕ-09-99/P*</t>
  </si>
  <si>
    <t>ACЕ-13-99/P*</t>
  </si>
  <si>
    <t>ACЕ-19-99/P*</t>
  </si>
  <si>
    <t>ACЕ-25-99/P*</t>
  </si>
  <si>
    <t>ACЕ-32-99/P*</t>
  </si>
  <si>
    <t>ACЕ-40-99/P*</t>
  </si>
  <si>
    <t>ACЕ-50-99/P*</t>
  </si>
  <si>
    <t>ACЕ-09-99/P-A*</t>
  </si>
  <si>
    <t>ACЕ-13-99/P-A*</t>
  </si>
  <si>
    <t>ACЕ-19-99/P-A*</t>
  </si>
  <si>
    <t>ACЕ-25-99/P-A*</t>
  </si>
  <si>
    <t>ACЕ-32-99/P-A*</t>
  </si>
  <si>
    <t>ACЕ-40-99/P-A*</t>
  </si>
  <si>
    <t>ACЕ-50-99/P-A*</t>
  </si>
  <si>
    <t>*Производство строго на заказ. Минимальная партия согласовывается дополнительно.</t>
  </si>
  <si>
    <t>листовая изоляция в рулонах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 покрытием *</t>
  </si>
  <si>
    <t>ACЕ-40-99/EA</t>
  </si>
  <si>
    <t>ACЕ-50-99/EA</t>
  </si>
  <si>
    <t>ООО "АВАНТАЖ ЮГ", г.Ростов-на-Дону. Тел.  8-928-959-20-48, 8-906-426-27-61</t>
  </si>
  <si>
    <t>Кратно упаковкам</t>
  </si>
  <si>
    <t>Первоначальная скидка для покупателей - 5% от официальной цены прайса завода.</t>
  </si>
  <si>
    <t>На крупные поставки оговаривается дополнительная скидка.</t>
  </si>
  <si>
    <t>Краска защитная для трубок и листовой изоляции из вспененных каучука и полиэтилена</t>
  </si>
  <si>
    <t>0-55л</t>
  </si>
  <si>
    <t>55 - 253л</t>
  </si>
  <si>
    <t>253-506л</t>
  </si>
  <si>
    <t>от 506л</t>
  </si>
  <si>
    <t>от 1000л</t>
  </si>
  <si>
    <t>Банка</t>
  </si>
  <si>
    <t>Литр</t>
  </si>
  <si>
    <t>Краска ВД-ВА-14 водно-дисперсионная эластичная, 11л/15кг</t>
  </si>
  <si>
    <t>договорная</t>
  </si>
  <si>
    <t>Аксессуары</t>
  </si>
  <si>
    <t>Применяются при монтаже трубной и рулонной инженерной теплоизоляции.</t>
  </si>
  <si>
    <t>Поставки кратно упаковкам.</t>
  </si>
  <si>
    <t>Цена, руб/шт</t>
  </si>
  <si>
    <t>Металлизированная лента 50мм*50м (уп=24шт)</t>
  </si>
  <si>
    <t>Аллюминиевая лента 50мм*45м белая втулка (уп=24шт)</t>
  </si>
  <si>
    <t>Лента алюминиевая ЛАМС 50мм*50м (уп=40шт)</t>
  </si>
  <si>
    <t>Лента алюминиевая ЛАС 50мм*50м (уп=24шт)</t>
  </si>
  <si>
    <t>Лента алюминиевая ЛАС 100мм*50м (уп=12шт)</t>
  </si>
  <si>
    <t>Лента алюминиевая ЛАС-А 50мм*50м (уп=24шт)</t>
  </si>
  <si>
    <t>Лента алюминиевая ЛАС-П 50мм*50м (Титанфлекс) (уп=24шт)</t>
  </si>
  <si>
    <t>Лента ПВХ К-Флекс черная (серая) 38мм*25м (уп=24шт)</t>
  </si>
  <si>
    <t>Лента ПВХ К-Флекс черная (серая) 50мм*25м (уп=18шт)</t>
  </si>
  <si>
    <t>Очиститель K-FLEX 1л (уп=12шт)</t>
  </si>
  <si>
    <t>Лента К-флекс Алу 50мм*50м (уп=30шт)</t>
  </si>
  <si>
    <t>Лента К-флекс Ал Клад 50мм*50м (уп=5шт)</t>
  </si>
  <si>
    <t>Лента К-Флекс 3мм*50мм*15м (уп=12шт)</t>
  </si>
  <si>
    <t>Лента К-Флекс 3мм*50мм*10м (уп=24шт)</t>
  </si>
  <si>
    <t>Клей К-Флекс 2,6л К414 (уп=6шт)</t>
  </si>
  <si>
    <t>Клей К-Флекс 0,8л К414 (уп=20шт)</t>
  </si>
  <si>
    <t>Лента ТПЛ ТИЛИТ серая (черная) 50мм*50м (уп=24шт)</t>
  </si>
  <si>
    <t>Лента ТПЛ серая (черная) 50мм*50м (уп=24шт)</t>
  </si>
  <si>
    <t>Клей Тилит 2л (уп=4шт)</t>
  </si>
  <si>
    <t>Лента демпферная Тилит 10мм*100мм*25м (уп=4шт)</t>
  </si>
  <si>
    <t>Лента демпферная Тилит Базис толщ. 8 мм, шир.100 мм, дл.25п.м (кор = 12шт)</t>
  </si>
  <si>
    <t>Демпферная лента Изоком 8мм дл.11м (упак=10шт)</t>
  </si>
  <si>
    <t>Демпферная лента Изоком 10мм дл.11м (упак=10шт)</t>
  </si>
  <si>
    <t>Демпферная лента с клеящим слоем 10мм дл.15м (упак=10шт)</t>
  </si>
  <si>
    <t>Клей для ППУ СИБПАЙП GREEN (уп=12шт)</t>
  </si>
  <si>
    <t>Зажимы Тилит для теплоизоляции (уп=100шт)</t>
  </si>
  <si>
    <t>АНАЛОГИ АКСЕССУАРОВ, БЕЗ СКИДКИ:</t>
  </si>
</sst>
</file>

<file path=xl/styles.xml><?xml version="1.0" encoding="utf-8"?>
<styleSheet xmlns="http://schemas.openxmlformats.org/spreadsheetml/2006/main">
  <numFmts count="2">
    <numFmt numFmtId="164" formatCode="#,##0.00_р_."/>
    <numFmt numFmtId="165" formatCode="0.0"/>
  </numFmts>
  <fonts count="68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u/>
      <sz val="10"/>
      <color indexed="12"/>
      <name val="Arial Cyr"/>
      <charset val="204"/>
    </font>
    <font>
      <sz val="10"/>
      <name val="Arial Cyr"/>
      <charset val="204"/>
    </font>
    <font>
      <sz val="9"/>
      <color indexed="8"/>
      <name val="Arial"/>
      <family val="2"/>
      <charset val="204"/>
    </font>
    <font>
      <b/>
      <sz val="14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4"/>
      <name val="Arial"/>
      <family val="2"/>
      <charset val="204"/>
    </font>
    <font>
      <b/>
      <sz val="9"/>
      <name val="Arial"/>
      <family val="2"/>
      <charset val="204"/>
    </font>
    <font>
      <b/>
      <sz val="12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u/>
      <sz val="10"/>
      <name val="Arial"/>
      <family val="2"/>
      <charset val="204"/>
    </font>
    <font>
      <sz val="11"/>
      <name val="Arial"/>
      <family val="2"/>
      <charset val="204"/>
    </font>
    <font>
      <b/>
      <sz val="10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Arial"/>
      <family val="2"/>
      <charset val="204"/>
    </font>
    <font>
      <b/>
      <sz val="11"/>
      <name val="Times New Roman"/>
      <family val="1"/>
      <charset val="204"/>
    </font>
    <font>
      <b/>
      <sz val="9"/>
      <name val="Arial Cyr"/>
      <charset val="204"/>
    </font>
    <font>
      <b/>
      <sz val="11"/>
      <name val="Arial Cyr"/>
      <charset val="204"/>
    </font>
    <font>
      <sz val="9"/>
      <name val="Arial Cyr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Arial"/>
      <family val="2"/>
      <charset val="204"/>
    </font>
    <font>
      <b/>
      <sz val="10"/>
      <name val="Times New Roman"/>
      <family val="1"/>
      <charset val="204"/>
    </font>
    <font>
      <b/>
      <sz val="16"/>
      <name val="Arial Cyr"/>
      <charset val="204"/>
    </font>
    <font>
      <b/>
      <sz val="18"/>
      <color indexed="50"/>
      <name val="Arial Black"/>
      <family val="2"/>
      <charset val="204"/>
    </font>
    <font>
      <b/>
      <sz val="16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b/>
      <sz val="9"/>
      <color theme="1"/>
      <name val="Arial Cyr"/>
      <charset val="204"/>
    </font>
    <font>
      <sz val="11"/>
      <name val="Arial Cyr"/>
      <charset val="204"/>
    </font>
    <font>
      <b/>
      <sz val="10"/>
      <color theme="1"/>
      <name val="Arial Cyr"/>
      <charset val="204"/>
    </font>
    <font>
      <b/>
      <sz val="14"/>
      <color indexed="8"/>
      <name val="Calibri"/>
      <family val="2"/>
      <charset val="204"/>
    </font>
    <font>
      <b/>
      <sz val="9"/>
      <color rgb="FFFF0000"/>
      <name val="Arial Cyr"/>
      <charset val="204"/>
    </font>
    <font>
      <b/>
      <sz val="14"/>
      <name val="Times New Roman"/>
      <family val="1"/>
      <charset val="204"/>
    </font>
    <font>
      <sz val="12"/>
      <name val="Arial Cyr"/>
      <charset val="204"/>
    </font>
    <font>
      <sz val="9"/>
      <name val="Times New Roman"/>
      <family val="1"/>
    </font>
    <font>
      <b/>
      <sz val="9"/>
      <name val="Czcionka tekstu podstawowego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8"/>
      <name val="Arial Cyr"/>
      <charset val="204"/>
    </font>
    <font>
      <b/>
      <sz val="14"/>
      <name val="Arial Cyr"/>
      <charset val="204"/>
    </font>
    <font>
      <b/>
      <sz val="20"/>
      <name val="Times New Roman"/>
      <family val="1"/>
      <charset val="204"/>
    </font>
    <font>
      <b/>
      <sz val="9"/>
      <name val="Calibri"/>
      <family val="2"/>
      <charset val="204"/>
    </font>
    <font>
      <b/>
      <sz val="8.5"/>
      <name val="Arial Cyr"/>
      <charset val="204"/>
    </font>
    <font>
      <sz val="9"/>
      <color theme="1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u/>
      <sz val="11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rgb="FF0070C0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theme="0"/>
      <name val="Arial"/>
      <family val="2"/>
      <charset val="204"/>
    </font>
    <font>
      <sz val="12"/>
      <color indexed="8"/>
      <name val="Arial"/>
      <family val="2"/>
      <charset val="204"/>
    </font>
    <font>
      <b/>
      <i/>
      <sz val="9"/>
      <color indexed="8"/>
      <name val="Arial"/>
      <family val="2"/>
      <charset val="204"/>
    </font>
    <font>
      <sz val="12"/>
      <name val="Arial"/>
      <family val="2"/>
      <charset val="204"/>
    </font>
    <font>
      <sz val="8"/>
      <name val="Verdana"/>
      <family val="2"/>
      <charset val="204"/>
    </font>
    <font>
      <sz val="28"/>
      <color indexed="8"/>
      <name val="Arial"/>
      <family val="2"/>
      <charset val="204"/>
    </font>
    <font>
      <sz val="16"/>
      <name val="Arial"/>
      <family val="2"/>
      <charset val="204"/>
    </font>
    <font>
      <sz val="12"/>
      <color rgb="FFFF0000"/>
      <name val="Tahoma"/>
      <family val="2"/>
      <charset val="204"/>
    </font>
    <font>
      <sz val="8"/>
      <name val="Tahoma"/>
      <family val="2"/>
      <charset val="204"/>
    </font>
    <font>
      <b/>
      <u/>
      <sz val="10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96C115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3" fillId="0" borderId="0"/>
    <xf numFmtId="0" fontId="13" fillId="0" borderId="0"/>
    <xf numFmtId="9" fontId="6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8">
    <xf numFmtId="0" fontId="0" fillId="0" borderId="0" xfId="0"/>
    <xf numFmtId="2" fontId="0" fillId="0" borderId="0" xfId="0" applyNumberFormat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/>
    </xf>
    <xf numFmtId="0" fontId="3" fillId="2" borderId="0" xfId="0" applyFont="1" applyFill="1" applyBorder="1" applyAlignment="1"/>
    <xf numFmtId="0" fontId="0" fillId="0" borderId="0" xfId="0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0" fillId="2" borderId="0" xfId="0" applyFill="1"/>
    <xf numFmtId="2" fontId="0" fillId="0" borderId="0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0" xfId="0" applyBorder="1"/>
    <xf numFmtId="0" fontId="0" fillId="2" borderId="0" xfId="0" applyFill="1" applyBorder="1" applyAlignment="1"/>
    <xf numFmtId="0" fontId="3" fillId="0" borderId="0" xfId="0" applyFont="1" applyBorder="1" applyAlignment="1">
      <alignment horizontal="center"/>
    </xf>
    <xf numFmtId="2" fontId="0" fillId="2" borderId="0" xfId="0" applyNumberForma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13" fillId="2" borderId="0" xfId="0" applyFont="1" applyFill="1" applyBorder="1" applyAlignment="1">
      <alignment horizontal="center" wrapText="1"/>
    </xf>
    <xf numFmtId="0" fontId="0" fillId="2" borderId="0" xfId="0" applyFill="1" applyBorder="1"/>
    <xf numFmtId="164" fontId="0" fillId="2" borderId="0" xfId="0" applyNumberFormat="1" applyFill="1" applyBorder="1"/>
    <xf numFmtId="0" fontId="0" fillId="2" borderId="0" xfId="0" applyFill="1" applyBorder="1" applyAlignment="1">
      <alignment horizontal="center"/>
    </xf>
    <xf numFmtId="0" fontId="0" fillId="4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49" fontId="0" fillId="0" borderId="0" xfId="0" applyNumberFormat="1" applyAlignment="1">
      <alignment horizontal="center"/>
    </xf>
    <xf numFmtId="0" fontId="21" fillId="2" borderId="1" xfId="0" applyFont="1" applyFill="1" applyBorder="1" applyAlignment="1">
      <alignment horizontal="center" wrapText="1"/>
    </xf>
    <xf numFmtId="0" fontId="23" fillId="2" borderId="1" xfId="0" applyFont="1" applyFill="1" applyBorder="1" applyAlignment="1">
      <alignment horizontal="center" wrapText="1"/>
    </xf>
    <xf numFmtId="0" fontId="24" fillId="2" borderId="1" xfId="0" applyFont="1" applyFill="1" applyBorder="1" applyAlignment="1">
      <alignment horizontal="center" wrapText="1"/>
    </xf>
    <xf numFmtId="0" fontId="25" fillId="2" borderId="1" xfId="0" applyFont="1" applyFill="1" applyBorder="1" applyAlignment="1">
      <alignment horizontal="center" wrapText="1"/>
    </xf>
    <xf numFmtId="0" fontId="21" fillId="0" borderId="1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21" fillId="4" borderId="1" xfId="0" applyFont="1" applyFill="1" applyBorder="1" applyAlignment="1">
      <alignment horizontal="center"/>
    </xf>
    <xf numFmtId="0" fontId="23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 wrapText="1"/>
    </xf>
    <xf numFmtId="0" fontId="27" fillId="2" borderId="1" xfId="0" applyFont="1" applyFill="1" applyBorder="1" applyAlignment="1">
      <alignment horizontal="center" wrapText="1"/>
    </xf>
    <xf numFmtId="0" fontId="27" fillId="2" borderId="0" xfId="0" applyFont="1" applyFill="1" applyBorder="1" applyAlignment="1">
      <alignment horizontal="center" wrapText="1"/>
    </xf>
    <xf numFmtId="0" fontId="23" fillId="2" borderId="0" xfId="0" applyFont="1" applyFill="1" applyBorder="1"/>
    <xf numFmtId="2" fontId="23" fillId="2" borderId="0" xfId="0" applyNumberFormat="1" applyFont="1" applyFill="1" applyBorder="1" applyAlignment="1">
      <alignment horizontal="center"/>
    </xf>
    <xf numFmtId="0" fontId="20" fillId="2" borderId="0" xfId="0" applyNumberFormat="1" applyFont="1" applyFill="1" applyAlignment="1">
      <alignment horizontal="right" vertical="center"/>
    </xf>
    <xf numFmtId="0" fontId="2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/>
    </xf>
    <xf numFmtId="0" fontId="3" fillId="2" borderId="0" xfId="0" applyFont="1" applyFill="1"/>
    <xf numFmtId="164" fontId="23" fillId="2" borderId="0" xfId="0" applyNumberFormat="1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2" fontId="21" fillId="4" borderId="1" xfId="0" applyNumberFormat="1" applyFont="1" applyFill="1" applyBorder="1" applyAlignment="1">
      <alignment horizontal="center" wrapText="1"/>
    </xf>
    <xf numFmtId="0" fontId="23" fillId="2" borderId="0" xfId="0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1" xfId="0" applyBorder="1"/>
    <xf numFmtId="0" fontId="3" fillId="2" borderId="0" xfId="0" applyFont="1" applyFill="1" applyBorder="1" applyAlignment="1">
      <alignment horizontal="center"/>
    </xf>
    <xf numFmtId="0" fontId="0" fillId="0" borderId="6" xfId="0" applyBorder="1"/>
    <xf numFmtId="49" fontId="7" fillId="3" borderId="2" xfId="0" applyNumberFormat="1" applyFont="1" applyFill="1" applyBorder="1" applyAlignment="1">
      <alignment horizontal="left"/>
    </xf>
    <xf numFmtId="0" fontId="18" fillId="2" borderId="0" xfId="0" applyFont="1" applyFill="1" applyBorder="1" applyAlignment="1">
      <alignment horizontal="center" wrapText="1"/>
    </xf>
    <xf numFmtId="2" fontId="0" fillId="2" borderId="0" xfId="0" applyNumberFormat="1" applyFill="1" applyAlignment="1">
      <alignment horizontal="center"/>
    </xf>
    <xf numFmtId="0" fontId="20" fillId="2" borderId="0" xfId="0" applyNumberFormat="1" applyFont="1" applyFill="1" applyBorder="1" applyAlignment="1">
      <alignment horizontal="right" vertical="center"/>
    </xf>
    <xf numFmtId="0" fontId="20" fillId="2" borderId="0" xfId="0" applyNumberFormat="1" applyFont="1" applyFill="1" applyBorder="1" applyAlignment="1">
      <alignment vertical="center"/>
    </xf>
    <xf numFmtId="0" fontId="0" fillId="2" borderId="6" xfId="0" applyFill="1" applyBorder="1"/>
    <xf numFmtId="2" fontId="2" fillId="0" borderId="0" xfId="0" applyNumberFormat="1" applyFont="1" applyFill="1" applyBorder="1" applyAlignment="1">
      <alignment horizontal="center" wrapText="1"/>
    </xf>
    <xf numFmtId="2" fontId="21" fillId="0" borderId="0" xfId="0" applyNumberFormat="1" applyFont="1" applyFill="1" applyBorder="1" applyAlignment="1">
      <alignment horizontal="center" wrapText="1"/>
    </xf>
    <xf numFmtId="2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21" fillId="6" borderId="1" xfId="0" applyFont="1" applyFill="1" applyBorder="1" applyAlignment="1">
      <alignment horizontal="center"/>
    </xf>
    <xf numFmtId="0" fontId="23" fillId="6" borderId="1" xfId="0" applyFont="1" applyFill="1" applyBorder="1" applyAlignment="1">
      <alignment horizontal="center"/>
    </xf>
    <xf numFmtId="0" fontId="0" fillId="6" borderId="1" xfId="0" applyFont="1" applyFill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0" fillId="0" borderId="0" xfId="0" applyFill="1"/>
    <xf numFmtId="0" fontId="3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23" fillId="0" borderId="0" xfId="0" applyFont="1" applyBorder="1" applyAlignment="1">
      <alignment horizontal="center"/>
    </xf>
    <xf numFmtId="2" fontId="23" fillId="0" borderId="0" xfId="0" applyNumberFormat="1" applyFont="1" applyBorder="1" applyAlignment="1">
      <alignment horizontal="center"/>
    </xf>
    <xf numFmtId="0" fontId="0" fillId="0" borderId="0" xfId="0" applyFill="1" applyBorder="1" applyAlignment="1">
      <alignment wrapText="1"/>
    </xf>
    <xf numFmtId="0" fontId="3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21" fillId="5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horizontal="center"/>
    </xf>
    <xf numFmtId="0" fontId="13" fillId="6" borderId="1" xfId="0" applyFont="1" applyFill="1" applyBorder="1" applyAlignment="1">
      <alignment horizontal="center" wrapText="1"/>
    </xf>
    <xf numFmtId="49" fontId="3" fillId="2" borderId="0" xfId="0" applyNumberFormat="1" applyFont="1" applyFill="1" applyAlignment="1"/>
    <xf numFmtId="0" fontId="0" fillId="0" borderId="1" xfId="0" applyFill="1" applyBorder="1" applyAlignment="1">
      <alignment horizontal="center"/>
    </xf>
    <xf numFmtId="0" fontId="21" fillId="0" borderId="1" xfId="0" applyFont="1" applyFill="1" applyBorder="1" applyAlignment="1">
      <alignment horizontal="center" wrapText="1"/>
    </xf>
    <xf numFmtId="0" fontId="23" fillId="0" borderId="1" xfId="0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0" fontId="3" fillId="2" borderId="0" xfId="0" applyFont="1" applyFill="1" applyAlignment="1">
      <alignment horizontal="right"/>
    </xf>
    <xf numFmtId="0" fontId="21" fillId="0" borderId="0" xfId="0" applyFont="1" applyBorder="1" applyAlignment="1">
      <alignment horizontal="center"/>
    </xf>
    <xf numFmtId="2" fontId="21" fillId="4" borderId="1" xfId="0" applyNumberFormat="1" applyFont="1" applyFill="1" applyBorder="1" applyAlignment="1">
      <alignment horizontal="center" wrapText="1"/>
    </xf>
    <xf numFmtId="0" fontId="21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/>
    </xf>
    <xf numFmtId="0" fontId="3" fillId="2" borderId="0" xfId="0" applyFont="1" applyFill="1" applyAlignment="1">
      <alignment horizontal="right"/>
    </xf>
    <xf numFmtId="0" fontId="0" fillId="0" borderId="6" xfId="0" applyBorder="1" applyAlignment="1">
      <alignment horizontal="center"/>
    </xf>
    <xf numFmtId="0" fontId="3" fillId="4" borderId="1" xfId="0" applyFont="1" applyFill="1" applyBorder="1" applyAlignment="1">
      <alignment horizontal="center" wrapText="1"/>
    </xf>
    <xf numFmtId="0" fontId="0" fillId="6" borderId="0" xfId="0" applyFill="1" applyAlignment="1">
      <alignment horizontal="center"/>
    </xf>
    <xf numFmtId="0" fontId="13" fillId="0" borderId="0" xfId="0" applyFont="1"/>
    <xf numFmtId="49" fontId="13" fillId="0" borderId="0" xfId="0" applyNumberFormat="1" applyFont="1"/>
    <xf numFmtId="0" fontId="14" fillId="2" borderId="0" xfId="0" applyFont="1" applyFill="1" applyAlignment="1">
      <alignment horizontal="center"/>
    </xf>
    <xf numFmtId="0" fontId="19" fillId="2" borderId="0" xfId="0" applyNumberFormat="1" applyFont="1" applyFill="1" applyAlignment="1">
      <alignment vertical="center"/>
    </xf>
    <xf numFmtId="0" fontId="14" fillId="2" borderId="0" xfId="0" applyFont="1" applyFill="1"/>
    <xf numFmtId="0" fontId="19" fillId="2" borderId="0" xfId="0" applyNumberFormat="1" applyFont="1" applyFill="1" applyAlignment="1">
      <alignment horizontal="right" vertical="center"/>
    </xf>
    <xf numFmtId="0" fontId="19" fillId="2" borderId="0" xfId="0" applyNumberFormat="1" applyFont="1" applyFill="1" applyAlignment="1">
      <alignment horizontal="left" vertical="center"/>
    </xf>
    <xf numFmtId="2" fontId="13" fillId="6" borderId="0" xfId="0" applyNumberFormat="1" applyFont="1" applyFill="1" applyBorder="1" applyAlignment="1">
      <alignment horizontal="center"/>
    </xf>
    <xf numFmtId="0" fontId="13" fillId="6" borderId="0" xfId="0" applyFont="1" applyFill="1" applyBorder="1" applyAlignment="1">
      <alignment horizontal="center"/>
    </xf>
    <xf numFmtId="0" fontId="14" fillId="6" borderId="0" xfId="0" applyFont="1" applyFill="1" applyBorder="1" applyAlignment="1">
      <alignment horizontal="center"/>
    </xf>
    <xf numFmtId="0" fontId="13" fillId="6" borderId="17" xfId="0" applyFont="1" applyFill="1" applyBorder="1" applyAlignment="1">
      <alignment horizontal="center"/>
    </xf>
    <xf numFmtId="0" fontId="13" fillId="6" borderId="0" xfId="0" applyFont="1" applyFill="1"/>
    <xf numFmtId="0" fontId="13" fillId="6" borderId="0" xfId="0" applyFont="1" applyFill="1" applyBorder="1" applyAlignment="1">
      <alignment vertical="center"/>
    </xf>
    <xf numFmtId="0" fontId="13" fillId="6" borderId="0" xfId="0" applyFont="1" applyFill="1" applyAlignment="1"/>
    <xf numFmtId="0" fontId="0" fillId="6" borderId="0" xfId="0" applyFill="1"/>
    <xf numFmtId="2" fontId="13" fillId="6" borderId="0" xfId="0" applyNumberFormat="1" applyFont="1" applyFill="1" applyBorder="1" applyAlignment="1">
      <alignment horizontal="center" wrapText="1"/>
    </xf>
    <xf numFmtId="2" fontId="16" fillId="6" borderId="0" xfId="0" applyNumberFormat="1" applyFont="1" applyFill="1" applyBorder="1" applyAlignment="1">
      <alignment horizontal="center" wrapText="1"/>
    </xf>
    <xf numFmtId="2" fontId="13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 wrapText="1"/>
    </xf>
    <xf numFmtId="0" fontId="19" fillId="6" borderId="0" xfId="0" applyFont="1" applyFill="1" applyBorder="1" applyAlignment="1">
      <alignment horizontal="center" wrapText="1"/>
    </xf>
    <xf numFmtId="0" fontId="13" fillId="6" borderId="0" xfId="0" applyFont="1" applyFill="1" applyBorder="1" applyAlignment="1">
      <alignment horizontal="center" vertical="center" wrapText="1"/>
    </xf>
    <xf numFmtId="0" fontId="14" fillId="6" borderId="0" xfId="0" applyFont="1" applyFill="1" applyBorder="1" applyAlignment="1">
      <alignment horizontal="center" wrapText="1"/>
    </xf>
    <xf numFmtId="0" fontId="13" fillId="6" borderId="0" xfId="0" applyFont="1" applyFill="1" applyBorder="1" applyAlignment="1">
      <alignment horizontal="center" wrapText="1"/>
    </xf>
    <xf numFmtId="0" fontId="19" fillId="6" borderId="0" xfId="0" applyFont="1" applyFill="1" applyBorder="1" applyAlignment="1">
      <alignment horizontal="center"/>
    </xf>
    <xf numFmtId="2" fontId="11" fillId="6" borderId="0" xfId="0" applyNumberFormat="1" applyFont="1" applyFill="1" applyBorder="1" applyAlignment="1">
      <alignment horizontal="center" wrapText="1"/>
    </xf>
    <xf numFmtId="0" fontId="14" fillId="6" borderId="1" xfId="0" applyFont="1" applyFill="1" applyBorder="1" applyAlignment="1">
      <alignment horizontal="center" wrapText="1"/>
    </xf>
    <xf numFmtId="2" fontId="16" fillId="6" borderId="0" xfId="0" applyNumberFormat="1" applyFont="1" applyFill="1" applyBorder="1" applyAlignment="1">
      <alignment horizontal="center"/>
    </xf>
    <xf numFmtId="0" fontId="16" fillId="6" borderId="0" xfId="0" applyFont="1" applyFill="1" applyBorder="1" applyAlignment="1">
      <alignment horizontal="center"/>
    </xf>
    <xf numFmtId="49" fontId="13" fillId="6" borderId="0" xfId="0" applyNumberFormat="1" applyFont="1" applyFill="1"/>
    <xf numFmtId="0" fontId="16" fillId="6" borderId="0" xfId="0" applyFont="1" applyFill="1"/>
    <xf numFmtId="0" fontId="16" fillId="6" borderId="0" xfId="0" applyFont="1" applyFill="1" applyAlignment="1">
      <alignment horizontal="center"/>
    </xf>
    <xf numFmtId="0" fontId="11" fillId="6" borderId="23" xfId="0" applyFont="1" applyFill="1" applyBorder="1" applyAlignment="1">
      <alignment horizontal="center" vertical="center" wrapText="1"/>
    </xf>
    <xf numFmtId="0" fontId="11" fillId="6" borderId="43" xfId="0" applyFont="1" applyFill="1" applyBorder="1" applyAlignment="1">
      <alignment horizontal="center" vertical="center" wrapText="1"/>
    </xf>
    <xf numFmtId="0" fontId="11" fillId="6" borderId="31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center" vertical="center" wrapText="1"/>
    </xf>
    <xf numFmtId="0" fontId="13" fillId="7" borderId="1" xfId="0" applyFont="1" applyFill="1" applyBorder="1"/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wrapText="1"/>
    </xf>
    <xf numFmtId="2" fontId="0" fillId="0" borderId="0" xfId="0" applyNumberForma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0" fillId="6" borderId="0" xfId="0" applyFill="1" applyBorder="1" applyAlignment="1">
      <alignment wrapText="1"/>
    </xf>
    <xf numFmtId="0" fontId="0" fillId="6" borderId="0" xfId="0" applyFill="1" applyBorder="1" applyAlignment="1">
      <alignment horizontal="center" wrapText="1"/>
    </xf>
    <xf numFmtId="0" fontId="3" fillId="6" borderId="0" xfId="0" applyFont="1" applyFill="1" applyBorder="1" applyAlignment="1">
      <alignment horizontal="center" wrapText="1"/>
    </xf>
    <xf numFmtId="0" fontId="0" fillId="6" borderId="0" xfId="0" applyFill="1" applyBorder="1"/>
    <xf numFmtId="2" fontId="0" fillId="6" borderId="0" xfId="0" applyNumberFormat="1" applyFill="1" applyBorder="1" applyAlignment="1">
      <alignment horizontal="center" wrapText="1"/>
    </xf>
    <xf numFmtId="0" fontId="4" fillId="6" borderId="0" xfId="0" applyFont="1" applyFill="1" applyBorder="1" applyAlignment="1">
      <alignment wrapText="1"/>
    </xf>
    <xf numFmtId="164" fontId="23" fillId="6" borderId="0" xfId="0" applyNumberFormat="1" applyFont="1" applyFill="1" applyBorder="1" applyAlignment="1">
      <alignment wrapText="1"/>
    </xf>
    <xf numFmtId="0" fontId="23" fillId="6" borderId="0" xfId="0" applyFont="1" applyFill="1" applyBorder="1" applyAlignment="1">
      <alignment wrapText="1"/>
    </xf>
    <xf numFmtId="2" fontId="23" fillId="6" borderId="0" xfId="0" applyNumberFormat="1" applyFont="1" applyFill="1" applyBorder="1" applyAlignment="1">
      <alignment horizontal="center" wrapText="1"/>
    </xf>
    <xf numFmtId="0" fontId="23" fillId="6" borderId="0" xfId="0" applyFont="1" applyFill="1" applyBorder="1" applyAlignment="1">
      <alignment horizontal="center" wrapText="1"/>
    </xf>
    <xf numFmtId="0" fontId="20" fillId="6" borderId="0" xfId="0" applyNumberFormat="1" applyFont="1" applyFill="1" applyBorder="1" applyAlignment="1">
      <alignment vertical="center"/>
    </xf>
    <xf numFmtId="0" fontId="20" fillId="6" borderId="0" xfId="0" applyNumberFormat="1" applyFont="1" applyFill="1" applyBorder="1" applyAlignment="1">
      <alignment horizontal="right" vertical="center"/>
    </xf>
    <xf numFmtId="0" fontId="25" fillId="6" borderId="0" xfId="0" applyFont="1" applyFill="1" applyBorder="1" applyAlignment="1">
      <alignment horizontal="center" wrapText="1"/>
    </xf>
    <xf numFmtId="2" fontId="2" fillId="6" borderId="0" xfId="0" applyNumberFormat="1" applyFont="1" applyFill="1" applyBorder="1" applyAlignment="1">
      <alignment horizontal="center" wrapText="1"/>
    </xf>
    <xf numFmtId="0" fontId="34" fillId="6" borderId="0" xfId="0" applyFont="1" applyFill="1" applyBorder="1" applyAlignment="1">
      <alignment wrapText="1"/>
    </xf>
    <xf numFmtId="0" fontId="34" fillId="6" borderId="0" xfId="0" applyFont="1" applyFill="1" applyBorder="1" applyAlignment="1"/>
    <xf numFmtId="0" fontId="24" fillId="6" borderId="0" xfId="0" applyFont="1" applyFill="1" applyBorder="1" applyAlignment="1">
      <alignment horizontal="center" wrapText="1"/>
    </xf>
    <xf numFmtId="0" fontId="0" fillId="2" borderId="0" xfId="0" applyFill="1" applyBorder="1" applyAlignment="1">
      <alignment wrapText="1"/>
    </xf>
    <xf numFmtId="0" fontId="0" fillId="2" borderId="0" xfId="0" applyFill="1" applyBorder="1" applyAlignment="1">
      <alignment horizontal="center" wrapText="1"/>
    </xf>
    <xf numFmtId="2" fontId="0" fillId="2" borderId="0" xfId="0" applyNumberFormat="1" applyFill="1" applyBorder="1" applyAlignment="1">
      <alignment horizontal="center" wrapText="1"/>
    </xf>
    <xf numFmtId="164" fontId="0" fillId="0" borderId="0" xfId="0" applyNumberFormat="1" applyAlignment="1">
      <alignment horizontal="center"/>
    </xf>
    <xf numFmtId="164" fontId="0" fillId="2" borderId="0" xfId="0" applyNumberFormat="1" applyFill="1" applyAlignment="1">
      <alignment horizontal="center"/>
    </xf>
    <xf numFmtId="2" fontId="21" fillId="5" borderId="1" xfId="0" applyNumberFormat="1" applyFont="1" applyFill="1" applyBorder="1" applyAlignment="1">
      <alignment horizontal="center" wrapText="1"/>
    </xf>
    <xf numFmtId="0" fontId="0" fillId="0" borderId="2" xfId="0" applyBorder="1" applyAlignment="1">
      <alignment horizontal="center"/>
    </xf>
    <xf numFmtId="0" fontId="35" fillId="0" borderId="1" xfId="0" applyFont="1" applyBorder="1" applyAlignment="1">
      <alignment horizontal="center"/>
    </xf>
    <xf numFmtId="2" fontId="27" fillId="0" borderId="1" xfId="0" applyNumberFormat="1" applyFont="1" applyFill="1" applyBorder="1" applyAlignment="1">
      <alignment horizontal="center"/>
    </xf>
    <xf numFmtId="1" fontId="13" fillId="6" borderId="1" xfId="4" applyNumberFormat="1" applyFont="1" applyFill="1" applyBorder="1" applyAlignment="1" applyProtection="1">
      <alignment horizontal="center"/>
      <protection locked="0"/>
    </xf>
    <xf numFmtId="2" fontId="23" fillId="6" borderId="1" xfId="0" applyNumberFormat="1" applyFont="1" applyFill="1" applyBorder="1" applyAlignment="1">
      <alignment horizontal="center" wrapText="1"/>
    </xf>
    <xf numFmtId="1" fontId="23" fillId="6" borderId="1" xfId="0" applyNumberFormat="1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2" fontId="27" fillId="6" borderId="1" xfId="0" applyNumberFormat="1" applyFont="1" applyFill="1" applyBorder="1" applyAlignment="1">
      <alignment horizontal="center"/>
    </xf>
    <xf numFmtId="0" fontId="14" fillId="6" borderId="1" xfId="4" applyFont="1" applyFill="1" applyBorder="1" applyAlignment="1" applyProtection="1">
      <alignment horizontal="center"/>
      <protection locked="0"/>
    </xf>
    <xf numFmtId="0" fontId="14" fillId="0" borderId="1" xfId="4" applyFont="1" applyBorder="1" applyAlignment="1" applyProtection="1">
      <alignment horizontal="center"/>
      <protection locked="0"/>
    </xf>
    <xf numFmtId="0" fontId="0" fillId="0" borderId="54" xfId="0" applyBorder="1" applyAlignment="1">
      <alignment horizontal="center"/>
    </xf>
    <xf numFmtId="0" fontId="37" fillId="6" borderId="1" xfId="0" applyFont="1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27" fillId="0" borderId="1" xfId="0" applyFont="1" applyBorder="1" applyAlignment="1" applyProtection="1">
      <alignment horizontal="center"/>
      <protection locked="0"/>
    </xf>
    <xf numFmtId="0" fontId="11" fillId="0" borderId="1" xfId="0" applyFont="1" applyBorder="1" applyAlignment="1" applyProtection="1">
      <alignment horizontal="center"/>
      <protection locked="0"/>
    </xf>
    <xf numFmtId="164" fontId="0" fillId="0" borderId="0" xfId="0" applyNumberFormat="1" applyBorder="1" applyAlignment="1">
      <alignment wrapText="1"/>
    </xf>
    <xf numFmtId="164" fontId="0" fillId="0" borderId="0" xfId="0" applyNumberForma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wrapText="1"/>
    </xf>
    <xf numFmtId="164" fontId="23" fillId="0" borderId="0" xfId="0" applyNumberFormat="1" applyFont="1" applyBorder="1" applyAlignment="1">
      <alignment wrapText="1"/>
    </xf>
    <xf numFmtId="164" fontId="23" fillId="0" borderId="0" xfId="0" applyNumberFormat="1" applyFont="1" applyBorder="1" applyAlignment="1">
      <alignment horizontal="center" wrapText="1"/>
    </xf>
    <xf numFmtId="2" fontId="21" fillId="0" borderId="0" xfId="0" applyNumberFormat="1" applyFont="1" applyBorder="1" applyAlignment="1">
      <alignment horizontal="center" wrapText="1"/>
    </xf>
    <xf numFmtId="0" fontId="21" fillId="0" borderId="0" xfId="0" applyFont="1" applyBorder="1" applyAlignment="1">
      <alignment wrapText="1"/>
    </xf>
    <xf numFmtId="0" fontId="4" fillId="0" borderId="0" xfId="0" applyFont="1" applyBorder="1" applyAlignment="1">
      <alignment wrapText="1"/>
    </xf>
    <xf numFmtId="2" fontId="23" fillId="0" borderId="0" xfId="0" applyNumberFormat="1" applyFont="1" applyBorder="1" applyAlignment="1">
      <alignment horizontal="center" wrapText="1"/>
    </xf>
    <xf numFmtId="164" fontId="23" fillId="2" borderId="0" xfId="0" applyNumberFormat="1" applyFont="1" applyFill="1" applyBorder="1" applyAlignment="1">
      <alignment wrapText="1"/>
    </xf>
    <xf numFmtId="2" fontId="23" fillId="2" borderId="0" xfId="0" applyNumberFormat="1" applyFont="1" applyFill="1" applyBorder="1" applyAlignment="1">
      <alignment horizontal="center" wrapText="1"/>
    </xf>
    <xf numFmtId="0" fontId="23" fillId="2" borderId="0" xfId="0" applyFont="1" applyFill="1" applyBorder="1" applyAlignment="1">
      <alignment wrapText="1"/>
    </xf>
    <xf numFmtId="0" fontId="3" fillId="2" borderId="0" xfId="0" applyFont="1" applyFill="1" applyBorder="1" applyAlignment="1">
      <alignment horizontal="center" wrapText="1"/>
    </xf>
    <xf numFmtId="0" fontId="23" fillId="2" borderId="0" xfId="0" applyFont="1" applyFill="1" applyBorder="1" applyAlignment="1">
      <alignment horizontal="center" wrapText="1"/>
    </xf>
    <xf numFmtId="2" fontId="0" fillId="0" borderId="1" xfId="0" applyNumberFormat="1" applyBorder="1" applyAlignment="1">
      <alignment horizontal="center" wrapText="1"/>
    </xf>
    <xf numFmtId="0" fontId="21" fillId="2" borderId="1" xfId="0" applyFont="1" applyFill="1" applyBorder="1" applyAlignment="1">
      <alignment wrapText="1"/>
    </xf>
    <xf numFmtId="0" fontId="0" fillId="0" borderId="1" xfId="0" applyBorder="1" applyAlignment="1">
      <alignment horizontal="center" wrapText="1"/>
    </xf>
    <xf numFmtId="2" fontId="21" fillId="2" borderId="0" xfId="0" applyNumberFormat="1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21" fillId="2" borderId="0" xfId="0" applyFont="1" applyFill="1" applyBorder="1" applyAlignment="1">
      <alignment wrapText="1"/>
    </xf>
    <xf numFmtId="0" fontId="3" fillId="0" borderId="0" xfId="0" applyFont="1" applyFill="1" applyBorder="1" applyAlignment="1">
      <alignment wrapText="1"/>
    </xf>
    <xf numFmtId="0" fontId="23" fillId="6" borderId="1" xfId="0" applyFont="1" applyFill="1" applyBorder="1" applyAlignment="1">
      <alignment horizontal="center" wrapText="1"/>
    </xf>
    <xf numFmtId="0" fontId="21" fillId="6" borderId="1" xfId="0" applyFont="1" applyFill="1" applyBorder="1" applyAlignment="1">
      <alignment horizontal="center" wrapText="1"/>
    </xf>
    <xf numFmtId="0" fontId="23" fillId="0" borderId="1" xfId="0" applyFont="1" applyBorder="1" applyAlignment="1">
      <alignment horizontal="center" wrapText="1"/>
    </xf>
    <xf numFmtId="0" fontId="21" fillId="0" borderId="0" xfId="0" applyFont="1" applyFill="1" applyBorder="1" applyAlignment="1">
      <alignment wrapText="1"/>
    </xf>
    <xf numFmtId="0" fontId="24" fillId="0" borderId="0" xfId="0" applyFont="1" applyFill="1" applyBorder="1" applyAlignment="1">
      <alignment wrapText="1"/>
    </xf>
    <xf numFmtId="0" fontId="24" fillId="2" borderId="0" xfId="0" applyFont="1" applyFill="1" applyBorder="1" applyAlignment="1">
      <alignment wrapText="1"/>
    </xf>
    <xf numFmtId="0" fontId="24" fillId="2" borderId="0" xfId="0" applyFont="1" applyFill="1" applyBorder="1" applyAlignment="1">
      <alignment horizontal="center" wrapText="1"/>
    </xf>
    <xf numFmtId="2" fontId="24" fillId="2" borderId="1" xfId="0" applyNumberFormat="1" applyFont="1" applyFill="1" applyBorder="1" applyAlignment="1">
      <alignment horizontal="center" wrapText="1"/>
    </xf>
    <xf numFmtId="164" fontId="23" fillId="2" borderId="0" xfId="0" applyNumberFormat="1" applyFont="1" applyFill="1" applyBorder="1" applyAlignment="1">
      <alignment horizontal="center" wrapText="1"/>
    </xf>
    <xf numFmtId="0" fontId="21" fillId="2" borderId="0" xfId="0" applyFont="1" applyFill="1" applyBorder="1" applyAlignment="1">
      <alignment horizontal="center" wrapText="1"/>
    </xf>
    <xf numFmtId="164" fontId="23" fillId="2" borderId="1" xfId="0" applyNumberFormat="1" applyFont="1" applyFill="1" applyBorder="1" applyAlignment="1">
      <alignment horizontal="center" wrapText="1"/>
    </xf>
    <xf numFmtId="2" fontId="23" fillId="2" borderId="1" xfId="0" applyNumberFormat="1" applyFont="1" applyFill="1" applyBorder="1" applyAlignment="1">
      <alignment horizontal="center" wrapText="1"/>
    </xf>
    <xf numFmtId="2" fontId="23" fillId="0" borderId="1" xfId="0" applyNumberFormat="1" applyFont="1" applyBorder="1" applyAlignment="1">
      <alignment horizontal="center" wrapText="1"/>
    </xf>
    <xf numFmtId="164" fontId="23" fillId="0" borderId="1" xfId="0" applyNumberFormat="1" applyFont="1" applyBorder="1" applyAlignment="1">
      <alignment horizontal="center" wrapText="1"/>
    </xf>
    <xf numFmtId="0" fontId="24" fillId="6" borderId="1" xfId="0" applyFont="1" applyFill="1" applyBorder="1" applyAlignment="1">
      <alignment horizontal="center" wrapText="1"/>
    </xf>
    <xf numFmtId="0" fontId="25" fillId="6" borderId="1" xfId="0" applyFont="1" applyFill="1" applyBorder="1" applyAlignment="1">
      <alignment horizontal="center" wrapText="1"/>
    </xf>
    <xf numFmtId="164" fontId="23" fillId="6" borderId="1" xfId="0" applyNumberFormat="1" applyFont="1" applyFill="1" applyBorder="1" applyAlignment="1">
      <alignment horizontal="center" wrapText="1"/>
    </xf>
    <xf numFmtId="2" fontId="24" fillId="6" borderId="1" xfId="0" applyNumberFormat="1" applyFont="1" applyFill="1" applyBorder="1" applyAlignment="1">
      <alignment horizontal="center" wrapText="1"/>
    </xf>
    <xf numFmtId="0" fontId="39" fillId="0" borderId="0" xfId="0" applyFont="1" applyBorder="1" applyAlignment="1">
      <alignment wrapText="1"/>
    </xf>
    <xf numFmtId="0" fontId="39" fillId="2" borderId="0" xfId="0" applyFont="1" applyFill="1" applyBorder="1" applyAlignment="1">
      <alignment wrapText="1"/>
    </xf>
    <xf numFmtId="0" fontId="39" fillId="2" borderId="0" xfId="0" applyFont="1" applyFill="1" applyBorder="1" applyAlignment="1"/>
    <xf numFmtId="0" fontId="25" fillId="2" borderId="0" xfId="0" applyFont="1" applyFill="1" applyBorder="1" applyAlignment="1">
      <alignment horizontal="center" wrapText="1"/>
    </xf>
    <xf numFmtId="0" fontId="23" fillId="0" borderId="0" xfId="0" applyFont="1" applyFill="1" applyBorder="1" applyAlignment="1">
      <alignment wrapText="1"/>
    </xf>
    <xf numFmtId="2" fontId="23" fillId="0" borderId="0" xfId="0" applyNumberFormat="1" applyFont="1" applyFill="1" applyBorder="1" applyAlignment="1">
      <alignment horizontal="center" wrapText="1"/>
    </xf>
    <xf numFmtId="2" fontId="24" fillId="6" borderId="0" xfId="0" applyNumberFormat="1" applyFont="1" applyFill="1" applyBorder="1" applyAlignment="1">
      <alignment horizontal="center" wrapText="1"/>
    </xf>
    <xf numFmtId="0" fontId="41" fillId="6" borderId="1" xfId="0" applyFont="1" applyFill="1" applyBorder="1"/>
    <xf numFmtId="2" fontId="40" fillId="6" borderId="1" xfId="0" applyNumberFormat="1" applyFont="1" applyFill="1" applyBorder="1" applyAlignment="1">
      <alignment horizontal="center" wrapText="1"/>
    </xf>
    <xf numFmtId="0" fontId="42" fillId="2" borderId="1" xfId="0" applyFont="1" applyFill="1" applyBorder="1" applyAlignment="1">
      <alignment horizontal="center" wrapText="1"/>
    </xf>
    <xf numFmtId="0" fontId="43" fillId="2" borderId="1" xfId="0" applyFont="1" applyFill="1" applyBorder="1" applyAlignment="1">
      <alignment horizontal="center" wrapText="1"/>
    </xf>
    <xf numFmtId="2" fontId="42" fillId="2" borderId="1" xfId="0" applyNumberFormat="1" applyFont="1" applyFill="1" applyBorder="1" applyAlignment="1">
      <alignment horizontal="center" wrapText="1"/>
    </xf>
    <xf numFmtId="2" fontId="23" fillId="6" borderId="1" xfId="0" applyNumberFormat="1" applyFont="1" applyFill="1" applyBorder="1" applyAlignment="1">
      <alignment wrapText="1"/>
    </xf>
    <xf numFmtId="0" fontId="3" fillId="0" borderId="0" xfId="0" applyFont="1" applyFill="1" applyAlignment="1">
      <alignment horizontal="center"/>
    </xf>
    <xf numFmtId="0" fontId="20" fillId="0" borderId="0" xfId="0" applyNumberFormat="1" applyFont="1" applyFill="1" applyAlignment="1">
      <alignment vertical="center"/>
    </xf>
    <xf numFmtId="0" fontId="3" fillId="0" borderId="0" xfId="0" applyFont="1" applyFill="1"/>
    <xf numFmtId="0" fontId="0" fillId="0" borderId="0" xfId="0" applyAlignment="1">
      <alignment wrapText="1"/>
    </xf>
    <xf numFmtId="0" fontId="0" fillId="0" borderId="6" xfId="0" applyBorder="1" applyAlignment="1">
      <alignment wrapText="1"/>
    </xf>
    <xf numFmtId="0" fontId="3" fillId="2" borderId="1" xfId="0" applyFont="1" applyFill="1" applyBorder="1" applyAlignment="1">
      <alignment horizontal="center"/>
    </xf>
    <xf numFmtId="2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0" fontId="0" fillId="2" borderId="0" xfId="0" applyFill="1" applyAlignment="1">
      <alignment wrapText="1"/>
    </xf>
    <xf numFmtId="2" fontId="0" fillId="2" borderId="0" xfId="0" applyNumberFormat="1" applyFill="1" applyAlignment="1">
      <alignment horizontal="center" wrapText="1"/>
    </xf>
    <xf numFmtId="0" fontId="0" fillId="2" borderId="0" xfId="0" applyFill="1" applyAlignment="1">
      <alignment horizontal="center" wrapText="1"/>
    </xf>
    <xf numFmtId="49" fontId="3" fillId="2" borderId="0" xfId="0" applyNumberFormat="1" applyFont="1" applyFill="1" applyAlignment="1">
      <alignment horizontal="left"/>
    </xf>
    <xf numFmtId="0" fontId="23" fillId="2" borderId="0" xfId="0" applyFont="1" applyFill="1" applyAlignment="1">
      <alignment wrapText="1"/>
    </xf>
    <xf numFmtId="2" fontId="23" fillId="2" borderId="0" xfId="0" applyNumberFormat="1" applyFont="1" applyFill="1" applyAlignment="1">
      <alignment horizontal="center" wrapText="1"/>
    </xf>
    <xf numFmtId="0" fontId="23" fillId="2" borderId="0" xfId="0" applyFont="1" applyFill="1" applyAlignment="1">
      <alignment horizontal="center" wrapText="1"/>
    </xf>
    <xf numFmtId="0" fontId="23" fillId="7" borderId="1" xfId="0" applyFont="1" applyFill="1" applyBorder="1" applyAlignment="1">
      <alignment horizontal="center" wrapText="1"/>
    </xf>
    <xf numFmtId="0" fontId="21" fillId="7" borderId="1" xfId="0" applyFont="1" applyFill="1" applyBorder="1" applyAlignment="1">
      <alignment horizontal="center" wrapText="1"/>
    </xf>
    <xf numFmtId="2" fontId="23" fillId="7" borderId="1" xfId="0" applyNumberFormat="1" applyFont="1" applyFill="1" applyBorder="1" applyAlignment="1">
      <alignment horizontal="center" wrapText="1"/>
    </xf>
    <xf numFmtId="0" fontId="0" fillId="6" borderId="0" xfId="0" applyFill="1" applyAlignment="1">
      <alignment wrapText="1"/>
    </xf>
    <xf numFmtId="0" fontId="21" fillId="2" borderId="0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wrapText="1"/>
    </xf>
    <xf numFmtId="0" fontId="44" fillId="7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44" fillId="2" borderId="1" xfId="0" applyFont="1" applyFill="1" applyBorder="1" applyAlignment="1">
      <alignment horizontal="center" wrapText="1"/>
    </xf>
    <xf numFmtId="0" fontId="45" fillId="2" borderId="0" xfId="0" applyFont="1" applyFill="1" applyBorder="1" applyAlignment="1">
      <alignment wrapText="1"/>
    </xf>
    <xf numFmtId="0" fontId="19" fillId="2" borderId="0" xfId="0" applyFont="1" applyFill="1" applyBorder="1" applyAlignment="1" applyProtection="1">
      <alignment horizontal="center" wrapText="1"/>
      <protection locked="0"/>
    </xf>
    <xf numFmtId="0" fontId="22" fillId="2" borderId="0" xfId="0" applyFont="1" applyFill="1" applyBorder="1" applyAlignment="1">
      <alignment horizontal="center" wrapText="1"/>
    </xf>
    <xf numFmtId="0" fontId="23" fillId="2" borderId="1" xfId="0" applyNumberFormat="1" applyFont="1" applyFill="1" applyBorder="1" applyAlignment="1">
      <alignment horizontal="center" wrapText="1"/>
    </xf>
    <xf numFmtId="0" fontId="27" fillId="2" borderId="1" xfId="0" applyFont="1" applyFill="1" applyBorder="1" applyAlignment="1" applyProtection="1">
      <alignment horizontal="center" wrapText="1"/>
      <protection locked="0"/>
    </xf>
    <xf numFmtId="0" fontId="11" fillId="2" borderId="1" xfId="0" applyFont="1" applyFill="1" applyBorder="1" applyAlignment="1" applyProtection="1">
      <alignment horizontal="center" wrapText="1"/>
      <protection locked="0"/>
    </xf>
    <xf numFmtId="0" fontId="23" fillId="7" borderId="1" xfId="0" applyNumberFormat="1" applyFont="1" applyFill="1" applyBorder="1" applyAlignment="1">
      <alignment horizontal="center" wrapText="1"/>
    </xf>
    <xf numFmtId="0" fontId="27" fillId="7" borderId="1" xfId="0" applyFont="1" applyFill="1" applyBorder="1" applyAlignment="1" applyProtection="1">
      <alignment horizontal="center" wrapText="1"/>
      <protection locked="0"/>
    </xf>
    <xf numFmtId="0" fontId="11" fillId="7" borderId="1" xfId="0" applyFont="1" applyFill="1" applyBorder="1" applyAlignment="1" applyProtection="1">
      <alignment horizontal="center" wrapText="1"/>
      <protection locked="0"/>
    </xf>
    <xf numFmtId="0" fontId="23" fillId="7" borderId="1" xfId="0" applyFont="1" applyFill="1" applyBorder="1" applyAlignment="1">
      <alignment wrapText="1"/>
    </xf>
    <xf numFmtId="4" fontId="23" fillId="7" borderId="1" xfId="0" applyNumberFormat="1" applyFont="1" applyFill="1" applyBorder="1" applyAlignment="1">
      <alignment wrapText="1"/>
    </xf>
    <xf numFmtId="164" fontId="23" fillId="7" borderId="1" xfId="0" applyNumberFormat="1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2" fontId="0" fillId="0" borderId="0" xfId="0" applyNumberForma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0" fontId="3" fillId="0" borderId="6" xfId="0" applyFont="1" applyFill="1" applyBorder="1" applyAlignment="1">
      <alignment wrapText="1"/>
    </xf>
    <xf numFmtId="0" fontId="3" fillId="0" borderId="0" xfId="0" applyFont="1" applyFill="1" applyBorder="1"/>
    <xf numFmtId="0" fontId="3" fillId="2" borderId="0" xfId="0" applyFont="1" applyFill="1" applyBorder="1" applyAlignment="1">
      <alignment wrapText="1"/>
    </xf>
    <xf numFmtId="0" fontId="21" fillId="0" borderId="1" xfId="0" applyFont="1" applyBorder="1" applyAlignment="1">
      <alignment horizontal="center" wrapText="1"/>
    </xf>
    <xf numFmtId="0" fontId="3" fillId="0" borderId="54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2" fontId="27" fillId="6" borderId="1" xfId="0" applyNumberFormat="1" applyFont="1" applyFill="1" applyBorder="1" applyAlignment="1">
      <alignment horizontal="center" wrapText="1"/>
    </xf>
    <xf numFmtId="0" fontId="11" fillId="2" borderId="1" xfId="0" applyFont="1" applyFill="1" applyBorder="1" applyAlignment="1">
      <alignment wrapText="1"/>
    </xf>
    <xf numFmtId="0" fontId="3" fillId="0" borderId="16" xfId="0" applyFont="1" applyBorder="1" applyAlignment="1">
      <alignment wrapText="1"/>
    </xf>
    <xf numFmtId="0" fontId="3" fillId="0" borderId="6" xfId="0" applyFont="1" applyBorder="1" applyAlignment="1">
      <alignment wrapText="1"/>
    </xf>
    <xf numFmtId="0" fontId="11" fillId="4" borderId="1" xfId="0" applyFont="1" applyFill="1" applyBorder="1" applyAlignment="1">
      <alignment horizontal="center" wrapText="1"/>
    </xf>
    <xf numFmtId="0" fontId="27" fillId="6" borderId="1" xfId="0" applyFont="1" applyFill="1" applyBorder="1" applyAlignment="1">
      <alignment horizontal="center" wrapText="1"/>
    </xf>
    <xf numFmtId="0" fontId="11" fillId="6" borderId="1" xfId="0" applyFont="1" applyFill="1" applyBorder="1" applyAlignment="1">
      <alignment horizontal="center" wrapText="1"/>
    </xf>
    <xf numFmtId="0" fontId="3" fillId="2" borderId="0" xfId="0" applyFont="1" applyFill="1" applyBorder="1"/>
    <xf numFmtId="0" fontId="0" fillId="0" borderId="1" xfId="0" applyBorder="1" applyAlignment="1">
      <alignment wrapText="1"/>
    </xf>
    <xf numFmtId="0" fontId="13" fillId="2" borderId="1" xfId="0" applyFont="1" applyFill="1" applyBorder="1" applyAlignment="1">
      <alignment horizontal="center" wrapText="1"/>
    </xf>
    <xf numFmtId="0" fontId="46" fillId="2" borderId="0" xfId="0" applyFont="1" applyFill="1" applyBorder="1" applyAlignment="1">
      <alignment wrapText="1"/>
    </xf>
    <xf numFmtId="0" fontId="0" fillId="6" borderId="0" xfId="0" applyFont="1" applyFill="1" applyBorder="1" applyAlignment="1">
      <alignment horizontal="center"/>
    </xf>
    <xf numFmtId="49" fontId="20" fillId="2" borderId="0" xfId="0" applyNumberFormat="1" applyFont="1" applyFill="1" applyAlignment="1">
      <alignment vertical="center"/>
    </xf>
    <xf numFmtId="0" fontId="3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  <xf numFmtId="0" fontId="20" fillId="2" borderId="0" xfId="0" applyFont="1" applyFill="1" applyBorder="1" applyAlignment="1">
      <alignment horizontal="center" wrapText="1"/>
    </xf>
    <xf numFmtId="49" fontId="3" fillId="0" borderId="0" xfId="0" applyNumberFormat="1" applyFont="1" applyFill="1" applyAlignment="1">
      <alignment horizontal="left"/>
    </xf>
    <xf numFmtId="49" fontId="14" fillId="2" borderId="0" xfId="0" applyNumberFormat="1" applyFont="1" applyFill="1" applyAlignment="1">
      <alignment horizontal="left"/>
    </xf>
    <xf numFmtId="0" fontId="3" fillId="0" borderId="0" xfId="0" applyFont="1"/>
    <xf numFmtId="0" fontId="13" fillId="0" borderId="1" xfId="4" applyNumberFormat="1" applyFont="1" applyBorder="1" applyAlignment="1" applyProtection="1">
      <alignment horizontal="center"/>
      <protection locked="0"/>
    </xf>
    <xf numFmtId="0" fontId="27" fillId="2" borderId="0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21" fillId="4" borderId="1" xfId="0" applyFont="1" applyFill="1" applyBorder="1" applyAlignment="1">
      <alignment horizontal="center" wrapText="1"/>
    </xf>
    <xf numFmtId="0" fontId="21" fillId="6" borderId="6" xfId="0" applyFont="1" applyFill="1" applyBorder="1" applyAlignment="1">
      <alignment wrapText="1"/>
    </xf>
    <xf numFmtId="0" fontId="11" fillId="10" borderId="1" xfId="0" applyFont="1" applyFill="1" applyBorder="1" applyAlignment="1">
      <alignment horizontal="center" vertical="center" wrapText="1"/>
    </xf>
    <xf numFmtId="2" fontId="11" fillId="10" borderId="1" xfId="0" applyNumberFormat="1" applyFont="1" applyFill="1" applyBorder="1" applyAlignment="1">
      <alignment horizontal="center" wrapText="1"/>
    </xf>
    <xf numFmtId="2" fontId="11" fillId="10" borderId="13" xfId="0" applyNumberFormat="1" applyFont="1" applyFill="1" applyBorder="1" applyAlignment="1">
      <alignment horizontal="center" wrapText="1"/>
    </xf>
    <xf numFmtId="0" fontId="14" fillId="10" borderId="40" xfId="0" applyFont="1" applyFill="1" applyBorder="1" applyAlignment="1">
      <alignment horizontal="center"/>
    </xf>
    <xf numFmtId="0" fontId="14" fillId="10" borderId="1" xfId="0" applyFont="1" applyFill="1" applyBorder="1" applyAlignment="1">
      <alignment horizontal="center"/>
    </xf>
    <xf numFmtId="2" fontId="11" fillId="10" borderId="2" xfId="0" applyNumberFormat="1" applyFont="1" applyFill="1" applyBorder="1" applyAlignment="1">
      <alignment horizontal="center" wrapText="1"/>
    </xf>
    <xf numFmtId="0" fontId="11" fillId="10" borderId="35" xfId="0" applyFont="1" applyFill="1" applyBorder="1" applyAlignment="1">
      <alignment horizontal="center" vertical="center" wrapText="1"/>
    </xf>
    <xf numFmtId="0" fontId="11" fillId="10" borderId="34" xfId="0" applyFont="1" applyFill="1" applyBorder="1" applyAlignment="1">
      <alignment horizontal="center" vertical="center" wrapText="1"/>
    </xf>
    <xf numFmtId="0" fontId="11" fillId="10" borderId="0" xfId="0" applyFont="1" applyFill="1" applyBorder="1" applyAlignment="1">
      <alignment horizontal="center" vertical="center" wrapText="1"/>
    </xf>
    <xf numFmtId="0" fontId="11" fillId="10" borderId="7" xfId="0" applyFont="1" applyFill="1" applyBorder="1" applyAlignment="1">
      <alignment horizontal="center" vertical="center" wrapText="1"/>
    </xf>
    <xf numFmtId="0" fontId="11" fillId="10" borderId="6" xfId="0" applyFont="1" applyFill="1" applyBorder="1" applyAlignment="1">
      <alignment horizontal="center" vertical="center" wrapText="1"/>
    </xf>
    <xf numFmtId="0" fontId="11" fillId="10" borderId="30" xfId="0" applyFont="1" applyFill="1" applyBorder="1" applyAlignment="1">
      <alignment horizontal="center" vertical="center" wrapText="1"/>
    </xf>
    <xf numFmtId="0" fontId="11" fillId="10" borderId="31" xfId="0" applyFont="1" applyFill="1" applyBorder="1" applyAlignment="1">
      <alignment horizontal="center" vertical="center" wrapText="1"/>
    </xf>
    <xf numFmtId="0" fontId="11" fillId="10" borderId="26" xfId="0" applyFont="1" applyFill="1" applyBorder="1" applyAlignment="1">
      <alignment horizontal="center" vertical="center" wrapText="1"/>
    </xf>
    <xf numFmtId="0" fontId="11" fillId="10" borderId="27" xfId="0" applyFont="1" applyFill="1" applyBorder="1" applyAlignment="1">
      <alignment horizontal="center" vertical="center" wrapText="1"/>
    </xf>
    <xf numFmtId="0" fontId="11" fillId="10" borderId="40" xfId="0" applyFont="1" applyFill="1" applyBorder="1" applyAlignment="1">
      <alignment horizontal="center" wrapText="1"/>
    </xf>
    <xf numFmtId="0" fontId="14" fillId="10" borderId="1" xfId="0" applyFont="1" applyFill="1" applyBorder="1" applyAlignment="1">
      <alignment horizontal="center" wrapText="1"/>
    </xf>
    <xf numFmtId="0" fontId="11" fillId="10" borderId="44" xfId="0" applyFont="1" applyFill="1" applyBorder="1" applyAlignment="1">
      <alignment horizontal="center" vertical="center" wrapText="1"/>
    </xf>
    <xf numFmtId="0" fontId="11" fillId="10" borderId="51" xfId="0" applyFont="1" applyFill="1" applyBorder="1" applyAlignment="1">
      <alignment horizontal="center" vertical="center" wrapText="1"/>
    </xf>
    <xf numFmtId="0" fontId="11" fillId="10" borderId="50" xfId="0" applyFont="1" applyFill="1" applyBorder="1" applyAlignment="1">
      <alignment horizontal="center" vertical="center" wrapText="1"/>
    </xf>
    <xf numFmtId="0" fontId="14" fillId="6" borderId="0" xfId="0" applyFont="1" applyFill="1" applyBorder="1" applyAlignment="1">
      <alignment horizontal="center"/>
    </xf>
    <xf numFmtId="49" fontId="19" fillId="2" borderId="0" xfId="0" applyNumberFormat="1" applyFont="1" applyFill="1" applyBorder="1" applyAlignment="1">
      <alignment vertical="center"/>
    </xf>
    <xf numFmtId="0" fontId="0" fillId="0" borderId="0" xfId="0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2" fontId="21" fillId="4" borderId="1" xfId="0" applyNumberFormat="1" applyFont="1" applyFill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2" borderId="1" xfId="0" applyFont="1" applyFill="1" applyBorder="1" applyAlignment="1">
      <alignment horizontal="center" wrapText="1"/>
    </xf>
    <xf numFmtId="0" fontId="3" fillId="6" borderId="1" xfId="0" applyFont="1" applyFill="1" applyBorder="1" applyAlignment="1">
      <alignment horizontal="center" wrapText="1"/>
    </xf>
    <xf numFmtId="0" fontId="0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horizontal="center" wrapText="1"/>
    </xf>
    <xf numFmtId="0" fontId="20" fillId="0" borderId="0" xfId="0" applyNumberFormat="1" applyFont="1" applyFill="1" applyAlignment="1">
      <alignment horizontal="right" vertical="center"/>
    </xf>
    <xf numFmtId="0" fontId="20" fillId="0" borderId="0" xfId="0" applyNumberFormat="1" applyFont="1" applyFill="1" applyAlignment="1">
      <alignment horizontal="center" vertical="center"/>
    </xf>
    <xf numFmtId="0" fontId="0" fillId="6" borderId="0" xfId="0" applyFill="1" applyAlignment="1">
      <alignment horizontal="center"/>
    </xf>
    <xf numFmtId="0" fontId="0" fillId="6" borderId="0" xfId="0" applyFill="1" applyBorder="1" applyAlignment="1">
      <alignment horizontal="center"/>
    </xf>
    <xf numFmtId="0" fontId="21" fillId="6" borderId="0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left" wrapText="1"/>
    </xf>
    <xf numFmtId="0" fontId="14" fillId="6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 wrapText="1"/>
    </xf>
    <xf numFmtId="0" fontId="3" fillId="4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center" vertical="center" wrapText="1"/>
    </xf>
    <xf numFmtId="2" fontId="21" fillId="5" borderId="1" xfId="0" applyNumberFormat="1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/>
    </xf>
    <xf numFmtId="2" fontId="21" fillId="4" borderId="1" xfId="0" applyNumberFormat="1" applyFont="1" applyFill="1" applyBorder="1" applyAlignment="1">
      <alignment horizontal="center" vertical="center" wrapText="1"/>
    </xf>
    <xf numFmtId="164" fontId="0" fillId="6" borderId="0" xfId="0" applyNumberFormat="1" applyFill="1" applyAlignment="1">
      <alignment horizontal="center"/>
    </xf>
    <xf numFmtId="0" fontId="20" fillId="6" borderId="0" xfId="0" applyNumberFormat="1" applyFont="1" applyFill="1" applyAlignment="1">
      <alignment vertical="center"/>
    </xf>
    <xf numFmtId="164" fontId="0" fillId="6" borderId="0" xfId="0" applyNumberFormat="1" applyFill="1" applyBorder="1" applyAlignment="1">
      <alignment horizontal="center"/>
    </xf>
    <xf numFmtId="0" fontId="20" fillId="6" borderId="0" xfId="0" applyNumberFormat="1" applyFont="1" applyFill="1" applyAlignment="1">
      <alignment horizontal="right" vertical="center"/>
    </xf>
    <xf numFmtId="0" fontId="3" fillId="6" borderId="0" xfId="0" applyFont="1" applyFill="1" applyAlignment="1">
      <alignment horizontal="center"/>
    </xf>
    <xf numFmtId="0" fontId="3" fillId="6" borderId="0" xfId="0" applyFont="1" applyFill="1"/>
    <xf numFmtId="49" fontId="3" fillId="6" borderId="0" xfId="0" applyNumberFormat="1" applyFont="1" applyFill="1" applyAlignment="1">
      <alignment horizontal="left"/>
    </xf>
    <xf numFmtId="0" fontId="21" fillId="6" borderId="54" xfId="0" applyFont="1" applyFill="1" applyBorder="1" applyAlignment="1"/>
    <xf numFmtId="0" fontId="21" fillId="6" borderId="59" xfId="0" applyFont="1" applyFill="1" applyBorder="1" applyAlignment="1"/>
    <xf numFmtId="0" fontId="21" fillId="6" borderId="6" xfId="0" applyFont="1" applyFill="1" applyBorder="1" applyAlignment="1"/>
    <xf numFmtId="0" fontId="21" fillId="6" borderId="0" xfId="0" applyFont="1" applyFill="1" applyBorder="1" applyAlignment="1"/>
    <xf numFmtId="49" fontId="3" fillId="6" borderId="0" xfId="0" applyNumberFormat="1" applyFont="1" applyFill="1" applyAlignment="1">
      <alignment horizontal="center"/>
    </xf>
    <xf numFmtId="0" fontId="39" fillId="6" borderId="0" xfId="0" applyFont="1" applyFill="1" applyBorder="1" applyAlignment="1">
      <alignment wrapText="1"/>
    </xf>
    <xf numFmtId="0" fontId="4" fillId="6" borderId="0" xfId="0" applyFont="1" applyFill="1" applyAlignment="1">
      <alignment horizontal="center"/>
    </xf>
    <xf numFmtId="0" fontId="32" fillId="6" borderId="0" xfId="0" applyNumberFormat="1" applyFont="1" applyFill="1" applyAlignment="1">
      <alignment horizontal="right" vertical="center"/>
    </xf>
    <xf numFmtId="0" fontId="32" fillId="6" borderId="0" xfId="0" applyNumberFormat="1" applyFont="1" applyFill="1" applyAlignment="1">
      <alignment vertical="center"/>
    </xf>
    <xf numFmtId="0" fontId="32" fillId="6" borderId="0" xfId="0" applyNumberFormat="1" applyFont="1" applyFill="1" applyAlignment="1">
      <alignment horizontal="center" vertical="center"/>
    </xf>
    <xf numFmtId="0" fontId="32" fillId="6" borderId="0" xfId="0" applyNumberFormat="1" applyFont="1" applyFill="1" applyAlignment="1">
      <alignment horizontal="center"/>
    </xf>
    <xf numFmtId="49" fontId="22" fillId="6" borderId="0" xfId="0" applyNumberFormat="1" applyFont="1" applyFill="1" applyAlignment="1">
      <alignment horizontal="left"/>
    </xf>
    <xf numFmtId="49" fontId="4" fillId="6" borderId="0" xfId="0" applyNumberFormat="1" applyFont="1" applyFill="1" applyAlignment="1">
      <alignment horizontal="left"/>
    </xf>
    <xf numFmtId="49" fontId="4" fillId="6" borderId="0" xfId="0" applyNumberFormat="1" applyFont="1" applyFill="1"/>
    <xf numFmtId="0" fontId="39" fillId="6" borderId="0" xfId="0" applyFont="1" applyFill="1" applyBorder="1" applyAlignment="1"/>
    <xf numFmtId="0" fontId="33" fillId="2" borderId="1" xfId="0" applyFont="1" applyFill="1" applyBorder="1" applyAlignment="1">
      <alignment horizontal="left" wrapText="1"/>
    </xf>
    <xf numFmtId="0" fontId="21" fillId="4" borderId="1" xfId="0" applyFont="1" applyFill="1" applyBorder="1" applyAlignment="1">
      <alignment horizontal="center" vertical="center" wrapText="1"/>
    </xf>
    <xf numFmtId="0" fontId="22" fillId="6" borderId="0" xfId="0" applyFont="1" applyFill="1" applyAlignment="1">
      <alignment horizontal="center"/>
    </xf>
    <xf numFmtId="0" fontId="22" fillId="6" borderId="0" xfId="0" applyFont="1" applyFill="1"/>
    <xf numFmtId="0" fontId="22" fillId="6" borderId="0" xfId="0" applyFont="1" applyFill="1" applyBorder="1" applyAlignment="1">
      <alignment wrapText="1"/>
    </xf>
    <xf numFmtId="49" fontId="22" fillId="6" borderId="0" xfId="0" applyNumberFormat="1" applyFont="1" applyFill="1" applyBorder="1" applyAlignment="1">
      <alignment wrapText="1"/>
    </xf>
    <xf numFmtId="49" fontId="0" fillId="6" borderId="0" xfId="0" applyNumberFormat="1" applyFill="1"/>
    <xf numFmtId="0" fontId="0" fillId="6" borderId="0" xfId="0" applyFill="1" applyBorder="1" applyAlignment="1"/>
    <xf numFmtId="0" fontId="21" fillId="5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19" fillId="6" borderId="0" xfId="0" applyFont="1" applyFill="1" applyBorder="1" applyAlignment="1" applyProtection="1">
      <alignment horizontal="center" wrapText="1"/>
      <protection locked="0"/>
    </xf>
    <xf numFmtId="2" fontId="0" fillId="6" borderId="0" xfId="0" applyNumberFormat="1" applyFill="1" applyAlignment="1">
      <alignment horizontal="center" wrapText="1"/>
    </xf>
    <xf numFmtId="0" fontId="3" fillId="6" borderId="0" xfId="0" applyFont="1" applyFill="1" applyAlignment="1">
      <alignment horizontal="right" wrapText="1"/>
    </xf>
    <xf numFmtId="49" fontId="3" fillId="6" borderId="0" xfId="0" applyNumberFormat="1" applyFont="1" applyFill="1" applyAlignment="1">
      <alignment horizontal="left" wrapText="1"/>
    </xf>
    <xf numFmtId="0" fontId="0" fillId="6" borderId="0" xfId="0" applyFill="1" applyAlignment="1">
      <alignment horizontal="center" wrapText="1"/>
    </xf>
    <xf numFmtId="0" fontId="3" fillId="6" borderId="0" xfId="0" applyFont="1" applyFill="1" applyBorder="1"/>
    <xf numFmtId="49" fontId="20" fillId="6" borderId="0" xfId="0" applyNumberFormat="1" applyFont="1" applyFill="1" applyAlignment="1">
      <alignment vertical="center"/>
    </xf>
    <xf numFmtId="0" fontId="3" fillId="6" borderId="0" xfId="0" applyFont="1" applyFill="1" applyAlignment="1">
      <alignment horizontal="center" wrapText="1"/>
    </xf>
    <xf numFmtId="0" fontId="23" fillId="0" borderId="0" xfId="0" applyFont="1" applyFill="1" applyAlignment="1">
      <alignment wrapText="1"/>
    </xf>
    <xf numFmtId="2" fontId="23" fillId="6" borderId="54" xfId="0" applyNumberFormat="1" applyFont="1" applyFill="1" applyBorder="1" applyAlignment="1">
      <alignment horizontal="center" wrapText="1"/>
    </xf>
    <xf numFmtId="2" fontId="23" fillId="6" borderId="6" xfId="0" applyNumberFormat="1" applyFont="1" applyFill="1" applyBorder="1" applyAlignment="1">
      <alignment horizontal="center" wrapText="1"/>
    </xf>
    <xf numFmtId="2" fontId="2" fillId="6" borderId="59" xfId="0" applyNumberFormat="1" applyFont="1" applyFill="1" applyBorder="1" applyAlignment="1">
      <alignment horizontal="center" wrapText="1"/>
    </xf>
    <xf numFmtId="0" fontId="0" fillId="6" borderId="6" xfId="0" applyFill="1" applyBorder="1" applyAlignment="1">
      <alignment wrapText="1"/>
    </xf>
    <xf numFmtId="0" fontId="4" fillId="0" borderId="6" xfId="0" applyFont="1" applyFill="1" applyBorder="1" applyAlignment="1">
      <alignment wrapText="1"/>
    </xf>
    <xf numFmtId="0" fontId="4" fillId="0" borderId="0" xfId="0" applyFont="1" applyFill="1" applyBorder="1" applyAlignment="1">
      <alignment wrapText="1"/>
    </xf>
    <xf numFmtId="2" fontId="23" fillId="0" borderId="6" xfId="0" applyNumberFormat="1" applyFont="1" applyFill="1" applyBorder="1" applyAlignment="1">
      <alignment horizontal="center" wrapText="1"/>
    </xf>
    <xf numFmtId="0" fontId="4" fillId="6" borderId="6" xfId="0" applyFont="1" applyFill="1" applyBorder="1" applyAlignment="1">
      <alignment wrapText="1"/>
    </xf>
    <xf numFmtId="0" fontId="21" fillId="0" borderId="0" xfId="0" applyFont="1" applyFill="1" applyBorder="1" applyAlignment="1">
      <alignment horizontal="center" wrapText="1"/>
    </xf>
    <xf numFmtId="164" fontId="23" fillId="6" borderId="6" xfId="0" applyNumberFormat="1" applyFont="1" applyFill="1" applyBorder="1" applyAlignment="1">
      <alignment horizontal="center" wrapText="1"/>
    </xf>
    <xf numFmtId="2" fontId="23" fillId="6" borderId="59" xfId="0" applyNumberFormat="1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vertical="center" wrapText="1"/>
    </xf>
    <xf numFmtId="0" fontId="44" fillId="5" borderId="1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wrapText="1"/>
    </xf>
    <xf numFmtId="2" fontId="3" fillId="6" borderId="0" xfId="0" applyNumberFormat="1" applyFont="1" applyFill="1" applyAlignment="1">
      <alignment horizontal="center" wrapText="1"/>
    </xf>
    <xf numFmtId="2" fontId="0" fillId="6" borderId="0" xfId="0" applyNumberFormat="1" applyFill="1" applyAlignment="1">
      <alignment horizontal="center"/>
    </xf>
    <xf numFmtId="2" fontId="3" fillId="6" borderId="0" xfId="0" applyNumberFormat="1" applyFont="1" applyFill="1" applyAlignment="1">
      <alignment horizontal="left"/>
    </xf>
    <xf numFmtId="4" fontId="23" fillId="6" borderId="1" xfId="0" applyNumberFormat="1" applyFont="1" applyFill="1" applyBorder="1" applyAlignment="1">
      <alignment horizontal="center" wrapText="1"/>
    </xf>
    <xf numFmtId="4" fontId="27" fillId="6" borderId="1" xfId="0" applyNumberFormat="1" applyFont="1" applyFill="1" applyBorder="1" applyAlignment="1">
      <alignment horizontal="center" wrapText="1"/>
    </xf>
    <xf numFmtId="4" fontId="23" fillId="5" borderId="1" xfId="0" applyNumberFormat="1" applyFont="1" applyFill="1" applyBorder="1" applyAlignment="1">
      <alignment horizontal="center" wrapText="1"/>
    </xf>
    <xf numFmtId="4" fontId="23" fillId="0" borderId="1" xfId="0" applyNumberFormat="1" applyFont="1" applyFill="1" applyBorder="1" applyAlignment="1">
      <alignment horizontal="center" wrapText="1"/>
    </xf>
    <xf numFmtId="0" fontId="0" fillId="6" borderId="6" xfId="0" applyFill="1" applyBorder="1" applyAlignment="1">
      <alignment horizontal="center" wrapText="1"/>
    </xf>
    <xf numFmtId="0" fontId="29" fillId="6" borderId="54" xfId="0" applyFont="1" applyFill="1" applyBorder="1" applyAlignment="1">
      <alignment wrapText="1"/>
    </xf>
    <xf numFmtId="0" fontId="29" fillId="6" borderId="59" xfId="0" applyFont="1" applyFill="1" applyBorder="1" applyAlignment="1">
      <alignment wrapText="1"/>
    </xf>
    <xf numFmtId="49" fontId="20" fillId="6" borderId="0" xfId="0" applyNumberFormat="1" applyFont="1" applyFill="1" applyBorder="1" applyAlignment="1">
      <alignment horizontal="left"/>
    </xf>
    <xf numFmtId="0" fontId="20" fillId="6" borderId="0" xfId="0" applyNumberFormat="1" applyFont="1" applyFill="1" applyBorder="1" applyAlignment="1">
      <alignment horizontal="left"/>
    </xf>
    <xf numFmtId="49" fontId="3" fillId="6" borderId="0" xfId="0" applyNumberFormat="1" applyFont="1" applyFill="1" applyAlignment="1">
      <alignment wrapText="1"/>
    </xf>
    <xf numFmtId="4" fontId="23" fillId="2" borderId="1" xfId="0" applyNumberFormat="1" applyFont="1" applyFill="1" applyBorder="1" applyAlignment="1">
      <alignment horizontal="center" wrapText="1"/>
    </xf>
    <xf numFmtId="4" fontId="23" fillId="6" borderId="1" xfId="0" applyNumberFormat="1" applyFont="1" applyFill="1" applyBorder="1" applyAlignment="1">
      <alignment horizontal="center"/>
    </xf>
    <xf numFmtId="4" fontId="23" fillId="0" borderId="1" xfId="0" applyNumberFormat="1" applyFont="1" applyBorder="1" applyAlignment="1">
      <alignment horizontal="center"/>
    </xf>
    <xf numFmtId="4" fontId="23" fillId="2" borderId="1" xfId="0" applyNumberFormat="1" applyFont="1" applyFill="1" applyBorder="1" applyAlignment="1">
      <alignment horizontal="center"/>
    </xf>
    <xf numFmtId="4" fontId="23" fillId="0" borderId="1" xfId="0" applyNumberFormat="1" applyFont="1" applyFill="1" applyBorder="1" applyAlignment="1">
      <alignment horizontal="center"/>
    </xf>
    <xf numFmtId="4" fontId="21" fillId="6" borderId="1" xfId="0" applyNumberFormat="1" applyFont="1" applyFill="1" applyBorder="1" applyAlignment="1">
      <alignment horizontal="center" wrapText="1"/>
    </xf>
    <xf numFmtId="4" fontId="27" fillId="0" borderId="1" xfId="0" applyNumberFormat="1" applyFont="1" applyFill="1" applyBorder="1" applyAlignment="1">
      <alignment horizontal="center"/>
    </xf>
    <xf numFmtId="4" fontId="27" fillId="6" borderId="1" xfId="0" applyNumberFormat="1" applyFont="1" applyFill="1" applyBorder="1" applyAlignment="1">
      <alignment horizontal="center"/>
    </xf>
    <xf numFmtId="4" fontId="23" fillId="0" borderId="1" xfId="0" applyNumberFormat="1" applyFont="1" applyBorder="1" applyAlignment="1">
      <alignment horizontal="center" wrapText="1"/>
    </xf>
    <xf numFmtId="4" fontId="23" fillId="7" borderId="1" xfId="0" applyNumberFormat="1" applyFont="1" applyFill="1" applyBorder="1" applyAlignment="1">
      <alignment horizontal="center" wrapText="1"/>
    </xf>
    <xf numFmtId="4" fontId="27" fillId="6" borderId="1" xfId="0" applyNumberFormat="1" applyFont="1" applyFill="1" applyBorder="1" applyAlignment="1" applyProtection="1">
      <alignment horizontal="center" wrapText="1"/>
      <protection locked="0"/>
    </xf>
    <xf numFmtId="4" fontId="27" fillId="7" borderId="1" xfId="0" applyNumberFormat="1" applyFont="1" applyFill="1" applyBorder="1" applyAlignment="1" applyProtection="1">
      <alignment horizontal="center" wrapText="1"/>
      <protection locked="0"/>
    </xf>
    <xf numFmtId="4" fontId="23" fillId="0" borderId="1" xfId="0" applyNumberFormat="1" applyFont="1" applyFill="1" applyBorder="1" applyAlignment="1">
      <alignment wrapText="1"/>
    </xf>
    <xf numFmtId="4" fontId="23" fillId="2" borderId="1" xfId="0" applyNumberFormat="1" applyFont="1" applyFill="1" applyBorder="1" applyAlignment="1">
      <alignment wrapText="1"/>
    </xf>
    <xf numFmtId="4" fontId="23" fillId="6" borderId="1" xfId="0" applyNumberFormat="1" applyFont="1" applyFill="1" applyBorder="1" applyAlignment="1">
      <alignment horizontal="center" vertical="center" wrapText="1"/>
    </xf>
    <xf numFmtId="4" fontId="23" fillId="7" borderId="1" xfId="0" applyNumberFormat="1" applyFont="1" applyFill="1" applyBorder="1" applyAlignment="1">
      <alignment horizontal="center" vertical="center" wrapText="1"/>
    </xf>
    <xf numFmtId="0" fontId="46" fillId="6" borderId="0" xfId="0" applyFont="1" applyFill="1" applyBorder="1" applyAlignment="1">
      <alignment wrapText="1"/>
    </xf>
    <xf numFmtId="0" fontId="20" fillId="0" borderId="0" xfId="0" applyNumberFormat="1" applyFont="1" applyFill="1" applyAlignment="1">
      <alignment horizontal="left" vertical="center"/>
    </xf>
    <xf numFmtId="49" fontId="3" fillId="0" borderId="0" xfId="0" applyNumberFormat="1" applyFont="1" applyFill="1" applyAlignment="1">
      <alignment horizontal="right"/>
    </xf>
    <xf numFmtId="0" fontId="0" fillId="0" borderId="0" xfId="0" applyFill="1" applyAlignment="1">
      <alignment horizontal="right" wrapText="1"/>
    </xf>
    <xf numFmtId="0" fontId="3" fillId="6" borderId="0" xfId="0" applyFont="1" applyFill="1" applyBorder="1" applyAlignment="1">
      <alignment horizontal="center"/>
    </xf>
    <xf numFmtId="49" fontId="20" fillId="6" borderId="0" xfId="0" applyNumberFormat="1" applyFont="1" applyFill="1" applyAlignment="1"/>
    <xf numFmtId="0" fontId="3" fillId="6" borderId="0" xfId="0" applyNumberFormat="1" applyFont="1" applyFill="1" applyAlignment="1">
      <alignment wrapText="1"/>
    </xf>
    <xf numFmtId="0" fontId="19" fillId="6" borderId="0" xfId="0" applyNumberFormat="1" applyFont="1" applyFill="1" applyAlignment="1">
      <alignment vertical="center"/>
    </xf>
    <xf numFmtId="0" fontId="19" fillId="6" borderId="0" xfId="0" applyFont="1" applyFill="1"/>
    <xf numFmtId="0" fontId="13" fillId="6" borderId="0" xfId="0" applyFont="1" applyFill="1" applyAlignment="1">
      <alignment horizontal="center" vertical="center"/>
    </xf>
    <xf numFmtId="9" fontId="13" fillId="6" borderId="0" xfId="0" applyNumberFormat="1" applyFont="1" applyFill="1" applyAlignment="1">
      <alignment horizontal="center" vertical="center"/>
    </xf>
    <xf numFmtId="0" fontId="51" fillId="8" borderId="1" xfId="0" applyFont="1" applyFill="1" applyBorder="1" applyAlignment="1">
      <alignment horizontal="center" vertical="center" wrapText="1"/>
    </xf>
    <xf numFmtId="0" fontId="50" fillId="8" borderId="1" xfId="0" applyFont="1" applyFill="1" applyBorder="1" applyAlignment="1">
      <alignment horizontal="center" vertical="center" wrapText="1"/>
    </xf>
    <xf numFmtId="4" fontId="51" fillId="8" borderId="1" xfId="0" applyNumberFormat="1" applyFont="1" applyFill="1" applyBorder="1" applyAlignment="1">
      <alignment horizontal="center" vertical="center" wrapText="1"/>
    </xf>
    <xf numFmtId="0" fontId="51" fillId="7" borderId="1" xfId="0" applyFont="1" applyFill="1" applyBorder="1" applyAlignment="1">
      <alignment horizontal="center" vertical="center" wrapText="1"/>
    </xf>
    <xf numFmtId="0" fontId="50" fillId="7" borderId="1" xfId="0" applyFont="1" applyFill="1" applyBorder="1" applyAlignment="1">
      <alignment horizontal="center" vertical="center" wrapText="1"/>
    </xf>
    <xf numFmtId="4" fontId="51" fillId="7" borderId="1" xfId="0" applyNumberFormat="1" applyFont="1" applyFill="1" applyBorder="1" applyAlignment="1">
      <alignment horizontal="center" vertical="center" wrapText="1"/>
    </xf>
    <xf numFmtId="4" fontId="51" fillId="6" borderId="17" xfId="0" applyNumberFormat="1" applyFont="1" applyFill="1" applyBorder="1" applyAlignment="1">
      <alignment horizontal="center"/>
    </xf>
    <xf numFmtId="0" fontId="19" fillId="2" borderId="0" xfId="0" applyNumberFormat="1" applyFont="1" applyFill="1" applyBorder="1" applyAlignment="1">
      <alignment horizontal="right" vertical="center"/>
    </xf>
    <xf numFmtId="0" fontId="19" fillId="2" borderId="0" xfId="0" applyNumberFormat="1" applyFont="1" applyFill="1" applyBorder="1" applyAlignment="1">
      <alignment vertical="center"/>
    </xf>
    <xf numFmtId="0" fontId="14" fillId="0" borderId="0" xfId="0" applyFont="1"/>
    <xf numFmtId="0" fontId="14" fillId="2" borderId="0" xfId="0" applyFont="1" applyFill="1" applyAlignment="1"/>
    <xf numFmtId="0" fontId="13" fillId="2" borderId="0" xfId="0" applyFont="1" applyFill="1" applyBorder="1" applyAlignment="1"/>
    <xf numFmtId="49" fontId="19" fillId="2" borderId="0" xfId="0" applyNumberFormat="1" applyFont="1" applyFill="1" applyAlignment="1">
      <alignment vertical="center"/>
    </xf>
    <xf numFmtId="0" fontId="50" fillId="5" borderId="1" xfId="0" applyFont="1" applyFill="1" applyBorder="1" applyAlignment="1">
      <alignment horizontal="center" vertical="center" wrapText="1"/>
    </xf>
    <xf numFmtId="2" fontId="51" fillId="8" borderId="1" xfId="0" applyNumberFormat="1" applyFont="1" applyFill="1" applyBorder="1" applyAlignment="1">
      <alignment horizontal="center" vertical="center" wrapText="1"/>
    </xf>
    <xf numFmtId="49" fontId="14" fillId="0" borderId="0" xfId="0" applyNumberFormat="1" applyFont="1" applyAlignment="1">
      <alignment horizontal="left"/>
    </xf>
    <xf numFmtId="0" fontId="11" fillId="5" borderId="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vertical="center" wrapText="1"/>
    </xf>
    <xf numFmtId="4" fontId="27" fillId="8" borderId="1" xfId="0" applyNumberFormat="1" applyFont="1" applyFill="1" applyBorder="1" applyAlignment="1">
      <alignment horizontal="center" vertical="center" wrapText="1"/>
    </xf>
    <xf numFmtId="4" fontId="27" fillId="7" borderId="1" xfId="0" applyNumberFormat="1" applyFont="1" applyFill="1" applyBorder="1" applyAlignment="1">
      <alignment horizontal="center" vertical="center" wrapText="1"/>
    </xf>
    <xf numFmtId="4" fontId="27" fillId="6" borderId="0" xfId="0" applyNumberFormat="1" applyFont="1" applyFill="1"/>
    <xf numFmtId="4" fontId="27" fillId="6" borderId="1" xfId="0" applyNumberFormat="1" applyFont="1" applyFill="1" applyBorder="1" applyAlignment="1">
      <alignment horizontal="center" vertical="center" wrapText="1"/>
    </xf>
    <xf numFmtId="9" fontId="13" fillId="6" borderId="0" xfId="0" applyNumberFormat="1" applyFont="1" applyFill="1"/>
    <xf numFmtId="0" fontId="13" fillId="0" borderId="0" xfId="0" applyFont="1" applyFill="1"/>
    <xf numFmtId="0" fontId="14" fillId="6" borderId="0" xfId="0" applyFont="1" applyFill="1"/>
    <xf numFmtId="0" fontId="13" fillId="6" borderId="0" xfId="0" applyFont="1" applyFill="1" applyAlignment="1">
      <alignment wrapText="1"/>
    </xf>
    <xf numFmtId="0" fontId="19" fillId="6" borderId="0" xfId="0" applyNumberFormat="1" applyFont="1" applyFill="1" applyAlignment="1">
      <alignment horizontal="right" vertical="center"/>
    </xf>
    <xf numFmtId="49" fontId="14" fillId="6" borderId="0" xfId="0" applyNumberFormat="1" applyFont="1" applyFill="1" applyAlignment="1">
      <alignment horizontal="left"/>
    </xf>
    <xf numFmtId="0" fontId="13" fillId="6" borderId="0" xfId="0" applyFont="1" applyFill="1" applyAlignment="1">
      <alignment horizontal="center" wrapText="1"/>
    </xf>
    <xf numFmtId="0" fontId="19" fillId="6" borderId="0" xfId="0" applyNumberFormat="1" applyFont="1" applyFill="1" applyAlignment="1">
      <alignment horizontal="left" vertical="center"/>
    </xf>
    <xf numFmtId="0" fontId="14" fillId="6" borderId="0" xfId="0" applyFont="1" applyFill="1" applyAlignment="1">
      <alignment horizontal="center"/>
    </xf>
    <xf numFmtId="49" fontId="19" fillId="6" borderId="0" xfId="0" applyNumberFormat="1" applyFont="1" applyFill="1" applyBorder="1" applyAlignment="1">
      <alignment vertical="center"/>
    </xf>
    <xf numFmtId="0" fontId="14" fillId="6" borderId="0" xfId="0" applyFont="1" applyFill="1" applyAlignment="1">
      <alignment horizontal="center" wrapText="1"/>
    </xf>
    <xf numFmtId="2" fontId="13" fillId="6" borderId="0" xfId="0" applyNumberFormat="1" applyFont="1" applyFill="1" applyAlignment="1">
      <alignment horizontal="center" wrapText="1"/>
    </xf>
    <xf numFmtId="0" fontId="13" fillId="0" borderId="0" xfId="0" applyFont="1" applyBorder="1"/>
    <xf numFmtId="2" fontId="51" fillId="0" borderId="0" xfId="0" applyNumberFormat="1" applyFont="1" applyAlignment="1">
      <alignment horizontal="center" vertical="center"/>
    </xf>
    <xf numFmtId="0" fontId="50" fillId="8" borderId="0" xfId="0" applyFont="1" applyFill="1" applyBorder="1" applyAlignment="1">
      <alignment horizontal="center" vertical="center" wrapText="1"/>
    </xf>
    <xf numFmtId="0" fontId="51" fillId="8" borderId="0" xfId="0" applyFont="1" applyFill="1" applyBorder="1" applyAlignment="1">
      <alignment horizontal="center" vertical="center" wrapText="1"/>
    </xf>
    <xf numFmtId="2" fontId="51" fillId="8" borderId="0" xfId="0" applyNumberFormat="1" applyFont="1" applyFill="1" applyBorder="1" applyAlignment="1">
      <alignment horizontal="center" vertical="center" wrapText="1"/>
    </xf>
    <xf numFmtId="0" fontId="13" fillId="6" borderId="0" xfId="0" applyFont="1" applyFill="1" applyBorder="1"/>
    <xf numFmtId="49" fontId="7" fillId="6" borderId="0" xfId="0" applyNumberFormat="1" applyFont="1" applyFill="1" applyBorder="1" applyAlignment="1">
      <alignment horizontal="left"/>
    </xf>
    <xf numFmtId="9" fontId="10" fillId="6" borderId="0" xfId="9" applyNumberFormat="1" applyFont="1" applyFill="1" applyBorder="1" applyAlignment="1">
      <alignment horizontal="center"/>
    </xf>
    <xf numFmtId="49" fontId="19" fillId="6" borderId="0" xfId="0" applyNumberFormat="1" applyFont="1" applyFill="1" applyAlignment="1">
      <alignment vertical="center"/>
    </xf>
    <xf numFmtId="0" fontId="53" fillId="0" borderId="0" xfId="0" applyFont="1"/>
    <xf numFmtId="0" fontId="54" fillId="0" borderId="0" xfId="0" applyFont="1"/>
    <xf numFmtId="0" fontId="55" fillId="0" borderId="0" xfId="0" applyFont="1"/>
    <xf numFmtId="0" fontId="13" fillId="6" borderId="0" xfId="0" applyFont="1" applyFill="1" applyBorder="1" applyAlignment="1"/>
    <xf numFmtId="2" fontId="13" fillId="6" borderId="0" xfId="0" applyNumberFormat="1" applyFont="1" applyFill="1" applyAlignment="1">
      <alignment horizontal="center"/>
    </xf>
    <xf numFmtId="0" fontId="13" fillId="0" borderId="0" xfId="0" applyFont="1" applyBorder="1" applyAlignment="1"/>
    <xf numFmtId="0" fontId="11" fillId="4" borderId="4" xfId="0" applyFont="1" applyFill="1" applyBorder="1" applyAlignment="1">
      <alignment horizontal="center" wrapText="1"/>
    </xf>
    <xf numFmtId="2" fontId="11" fillId="4" borderId="1" xfId="0" applyNumberFormat="1" applyFont="1" applyFill="1" applyBorder="1" applyAlignment="1">
      <alignment horizontal="center" wrapText="1"/>
    </xf>
    <xf numFmtId="0" fontId="27" fillId="7" borderId="1" xfId="0" applyFont="1" applyFill="1" applyBorder="1" applyAlignment="1">
      <alignment horizontal="center" wrapText="1"/>
    </xf>
    <xf numFmtId="2" fontId="27" fillId="7" borderId="1" xfId="0" applyNumberFormat="1" applyFont="1" applyFill="1" applyBorder="1" applyAlignment="1">
      <alignment horizontal="center"/>
    </xf>
    <xf numFmtId="0" fontId="11" fillId="7" borderId="4" xfId="0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9" fillId="6" borderId="0" xfId="0" applyNumberFormat="1" applyFont="1" applyFill="1" applyBorder="1" applyAlignment="1">
      <alignment horizontal="left" vertical="center"/>
    </xf>
    <xf numFmtId="0" fontId="19" fillId="6" borderId="0" xfId="0" applyNumberFormat="1" applyFont="1" applyFill="1" applyBorder="1" applyAlignment="1">
      <alignment vertical="center"/>
    </xf>
    <xf numFmtId="0" fontId="13" fillId="0" borderId="6" xfId="0" applyFont="1" applyBorder="1"/>
    <xf numFmtId="2" fontId="13" fillId="0" borderId="0" xfId="0" applyNumberFormat="1" applyFont="1" applyAlignment="1">
      <alignment horizontal="center"/>
    </xf>
    <xf numFmtId="4" fontId="27" fillId="7" borderId="1" xfId="0" applyNumberFormat="1" applyFont="1" applyFill="1" applyBorder="1" applyAlignment="1">
      <alignment horizontal="center"/>
    </xf>
    <xf numFmtId="4" fontId="27" fillId="0" borderId="1" xfId="0" applyNumberFormat="1" applyFont="1" applyFill="1" applyBorder="1" applyAlignment="1">
      <alignment horizontal="center" wrapText="1"/>
    </xf>
    <xf numFmtId="0" fontId="11" fillId="0" borderId="4" xfId="0" applyFont="1" applyFill="1" applyBorder="1" applyAlignment="1">
      <alignment horizontal="center"/>
    </xf>
    <xf numFmtId="0" fontId="27" fillId="0" borderId="1" xfId="0" applyFont="1" applyFill="1" applyBorder="1" applyAlignment="1">
      <alignment horizontal="center" wrapText="1"/>
    </xf>
    <xf numFmtId="2" fontId="27" fillId="8" borderId="1" xfId="0" applyNumberFormat="1" applyFont="1" applyFill="1" applyBorder="1" applyAlignment="1">
      <alignment horizontal="center" wrapText="1"/>
    </xf>
    <xf numFmtId="0" fontId="13" fillId="6" borderId="0" xfId="0" applyFont="1" applyFill="1" applyAlignment="1">
      <alignment horizontal="center"/>
    </xf>
    <xf numFmtId="0" fontId="50" fillId="5" borderId="1" xfId="0" applyFont="1" applyFill="1" applyBorder="1" applyAlignment="1">
      <alignment horizontal="center" vertical="center"/>
    </xf>
    <xf numFmtId="0" fontId="51" fillId="6" borderId="1" xfId="0" applyFont="1" applyFill="1" applyBorder="1" applyAlignment="1">
      <alignment horizontal="center" vertical="center" wrapText="1"/>
    </xf>
    <xf numFmtId="0" fontId="50" fillId="6" borderId="1" xfId="0" applyFont="1" applyFill="1" applyBorder="1" applyAlignment="1">
      <alignment horizontal="center" vertical="center"/>
    </xf>
    <xf numFmtId="0" fontId="14" fillId="5" borderId="1" xfId="0" applyFont="1" applyFill="1" applyBorder="1"/>
    <xf numFmtId="0" fontId="13" fillId="0" borderId="1" xfId="0" applyFont="1" applyBorder="1"/>
    <xf numFmtId="0" fontId="50" fillId="5" borderId="2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6" fillId="2" borderId="0" xfId="0" applyFont="1" applyFill="1" applyBorder="1" applyAlignment="1">
      <alignment horizontal="center" wrapText="1"/>
    </xf>
    <xf numFmtId="2" fontId="13" fillId="2" borderId="0" xfId="0" applyNumberFormat="1" applyFont="1" applyFill="1" applyBorder="1" applyAlignment="1">
      <alignment horizontal="center"/>
    </xf>
    <xf numFmtId="164" fontId="13" fillId="2" borderId="0" xfId="0" applyNumberFormat="1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0" xfId="0" applyFont="1" applyFill="1" applyBorder="1"/>
    <xf numFmtId="164" fontId="13" fillId="2" borderId="0" xfId="0" applyNumberFormat="1" applyFont="1" applyFill="1" applyBorder="1"/>
    <xf numFmtId="0" fontId="19" fillId="2" borderId="0" xfId="0" applyNumberFormat="1" applyFont="1" applyFill="1" applyBorder="1" applyAlignment="1">
      <alignment horizontal="center" vertical="center"/>
    </xf>
    <xf numFmtId="0" fontId="19" fillId="2" borderId="0" xfId="0" applyNumberFormat="1" applyFont="1" applyFill="1" applyAlignment="1">
      <alignment horizontal="center" vertical="center"/>
    </xf>
    <xf numFmtId="0" fontId="14" fillId="6" borderId="0" xfId="0" applyFont="1" applyFill="1" applyAlignment="1"/>
    <xf numFmtId="0" fontId="14" fillId="2" borderId="0" xfId="0" applyFont="1" applyFill="1" applyAlignment="1">
      <alignment horizontal="right"/>
    </xf>
    <xf numFmtId="2" fontId="14" fillId="0" borderId="0" xfId="0" applyNumberFormat="1" applyFont="1" applyAlignment="1">
      <alignment horizontal="left"/>
    </xf>
    <xf numFmtId="0" fontId="13" fillId="0" borderId="0" xfId="0" applyFont="1" applyFill="1" applyBorder="1" applyAlignment="1"/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Alignment="1">
      <alignment horizontal="center"/>
    </xf>
    <xf numFmtId="2" fontId="27" fillId="6" borderId="1" xfId="0" applyNumberFormat="1" applyFont="1" applyFill="1" applyBorder="1" applyAlignment="1">
      <alignment horizontal="center" vertical="center" wrapText="1"/>
    </xf>
    <xf numFmtId="2" fontId="27" fillId="7" borderId="1" xfId="0" applyNumberFormat="1" applyFont="1" applyFill="1" applyBorder="1" applyAlignment="1">
      <alignment horizontal="center" vertical="center" wrapText="1"/>
    </xf>
    <xf numFmtId="2" fontId="27" fillId="8" borderId="1" xfId="0" applyNumberFormat="1" applyFont="1" applyFill="1" applyBorder="1" applyAlignment="1">
      <alignment horizontal="center" vertical="center" wrapText="1"/>
    </xf>
    <xf numFmtId="0" fontId="27" fillId="8" borderId="1" xfId="0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center" vertical="center" wrapText="1"/>
    </xf>
    <xf numFmtId="0" fontId="27" fillId="8" borderId="2" xfId="0" applyFont="1" applyFill="1" applyBorder="1" applyAlignment="1">
      <alignment horizontal="center" vertical="center" wrapText="1"/>
    </xf>
    <xf numFmtId="2" fontId="27" fillId="0" borderId="1" xfId="0" applyNumberFormat="1" applyFont="1" applyBorder="1" applyAlignment="1">
      <alignment horizontal="center"/>
    </xf>
    <xf numFmtId="0" fontId="11" fillId="6" borderId="43" xfId="0" applyFont="1" applyFill="1" applyBorder="1" applyAlignment="1">
      <alignment horizontal="center"/>
    </xf>
    <xf numFmtId="0" fontId="27" fillId="6" borderId="23" xfId="0" applyFont="1" applyFill="1" applyBorder="1" applyAlignment="1">
      <alignment horizontal="center"/>
    </xf>
    <xf numFmtId="2" fontId="27" fillId="0" borderId="23" xfId="0" applyNumberFormat="1" applyFont="1" applyFill="1" applyBorder="1" applyAlignment="1">
      <alignment horizontal="center"/>
    </xf>
    <xf numFmtId="2" fontId="27" fillId="6" borderId="22" xfId="0" applyNumberFormat="1" applyFont="1" applyFill="1" applyBorder="1" applyAlignment="1">
      <alignment horizontal="center"/>
    </xf>
    <xf numFmtId="0" fontId="11" fillId="6" borderId="43" xfId="0" applyFont="1" applyFill="1" applyBorder="1" applyAlignment="1">
      <alignment horizontal="center" vertical="center"/>
    </xf>
    <xf numFmtId="0" fontId="27" fillId="6" borderId="23" xfId="0" applyFont="1" applyFill="1" applyBorder="1" applyAlignment="1">
      <alignment horizontal="center" vertical="center"/>
    </xf>
    <xf numFmtId="2" fontId="27" fillId="6" borderId="23" xfId="0" applyNumberFormat="1" applyFont="1" applyFill="1" applyBorder="1" applyAlignment="1">
      <alignment horizontal="center" vertical="center"/>
    </xf>
    <xf numFmtId="2" fontId="27" fillId="6" borderId="21" xfId="0" applyNumberFormat="1" applyFont="1" applyFill="1" applyBorder="1" applyAlignment="1">
      <alignment horizontal="center" vertical="center"/>
    </xf>
    <xf numFmtId="0" fontId="11" fillId="6" borderId="8" xfId="0" applyFont="1" applyFill="1" applyBorder="1" applyAlignment="1">
      <alignment horizontal="center" vertical="center"/>
    </xf>
    <xf numFmtId="0" fontId="27" fillId="6" borderId="17" xfId="0" applyFont="1" applyFill="1" applyBorder="1" applyAlignment="1">
      <alignment horizontal="center" vertical="center"/>
    </xf>
    <xf numFmtId="0" fontId="27" fillId="6" borderId="15" xfId="0" applyFont="1" applyFill="1" applyBorder="1" applyAlignment="1">
      <alignment horizontal="center" vertical="center"/>
    </xf>
    <xf numFmtId="0" fontId="11" fillId="6" borderId="40" xfId="0" applyFont="1" applyFill="1" applyBorder="1" applyAlignment="1">
      <alignment horizontal="center"/>
    </xf>
    <xf numFmtId="0" fontId="27" fillId="6" borderId="1" xfId="0" applyFont="1" applyFill="1" applyBorder="1" applyAlignment="1">
      <alignment horizontal="center"/>
    </xf>
    <xf numFmtId="2" fontId="27" fillId="6" borderId="16" xfId="0" applyNumberFormat="1" applyFont="1" applyFill="1" applyBorder="1" applyAlignment="1">
      <alignment horizontal="center"/>
    </xf>
    <xf numFmtId="0" fontId="11" fillId="6" borderId="40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2" fontId="27" fillId="0" borderId="1" xfId="0" applyNumberFormat="1" applyFont="1" applyFill="1" applyBorder="1" applyAlignment="1">
      <alignment horizontal="center" vertical="center"/>
    </xf>
    <xf numFmtId="2" fontId="27" fillId="0" borderId="17" xfId="0" applyNumberFormat="1" applyFont="1" applyFill="1" applyBorder="1" applyAlignment="1">
      <alignment horizontal="center" vertical="center"/>
    </xf>
    <xf numFmtId="2" fontId="27" fillId="6" borderId="15" xfId="0" applyNumberFormat="1" applyFont="1" applyFill="1" applyBorder="1" applyAlignment="1">
      <alignment horizontal="center" vertical="center"/>
    </xf>
    <xf numFmtId="0" fontId="11" fillId="7" borderId="40" xfId="0" applyFont="1" applyFill="1" applyBorder="1" applyAlignment="1">
      <alignment horizontal="center"/>
    </xf>
    <xf numFmtId="0" fontId="27" fillId="7" borderId="1" xfId="0" applyFont="1" applyFill="1" applyBorder="1" applyAlignment="1">
      <alignment horizontal="center"/>
    </xf>
    <xf numFmtId="2" fontId="27" fillId="7" borderId="2" xfId="0" applyNumberFormat="1" applyFont="1" applyFill="1" applyBorder="1" applyAlignment="1">
      <alignment horizontal="center"/>
    </xf>
    <xf numFmtId="0" fontId="11" fillId="7" borderId="40" xfId="0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2" fontId="27" fillId="7" borderId="1" xfId="0" applyNumberFormat="1" applyFont="1" applyFill="1" applyBorder="1" applyAlignment="1">
      <alignment horizontal="center" vertical="center"/>
    </xf>
    <xf numFmtId="0" fontId="11" fillId="7" borderId="4" xfId="0" applyFont="1" applyFill="1" applyBorder="1" applyAlignment="1">
      <alignment horizontal="center" vertical="center"/>
    </xf>
    <xf numFmtId="2" fontId="27" fillId="6" borderId="2" xfId="0" applyNumberFormat="1" applyFont="1" applyFill="1" applyBorder="1" applyAlignment="1">
      <alignment horizontal="center"/>
    </xf>
    <xf numFmtId="0" fontId="11" fillId="6" borderId="4" xfId="0" applyFont="1" applyFill="1" applyBorder="1" applyAlignment="1">
      <alignment horizontal="center" vertical="center"/>
    </xf>
    <xf numFmtId="0" fontId="56" fillId="7" borderId="40" xfId="0" applyFont="1" applyFill="1" applyBorder="1" applyAlignment="1">
      <alignment horizontal="center" vertical="center"/>
    </xf>
    <xf numFmtId="0" fontId="49" fillId="7" borderId="1" xfId="0" applyFont="1" applyFill="1" applyBorder="1" applyAlignment="1">
      <alignment horizontal="center" vertical="center"/>
    </xf>
    <xf numFmtId="2" fontId="49" fillId="7" borderId="1" xfId="0" applyNumberFormat="1" applyFont="1" applyFill="1" applyBorder="1" applyAlignment="1">
      <alignment horizontal="center" vertical="center"/>
    </xf>
    <xf numFmtId="0" fontId="56" fillId="7" borderId="4" xfId="0" applyFont="1" applyFill="1" applyBorder="1" applyAlignment="1">
      <alignment horizontal="center" vertical="center"/>
    </xf>
    <xf numFmtId="0" fontId="56" fillId="6" borderId="40" xfId="0" applyFont="1" applyFill="1" applyBorder="1" applyAlignment="1">
      <alignment horizontal="center" vertical="center"/>
    </xf>
    <xf numFmtId="0" fontId="49" fillId="6" borderId="1" xfId="0" applyFont="1" applyFill="1" applyBorder="1" applyAlignment="1">
      <alignment horizontal="center" vertical="center"/>
    </xf>
    <xf numFmtId="2" fontId="49" fillId="0" borderId="1" xfId="0" applyNumberFormat="1" applyFont="1" applyFill="1" applyBorder="1" applyAlignment="1">
      <alignment horizontal="center" vertical="center"/>
    </xf>
    <xf numFmtId="0" fontId="56" fillId="6" borderId="4" xfId="0" applyFont="1" applyFill="1" applyBorder="1" applyAlignment="1">
      <alignment horizontal="center" vertical="center"/>
    </xf>
    <xf numFmtId="0" fontId="27" fillId="6" borderId="40" xfId="0" applyFont="1" applyFill="1" applyBorder="1"/>
    <xf numFmtId="0" fontId="27" fillId="6" borderId="1" xfId="0" applyFont="1" applyFill="1" applyBorder="1"/>
    <xf numFmtId="0" fontId="27" fillId="6" borderId="2" xfId="0" applyFont="1" applyFill="1" applyBorder="1" applyAlignment="1">
      <alignment horizontal="center"/>
    </xf>
    <xf numFmtId="0" fontId="27" fillId="7" borderId="40" xfId="0" applyFont="1" applyFill="1" applyBorder="1"/>
    <xf numFmtId="0" fontId="27" fillId="7" borderId="1" xfId="0" applyFont="1" applyFill="1" applyBorder="1"/>
    <xf numFmtId="0" fontId="27" fillId="7" borderId="2" xfId="0" applyFont="1" applyFill="1" applyBorder="1"/>
    <xf numFmtId="0" fontId="27" fillId="6" borderId="2" xfId="0" applyFont="1" applyFill="1" applyBorder="1"/>
    <xf numFmtId="0" fontId="27" fillId="7" borderId="40" xfId="0" applyFont="1" applyFill="1" applyBorder="1" applyAlignment="1">
      <alignment horizontal="center" vertical="center"/>
    </xf>
    <xf numFmtId="0" fontId="27" fillId="7" borderId="13" xfId="0" applyFont="1" applyFill="1" applyBorder="1" applyAlignment="1">
      <alignment horizontal="center" vertical="center"/>
    </xf>
    <xf numFmtId="0" fontId="27" fillId="6" borderId="40" xfId="0" applyFont="1" applyFill="1" applyBorder="1" applyAlignment="1">
      <alignment horizontal="center" vertical="center"/>
    </xf>
    <xf numFmtId="0" fontId="27" fillId="6" borderId="13" xfId="0" applyFont="1" applyFill="1" applyBorder="1" applyAlignment="1">
      <alignment horizontal="center" vertical="center"/>
    </xf>
    <xf numFmtId="0" fontId="27" fillId="6" borderId="39" xfId="0" applyFont="1" applyFill="1" applyBorder="1"/>
    <xf numFmtId="0" fontId="27" fillId="6" borderId="11" xfId="0" applyFont="1" applyFill="1" applyBorder="1"/>
    <xf numFmtId="0" fontId="27" fillId="6" borderId="10" xfId="0" applyFont="1" applyFill="1" applyBorder="1"/>
    <xf numFmtId="0" fontId="27" fillId="6" borderId="39" xfId="0" applyFont="1" applyFill="1" applyBorder="1" applyAlignment="1">
      <alignment horizontal="center" vertical="center"/>
    </xf>
    <xf numFmtId="0" fontId="27" fillId="6" borderId="11" xfId="0" applyFont="1" applyFill="1" applyBorder="1" applyAlignment="1">
      <alignment horizontal="center" vertical="center"/>
    </xf>
    <xf numFmtId="0" fontId="27" fillId="6" borderId="9" xfId="0" applyFont="1" applyFill="1" applyBorder="1" applyAlignment="1">
      <alignment horizontal="center" vertical="center"/>
    </xf>
    <xf numFmtId="0" fontId="11" fillId="6" borderId="18" xfId="0" applyFont="1" applyFill="1" applyBorder="1" applyAlignment="1">
      <alignment horizontal="center" vertical="center"/>
    </xf>
    <xf numFmtId="2" fontId="27" fillId="0" borderId="11" xfId="0" applyNumberFormat="1" applyFont="1" applyFill="1" applyBorder="1" applyAlignment="1">
      <alignment horizontal="center" vertical="center"/>
    </xf>
    <xf numFmtId="0" fontId="57" fillId="6" borderId="43" xfId="0" applyFont="1" applyFill="1" applyBorder="1" applyAlignment="1">
      <alignment horizontal="center"/>
    </xf>
    <xf numFmtId="0" fontId="58" fillId="6" borderId="23" xfId="0" applyFont="1" applyFill="1" applyBorder="1" applyAlignment="1">
      <alignment horizontal="center"/>
    </xf>
    <xf numFmtId="2" fontId="58" fillId="6" borderId="23" xfId="0" applyNumberFormat="1" applyFont="1" applyFill="1" applyBorder="1" applyAlignment="1">
      <alignment horizontal="center"/>
    </xf>
    <xf numFmtId="2" fontId="58" fillId="6" borderId="22" xfId="0" applyNumberFormat="1" applyFont="1" applyFill="1" applyBorder="1" applyAlignment="1">
      <alignment horizontal="center"/>
    </xf>
    <xf numFmtId="0" fontId="11" fillId="6" borderId="43" xfId="0" applyFont="1" applyFill="1" applyBorder="1"/>
    <xf numFmtId="0" fontId="27" fillId="6" borderId="23" xfId="0" applyFont="1" applyFill="1" applyBorder="1"/>
    <xf numFmtId="0" fontId="27" fillId="0" borderId="23" xfId="0" applyFont="1" applyFill="1" applyBorder="1"/>
    <xf numFmtId="0" fontId="27" fillId="6" borderId="21" xfId="0" applyFont="1" applyFill="1" applyBorder="1" applyAlignment="1">
      <alignment horizontal="center"/>
    </xf>
    <xf numFmtId="0" fontId="57" fillId="6" borderId="40" xfId="0" applyFont="1" applyFill="1" applyBorder="1" applyAlignment="1">
      <alignment horizontal="center"/>
    </xf>
    <xf numFmtId="0" fontId="58" fillId="6" borderId="1" xfId="0" applyFont="1" applyFill="1" applyBorder="1" applyAlignment="1">
      <alignment horizontal="center"/>
    </xf>
    <xf numFmtId="2" fontId="58" fillId="6" borderId="1" xfId="0" applyNumberFormat="1" applyFont="1" applyFill="1" applyBorder="1" applyAlignment="1">
      <alignment horizontal="center"/>
    </xf>
    <xf numFmtId="2" fontId="58" fillId="6" borderId="2" xfId="0" applyNumberFormat="1" applyFont="1" applyFill="1" applyBorder="1" applyAlignment="1">
      <alignment horizontal="center"/>
    </xf>
    <xf numFmtId="2" fontId="27" fillId="6" borderId="13" xfId="0" applyNumberFormat="1" applyFont="1" applyFill="1" applyBorder="1" applyAlignment="1">
      <alignment horizontal="center"/>
    </xf>
    <xf numFmtId="0" fontId="57" fillId="7" borderId="40" xfId="0" applyFont="1" applyFill="1" applyBorder="1" applyAlignment="1">
      <alignment horizontal="center"/>
    </xf>
    <xf numFmtId="0" fontId="58" fillId="7" borderId="1" xfId="0" applyFont="1" applyFill="1" applyBorder="1" applyAlignment="1">
      <alignment horizontal="center"/>
    </xf>
    <xf numFmtId="2" fontId="58" fillId="7" borderId="1" xfId="0" applyNumberFormat="1" applyFont="1" applyFill="1" applyBorder="1" applyAlignment="1">
      <alignment horizontal="center"/>
    </xf>
    <xf numFmtId="2" fontId="58" fillId="7" borderId="2" xfId="0" applyNumberFormat="1" applyFont="1" applyFill="1" applyBorder="1" applyAlignment="1">
      <alignment horizontal="center"/>
    </xf>
    <xf numFmtId="2" fontId="27" fillId="7" borderId="13" xfId="0" applyNumberFormat="1" applyFont="1" applyFill="1" applyBorder="1" applyAlignment="1">
      <alignment horizontal="center"/>
    </xf>
    <xf numFmtId="0" fontId="11" fillId="6" borderId="40" xfId="0" applyFont="1" applyFill="1" applyBorder="1"/>
    <xf numFmtId="0" fontId="11" fillId="6" borderId="39" xfId="0" applyFont="1" applyFill="1" applyBorder="1" applyAlignment="1">
      <alignment horizontal="center"/>
    </xf>
    <xf numFmtId="0" fontId="27" fillId="6" borderId="11" xfId="0" applyFont="1" applyFill="1" applyBorder="1" applyAlignment="1">
      <alignment horizontal="center"/>
    </xf>
    <xf numFmtId="2" fontId="27" fillId="6" borderId="11" xfId="0" applyNumberFormat="1" applyFont="1" applyFill="1" applyBorder="1" applyAlignment="1">
      <alignment horizontal="center"/>
    </xf>
    <xf numFmtId="2" fontId="27" fillId="6" borderId="10" xfId="0" applyNumberFormat="1" applyFont="1" applyFill="1" applyBorder="1" applyAlignment="1">
      <alignment horizontal="center"/>
    </xf>
    <xf numFmtId="2" fontId="27" fillId="6" borderId="9" xfId="0" applyNumberFormat="1" applyFont="1" applyFill="1" applyBorder="1" applyAlignment="1">
      <alignment horizontal="center"/>
    </xf>
    <xf numFmtId="0" fontId="11" fillId="6" borderId="14" xfId="0" applyFont="1" applyFill="1" applyBorder="1" applyAlignment="1">
      <alignment horizontal="center"/>
    </xf>
    <xf numFmtId="0" fontId="11" fillId="7" borderId="14" xfId="0" applyFont="1" applyFill="1" applyBorder="1" applyAlignment="1">
      <alignment horizontal="center"/>
    </xf>
    <xf numFmtId="0" fontId="11" fillId="6" borderId="12" xfId="0" applyFont="1" applyFill="1" applyBorder="1" applyAlignment="1">
      <alignment horizontal="center"/>
    </xf>
    <xf numFmtId="0" fontId="11" fillId="6" borderId="4" xfId="0" applyFont="1" applyFill="1" applyBorder="1" applyAlignment="1">
      <alignment horizontal="center"/>
    </xf>
    <xf numFmtId="2" fontId="27" fillId="6" borderId="23" xfId="0" applyNumberFormat="1" applyFont="1" applyFill="1" applyBorder="1" applyAlignment="1">
      <alignment wrapText="1"/>
    </xf>
    <xf numFmtId="0" fontId="11" fillId="6" borderId="2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/>
    </xf>
    <xf numFmtId="2" fontId="27" fillId="7" borderId="16" xfId="0" applyNumberFormat="1" applyFont="1" applyFill="1" applyBorder="1" applyAlignment="1">
      <alignment horizontal="center"/>
    </xf>
    <xf numFmtId="0" fontId="11" fillId="7" borderId="47" xfId="0" applyFont="1" applyFill="1" applyBorder="1"/>
    <xf numFmtId="0" fontId="11" fillId="7" borderId="8" xfId="0" applyFont="1" applyFill="1" applyBorder="1"/>
    <xf numFmtId="0" fontId="27" fillId="7" borderId="17" xfId="0" applyFont="1" applyFill="1" applyBorder="1" applyAlignment="1">
      <alignment horizontal="center"/>
    </xf>
    <xf numFmtId="2" fontId="27" fillId="7" borderId="17" xfId="0" applyNumberFormat="1" applyFont="1" applyFill="1" applyBorder="1" applyAlignment="1">
      <alignment horizontal="center"/>
    </xf>
    <xf numFmtId="2" fontId="27" fillId="7" borderId="15" xfId="0" applyNumberFormat="1" applyFont="1" applyFill="1" applyBorder="1" applyAlignment="1">
      <alignment horizontal="center"/>
    </xf>
    <xf numFmtId="0" fontId="11" fillId="7" borderId="40" xfId="0" applyFont="1" applyFill="1" applyBorder="1"/>
    <xf numFmtId="0" fontId="11" fillId="7" borderId="4" xfId="0" applyFont="1" applyFill="1" applyBorder="1"/>
    <xf numFmtId="0" fontId="11" fillId="6" borderId="4" xfId="0" applyFont="1" applyFill="1" applyBorder="1"/>
    <xf numFmtId="0" fontId="49" fillId="7" borderId="1" xfId="0" applyFont="1" applyFill="1" applyBorder="1" applyAlignment="1">
      <alignment horizontal="center"/>
    </xf>
    <xf numFmtId="2" fontId="49" fillId="7" borderId="1" xfId="0" applyNumberFormat="1" applyFont="1" applyFill="1" applyBorder="1" applyAlignment="1">
      <alignment horizontal="center"/>
    </xf>
    <xf numFmtId="0" fontId="11" fillId="6" borderId="44" xfId="0" applyFont="1" applyFill="1" applyBorder="1" applyAlignment="1">
      <alignment horizontal="center"/>
    </xf>
    <xf numFmtId="0" fontId="11" fillId="6" borderId="45" xfId="0" applyFont="1" applyFill="1" applyBorder="1" applyAlignment="1">
      <alignment horizontal="center"/>
    </xf>
    <xf numFmtId="0" fontId="27" fillId="6" borderId="5" xfId="0" applyFont="1" applyFill="1" applyBorder="1" applyAlignment="1">
      <alignment horizontal="center"/>
    </xf>
    <xf numFmtId="2" fontId="27" fillId="0" borderId="5" xfId="0" applyNumberFormat="1" applyFont="1" applyFill="1" applyBorder="1" applyAlignment="1">
      <alignment horizontal="center"/>
    </xf>
    <xf numFmtId="0" fontId="11" fillId="6" borderId="44" xfId="0" applyFont="1" applyFill="1" applyBorder="1"/>
    <xf numFmtId="0" fontId="27" fillId="6" borderId="45" xfId="0" applyFont="1" applyFill="1" applyBorder="1"/>
    <xf numFmtId="0" fontId="49" fillId="6" borderId="5" xfId="0" applyFont="1" applyFill="1" applyBorder="1" applyAlignment="1">
      <alignment horizontal="center"/>
    </xf>
    <xf numFmtId="2" fontId="49" fillId="0" borderId="5" xfId="0" applyNumberFormat="1" applyFont="1" applyFill="1" applyBorder="1" applyAlignment="1">
      <alignment horizontal="center"/>
    </xf>
    <xf numFmtId="0" fontId="11" fillId="6" borderId="11" xfId="0" applyFont="1" applyFill="1" applyBorder="1" applyAlignment="1">
      <alignment horizontal="center"/>
    </xf>
    <xf numFmtId="2" fontId="27" fillId="0" borderId="11" xfId="0" applyNumberFormat="1" applyFont="1" applyFill="1" applyBorder="1" applyAlignment="1">
      <alignment horizontal="center"/>
    </xf>
    <xf numFmtId="0" fontId="11" fillId="6" borderId="39" xfId="0" applyFont="1" applyFill="1" applyBorder="1"/>
    <xf numFmtId="0" fontId="49" fillId="6" borderId="11" xfId="0" applyFont="1" applyFill="1" applyBorder="1" applyAlignment="1">
      <alignment horizontal="center"/>
    </xf>
    <xf numFmtId="2" fontId="49" fillId="0" borderId="11" xfId="0" applyNumberFormat="1" applyFont="1" applyFill="1" applyBorder="1" applyAlignment="1">
      <alignment horizontal="center"/>
    </xf>
    <xf numFmtId="2" fontId="49" fillId="6" borderId="9" xfId="0" applyNumberFormat="1" applyFont="1" applyFill="1" applyBorder="1" applyAlignment="1">
      <alignment horizontal="center"/>
    </xf>
    <xf numFmtId="0" fontId="11" fillId="6" borderId="47" xfId="0" applyFont="1" applyFill="1" applyBorder="1" applyAlignment="1">
      <alignment horizontal="center"/>
    </xf>
    <xf numFmtId="0" fontId="11" fillId="6" borderId="8" xfId="0" applyFont="1" applyFill="1" applyBorder="1" applyAlignment="1">
      <alignment horizontal="center"/>
    </xf>
    <xf numFmtId="0" fontId="27" fillId="6" borderId="17" xfId="0" applyFont="1" applyFill="1" applyBorder="1" applyAlignment="1">
      <alignment horizontal="center"/>
    </xf>
    <xf numFmtId="2" fontId="27" fillId="0" borderId="17" xfId="0" applyNumberFormat="1" applyFont="1" applyFill="1" applyBorder="1" applyAlignment="1">
      <alignment horizontal="center"/>
    </xf>
    <xf numFmtId="2" fontId="27" fillId="6" borderId="15" xfId="0" applyNumberFormat="1" applyFont="1" applyFill="1" applyBorder="1" applyAlignment="1">
      <alignment horizontal="center"/>
    </xf>
    <xf numFmtId="0" fontId="11" fillId="6" borderId="19" xfId="0" applyFont="1" applyFill="1" applyBorder="1" applyAlignment="1">
      <alignment horizontal="center"/>
    </xf>
    <xf numFmtId="2" fontId="27" fillId="6" borderId="21" xfId="0" applyNumberFormat="1" applyFont="1" applyFill="1" applyBorder="1" applyAlignment="1">
      <alignment horizontal="center"/>
    </xf>
    <xf numFmtId="0" fontId="11" fillId="7" borderId="39" xfId="0" applyFont="1" applyFill="1" applyBorder="1" applyAlignment="1">
      <alignment horizontal="center"/>
    </xf>
    <xf numFmtId="0" fontId="11" fillId="7" borderId="18" xfId="0" applyFont="1" applyFill="1" applyBorder="1" applyAlignment="1">
      <alignment horizontal="center"/>
    </xf>
    <xf numFmtId="0" fontId="27" fillId="7" borderId="11" xfId="0" applyFont="1" applyFill="1" applyBorder="1" applyAlignment="1">
      <alignment horizontal="center"/>
    </xf>
    <xf numFmtId="2" fontId="27" fillId="7" borderId="11" xfId="0" applyNumberFormat="1" applyFont="1" applyFill="1" applyBorder="1" applyAlignment="1">
      <alignment horizontal="center"/>
    </xf>
    <xf numFmtId="2" fontId="27" fillId="7" borderId="9" xfId="0" applyNumberFormat="1" applyFont="1" applyFill="1" applyBorder="1" applyAlignment="1">
      <alignment horizontal="center"/>
    </xf>
    <xf numFmtId="0" fontId="27" fillId="7" borderId="39" xfId="0" applyFont="1" applyFill="1" applyBorder="1" applyAlignment="1">
      <alignment horizontal="center"/>
    </xf>
    <xf numFmtId="0" fontId="27" fillId="7" borderId="18" xfId="0" applyFont="1" applyFill="1" applyBorder="1" applyAlignment="1">
      <alignment horizontal="center"/>
    </xf>
    <xf numFmtId="0" fontId="11" fillId="6" borderId="49" xfId="0" applyFont="1" applyFill="1" applyBorder="1" applyAlignment="1">
      <alignment horizontal="center" vertical="center"/>
    </xf>
    <xf numFmtId="0" fontId="11" fillId="6" borderId="48" xfId="0" applyFont="1" applyFill="1" applyBorder="1" applyAlignment="1">
      <alignment horizontal="center" vertical="center"/>
    </xf>
    <xf numFmtId="0" fontId="27" fillId="6" borderId="48" xfId="0" applyFont="1" applyFill="1" applyBorder="1" applyAlignment="1">
      <alignment horizontal="center" vertical="center"/>
    </xf>
    <xf numFmtId="2" fontId="27" fillId="6" borderId="1" xfId="0" applyNumberFormat="1" applyFont="1" applyFill="1" applyBorder="1" applyAlignment="1">
      <alignment horizontal="center" vertical="center"/>
    </xf>
    <xf numFmtId="0" fontId="27" fillId="7" borderId="5" xfId="0" applyFont="1" applyFill="1" applyBorder="1" applyAlignment="1">
      <alignment horizontal="center" vertical="center"/>
    </xf>
    <xf numFmtId="2" fontId="27" fillId="7" borderId="5" xfId="0" applyNumberFormat="1" applyFont="1" applyFill="1" applyBorder="1" applyAlignment="1">
      <alignment horizontal="center" vertical="center"/>
    </xf>
    <xf numFmtId="2" fontId="27" fillId="7" borderId="17" xfId="0" applyNumberFormat="1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vertical="center"/>
    </xf>
    <xf numFmtId="2" fontId="27" fillId="7" borderId="1" xfId="0" applyNumberFormat="1" applyFont="1" applyFill="1" applyBorder="1" applyAlignment="1">
      <alignment vertical="center"/>
    </xf>
    <xf numFmtId="2" fontId="27" fillId="7" borderId="15" xfId="0" applyNumberFormat="1" applyFont="1" applyFill="1" applyBorder="1" applyAlignment="1">
      <alignment horizontal="center" vertical="center"/>
    </xf>
    <xf numFmtId="2" fontId="27" fillId="6" borderId="0" xfId="0" applyNumberFormat="1" applyFont="1" applyFill="1" applyAlignment="1">
      <alignment horizontal="center" vertical="center"/>
    </xf>
    <xf numFmtId="0" fontId="11" fillId="6" borderId="44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0" fontId="27" fillId="6" borderId="5" xfId="0" applyFont="1" applyFill="1" applyBorder="1" applyAlignment="1">
      <alignment horizontal="center" vertical="center"/>
    </xf>
    <xf numFmtId="2" fontId="27" fillId="0" borderId="5" xfId="0" applyNumberFormat="1" applyFont="1" applyFill="1" applyBorder="1" applyAlignment="1">
      <alignment horizontal="center" vertical="center"/>
    </xf>
    <xf numFmtId="0" fontId="27" fillId="6" borderId="40" xfId="0" applyFont="1" applyFill="1" applyBorder="1" applyAlignment="1">
      <alignment horizontal="center" wrapText="1"/>
    </xf>
    <xf numFmtId="0" fontId="27" fillId="6" borderId="1" xfId="0" applyFont="1" applyFill="1" applyBorder="1" applyAlignment="1">
      <alignment horizontal="center" vertical="center" wrapText="1"/>
    </xf>
    <xf numFmtId="0" fontId="27" fillId="7" borderId="40" xfId="0" applyFont="1" applyFill="1" applyBorder="1" applyAlignment="1">
      <alignment horizontal="center" wrapText="1"/>
    </xf>
    <xf numFmtId="0" fontId="11" fillId="7" borderId="1" xfId="0" applyFont="1" applyFill="1" applyBorder="1" applyAlignment="1">
      <alignment horizontal="center" wrapText="1"/>
    </xf>
    <xf numFmtId="2" fontId="27" fillId="7" borderId="1" xfId="0" applyNumberFormat="1" applyFont="1" applyFill="1" applyBorder="1" applyAlignment="1">
      <alignment horizontal="center" wrapText="1"/>
    </xf>
    <xf numFmtId="0" fontId="27" fillId="7" borderId="39" xfId="0" applyFont="1" applyFill="1" applyBorder="1" applyAlignment="1">
      <alignment horizontal="center" wrapText="1"/>
    </xf>
    <xf numFmtId="0" fontId="27" fillId="7" borderId="11" xfId="0" applyFont="1" applyFill="1" applyBorder="1" applyAlignment="1">
      <alignment horizontal="center" wrapText="1"/>
    </xf>
    <xf numFmtId="0" fontId="11" fillId="7" borderId="11" xfId="0" applyFont="1" applyFill="1" applyBorder="1" applyAlignment="1">
      <alignment horizontal="center" wrapText="1"/>
    </xf>
    <xf numFmtId="0" fontId="27" fillId="7" borderId="11" xfId="0" applyFont="1" applyFill="1" applyBorder="1" applyAlignment="1">
      <alignment horizontal="center" vertical="center" wrapText="1"/>
    </xf>
    <xf numFmtId="2" fontId="27" fillId="7" borderId="11" xfId="0" applyNumberFormat="1" applyFont="1" applyFill="1" applyBorder="1" applyAlignment="1">
      <alignment horizontal="center" wrapText="1"/>
    </xf>
    <xf numFmtId="2" fontId="27" fillId="7" borderId="40" xfId="0" applyNumberFormat="1" applyFont="1" applyFill="1" applyBorder="1" applyAlignment="1">
      <alignment horizontal="center" wrapText="1"/>
    </xf>
    <xf numFmtId="0" fontId="27" fillId="7" borderId="13" xfId="0" applyFont="1" applyFill="1" applyBorder="1" applyAlignment="1">
      <alignment horizontal="center" wrapText="1"/>
    </xf>
    <xf numFmtId="2" fontId="27" fillId="7" borderId="10" xfId="0" applyNumberFormat="1" applyFont="1" applyFill="1" applyBorder="1" applyAlignment="1">
      <alignment horizontal="center"/>
    </xf>
    <xf numFmtId="2" fontId="27" fillId="7" borderId="39" xfId="0" applyNumberFormat="1" applyFont="1" applyFill="1" applyBorder="1" applyAlignment="1">
      <alignment horizontal="center" wrapText="1"/>
    </xf>
    <xf numFmtId="0" fontId="27" fillId="7" borderId="9" xfId="0" applyFont="1" applyFill="1" applyBorder="1" applyAlignment="1">
      <alignment horizontal="center" wrapText="1"/>
    </xf>
    <xf numFmtId="0" fontId="27" fillId="0" borderId="1" xfId="0" applyFont="1" applyBorder="1" applyAlignment="1">
      <alignment horizontal="center" vertical="center" wrapText="1"/>
    </xf>
    <xf numFmtId="2" fontId="27" fillId="0" borderId="1" xfId="0" applyNumberFormat="1" applyFont="1" applyBorder="1" applyAlignment="1">
      <alignment horizontal="center" vertical="center" wrapText="1"/>
    </xf>
    <xf numFmtId="0" fontId="27" fillId="0" borderId="11" xfId="0" applyFont="1" applyBorder="1"/>
    <xf numFmtId="2" fontId="27" fillId="0" borderId="11" xfId="0" applyNumberFormat="1" applyFont="1" applyBorder="1"/>
    <xf numFmtId="0" fontId="27" fillId="0" borderId="10" xfId="0" applyFont="1" applyBorder="1"/>
    <xf numFmtId="0" fontId="27" fillId="6" borderId="11" xfId="0" applyFont="1" applyFill="1" applyBorder="1" applyAlignment="1">
      <alignment horizontal="center" vertical="center" wrapText="1"/>
    </xf>
    <xf numFmtId="2" fontId="27" fillId="0" borderId="11" xfId="0" applyNumberFormat="1" applyFont="1" applyBorder="1" applyAlignment="1">
      <alignment horizontal="center" vertical="center"/>
    </xf>
    <xf numFmtId="0" fontId="11" fillId="6" borderId="24" xfId="0" applyFont="1" applyFill="1" applyBorder="1" applyAlignment="1">
      <alignment horizontal="left"/>
    </xf>
    <xf numFmtId="1" fontId="11" fillId="6" borderId="23" xfId="0" applyNumberFormat="1" applyFont="1" applyFill="1" applyBorder="1" applyAlignment="1">
      <alignment horizontal="center"/>
    </xf>
    <xf numFmtId="0" fontId="11" fillId="6" borderId="14" xfId="0" applyFont="1" applyFill="1" applyBorder="1" applyAlignment="1">
      <alignment horizontal="left"/>
    </xf>
    <xf numFmtId="1" fontId="27" fillId="6" borderId="17" xfId="0" applyNumberFormat="1" applyFont="1" applyFill="1" applyBorder="1" applyAlignment="1">
      <alignment horizontal="center"/>
    </xf>
    <xf numFmtId="0" fontId="11" fillId="7" borderId="14" xfId="0" applyFont="1" applyFill="1" applyBorder="1" applyAlignment="1">
      <alignment horizontal="left"/>
    </xf>
    <xf numFmtId="1" fontId="27" fillId="7" borderId="17" xfId="0" applyNumberFormat="1" applyFont="1" applyFill="1" applyBorder="1" applyAlignment="1">
      <alignment horizontal="center"/>
    </xf>
    <xf numFmtId="2" fontId="27" fillId="0" borderId="16" xfId="0" applyNumberFormat="1" applyFont="1" applyFill="1" applyBorder="1" applyAlignment="1">
      <alignment horizontal="center"/>
    </xf>
    <xf numFmtId="1" fontId="27" fillId="6" borderId="1" xfId="0" applyNumberFormat="1" applyFont="1" applyFill="1" applyBorder="1" applyAlignment="1">
      <alignment horizontal="center"/>
    </xf>
    <xf numFmtId="1" fontId="27" fillId="7" borderId="1" xfId="0" applyNumberFormat="1" applyFont="1" applyFill="1" applyBorder="1" applyAlignment="1">
      <alignment horizontal="center"/>
    </xf>
    <xf numFmtId="0" fontId="56" fillId="6" borderId="14" xfId="0" applyFont="1" applyFill="1" applyBorder="1" applyAlignment="1">
      <alignment horizontal="left"/>
    </xf>
    <xf numFmtId="0" fontId="49" fillId="6" borderId="1" xfId="0" applyFont="1" applyFill="1" applyBorder="1" applyAlignment="1">
      <alignment horizontal="center"/>
    </xf>
    <xf numFmtId="1" fontId="11" fillId="0" borderId="1" xfId="0" applyNumberFormat="1" applyFont="1" applyFill="1" applyBorder="1" applyAlignment="1">
      <alignment horizontal="center"/>
    </xf>
    <xf numFmtId="0" fontId="11" fillId="7" borderId="12" xfId="0" applyFont="1" applyFill="1" applyBorder="1" applyAlignment="1">
      <alignment horizontal="left"/>
    </xf>
    <xf numFmtId="1" fontId="27" fillId="7" borderId="11" xfId="0" applyNumberFormat="1" applyFont="1" applyFill="1" applyBorder="1" applyAlignment="1">
      <alignment horizontal="center"/>
    </xf>
    <xf numFmtId="2" fontId="27" fillId="0" borderId="13" xfId="0" applyNumberFormat="1" applyFont="1" applyFill="1" applyBorder="1" applyAlignment="1">
      <alignment horizontal="center" wrapText="1"/>
    </xf>
    <xf numFmtId="2" fontId="27" fillId="7" borderId="13" xfId="0" applyNumberFormat="1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center"/>
    </xf>
    <xf numFmtId="0" fontId="11" fillId="0" borderId="40" xfId="0" applyFont="1" applyFill="1" applyBorder="1" applyAlignment="1">
      <alignment horizontal="center"/>
    </xf>
    <xf numFmtId="0" fontId="27" fillId="0" borderId="11" xfId="0" applyFont="1" applyFill="1" applyBorder="1" applyAlignment="1">
      <alignment horizontal="center"/>
    </xf>
    <xf numFmtId="2" fontId="27" fillId="0" borderId="9" xfId="0" applyNumberFormat="1" applyFont="1" applyFill="1" applyBorder="1" applyAlignment="1">
      <alignment horizontal="center"/>
    </xf>
    <xf numFmtId="0" fontId="11" fillId="0" borderId="39" xfId="0" applyFont="1" applyFill="1" applyBorder="1" applyAlignment="1">
      <alignment horizontal="center"/>
    </xf>
    <xf numFmtId="0" fontId="11" fillId="0" borderId="18" xfId="0" applyFont="1" applyFill="1" applyBorder="1" applyAlignment="1">
      <alignment horizontal="center"/>
    </xf>
    <xf numFmtId="0" fontId="11" fillId="7" borderId="44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49" fontId="13" fillId="0" borderId="0" xfId="0" applyNumberFormat="1" applyFont="1" applyAlignment="1">
      <alignment horizontal="center"/>
    </xf>
    <xf numFmtId="49" fontId="12" fillId="3" borderId="3" xfId="0" applyNumberFormat="1" applyFont="1" applyFill="1" applyBorder="1" applyAlignment="1">
      <alignment horizontal="left"/>
    </xf>
    <xf numFmtId="49" fontId="14" fillId="3" borderId="3" xfId="0" applyNumberFormat="1" applyFont="1" applyFill="1" applyBorder="1" applyAlignment="1"/>
    <xf numFmtId="49" fontId="14" fillId="3" borderId="4" xfId="0" applyNumberFormat="1" applyFont="1" applyFill="1" applyBorder="1" applyAlignment="1"/>
    <xf numFmtId="0" fontId="0" fillId="6" borderId="0" xfId="0" applyFill="1" applyAlignment="1">
      <alignment horizontal="center" wrapText="1"/>
    </xf>
    <xf numFmtId="0" fontId="21" fillId="6" borderId="0" xfId="0" applyFont="1" applyFill="1" applyBorder="1" applyAlignment="1">
      <alignment horizontal="center" wrapText="1"/>
    </xf>
    <xf numFmtId="0" fontId="4" fillId="6" borderId="0" xfId="0" applyFont="1" applyFill="1" applyAlignment="1">
      <alignment horizontal="center"/>
    </xf>
    <xf numFmtId="0" fontId="0" fillId="0" borderId="0" xfId="0" applyBorder="1" applyAlignment="1">
      <alignment horizontal="center" wrapText="1"/>
    </xf>
    <xf numFmtId="0" fontId="28" fillId="0" borderId="0" xfId="0" applyFont="1" applyBorder="1" applyAlignment="1">
      <alignment horizontal="center" wrapText="1"/>
    </xf>
    <xf numFmtId="0" fontId="32" fillId="6" borderId="0" xfId="0" applyFont="1" applyFill="1" applyBorder="1" applyAlignment="1">
      <alignment wrapText="1"/>
    </xf>
    <xf numFmtId="0" fontId="0" fillId="0" borderId="0" xfId="0" applyNumberFormat="1" applyBorder="1" applyAlignment="1">
      <alignment wrapText="1"/>
    </xf>
    <xf numFmtId="0" fontId="28" fillId="6" borderId="0" xfId="0" applyFont="1" applyFill="1" applyBorder="1" applyAlignment="1">
      <alignment horizontal="center" wrapText="1"/>
    </xf>
    <xf numFmtId="0" fontId="25" fillId="6" borderId="0" xfId="0" applyFont="1" applyFill="1" applyBorder="1" applyAlignment="1">
      <alignment wrapText="1"/>
    </xf>
    <xf numFmtId="2" fontId="28" fillId="6" borderId="0" xfId="0" applyNumberFormat="1" applyFont="1" applyFill="1" applyBorder="1" applyAlignment="1">
      <alignment horizontal="center" wrapText="1"/>
    </xf>
    <xf numFmtId="0" fontId="26" fillId="6" borderId="0" xfId="0" applyNumberFormat="1" applyFont="1" applyFill="1" applyBorder="1" applyAlignment="1">
      <alignment horizontal="center" vertical="center" wrapText="1"/>
    </xf>
    <xf numFmtId="0" fontId="28" fillId="6" borderId="0" xfId="0" applyFont="1" applyFill="1" applyBorder="1" applyAlignment="1">
      <alignment horizontal="center" vertical="center" wrapText="1"/>
    </xf>
    <xf numFmtId="0" fontId="26" fillId="6" borderId="0" xfId="0" applyFont="1" applyFill="1" applyBorder="1" applyAlignment="1">
      <alignment horizontal="center" vertical="center" wrapText="1"/>
    </xf>
    <xf numFmtId="2" fontId="26" fillId="6" borderId="0" xfId="0" applyNumberFormat="1" applyFont="1" applyFill="1" applyBorder="1" applyAlignment="1">
      <alignment horizontal="center" vertical="center" wrapText="1"/>
    </xf>
    <xf numFmtId="2" fontId="62" fillId="8" borderId="0" xfId="0" applyNumberFormat="1" applyFont="1" applyFill="1" applyBorder="1" applyAlignment="1">
      <alignment horizontal="center" vertical="center" wrapText="1"/>
    </xf>
    <xf numFmtId="0" fontId="32" fillId="0" borderId="0" xfId="0" applyNumberFormat="1" applyFont="1" applyAlignment="1">
      <alignment horizontal="right" vertical="center"/>
    </xf>
    <xf numFmtId="49" fontId="32" fillId="0" borderId="0" xfId="0" applyNumberFormat="1" applyFont="1" applyFill="1" applyAlignment="1">
      <alignment vertical="center"/>
    </xf>
    <xf numFmtId="2" fontId="21" fillId="6" borderId="0" xfId="0" applyNumberFormat="1" applyFont="1" applyFill="1" applyBorder="1" applyAlignment="1">
      <alignment horizontal="center" wrapText="1"/>
    </xf>
    <xf numFmtId="0" fontId="23" fillId="6" borderId="0" xfId="0" applyNumberFormat="1" applyFont="1" applyFill="1" applyBorder="1" applyAlignment="1">
      <alignment horizontal="center" wrapText="1"/>
    </xf>
    <xf numFmtId="164" fontId="23" fillId="6" borderId="0" xfId="0" applyNumberFormat="1" applyFont="1" applyFill="1" applyBorder="1" applyAlignment="1">
      <alignment horizontal="center" wrapText="1"/>
    </xf>
    <xf numFmtId="0" fontId="23" fillId="6" borderId="0" xfId="0" applyNumberFormat="1" applyFont="1" applyFill="1" applyBorder="1" applyAlignment="1">
      <alignment wrapText="1"/>
    </xf>
    <xf numFmtId="0" fontId="0" fillId="6" borderId="0" xfId="0" applyNumberFormat="1" applyFill="1" applyBorder="1" applyAlignment="1">
      <alignment wrapText="1"/>
    </xf>
    <xf numFmtId="0" fontId="22" fillId="6" borderId="0" xfId="0" applyFont="1" applyFill="1" applyBorder="1" applyAlignment="1">
      <alignment horizontal="center"/>
    </xf>
    <xf numFmtId="0" fontId="33" fillId="6" borderId="0" xfId="0" applyFont="1" applyFill="1" applyBorder="1" applyAlignment="1">
      <alignment horizontal="center" wrapText="1"/>
    </xf>
    <xf numFmtId="164" fontId="0" fillId="6" borderId="0" xfId="0" applyNumberFormat="1" applyFill="1" applyBorder="1" applyAlignment="1">
      <alignment wrapText="1"/>
    </xf>
    <xf numFmtId="0" fontId="32" fillId="6" borderId="0" xfId="0" applyNumberFormat="1" applyFont="1" applyFill="1" applyBorder="1" applyAlignment="1">
      <alignment vertical="center"/>
    </xf>
    <xf numFmtId="0" fontId="21" fillId="6" borderId="0" xfId="0" applyFont="1" applyFill="1" applyBorder="1" applyAlignment="1">
      <alignment wrapText="1"/>
    </xf>
    <xf numFmtId="164" fontId="0" fillId="6" borderId="0" xfId="0" applyNumberFormat="1" applyFill="1" applyBorder="1" applyAlignment="1">
      <alignment horizontal="center" wrapText="1"/>
    </xf>
    <xf numFmtId="2" fontId="62" fillId="6" borderId="0" xfId="0" applyNumberFormat="1" applyFont="1" applyFill="1" applyBorder="1" applyAlignment="1">
      <alignment horizontal="center" vertical="center" wrapText="1"/>
    </xf>
    <xf numFmtId="0" fontId="32" fillId="6" borderId="0" xfId="0" applyNumberFormat="1" applyFont="1" applyFill="1"/>
    <xf numFmtId="49" fontId="0" fillId="6" borderId="0" xfId="0" applyNumberFormat="1" applyFill="1" applyBorder="1" applyAlignment="1"/>
    <xf numFmtId="0" fontId="3" fillId="6" borderId="0" xfId="0" applyFont="1" applyFill="1" applyBorder="1" applyAlignment="1"/>
    <xf numFmtId="49" fontId="32" fillId="6" borderId="0" xfId="0" applyNumberFormat="1" applyFont="1" applyFill="1" applyAlignment="1">
      <alignment vertical="center"/>
    </xf>
    <xf numFmtId="9" fontId="23" fillId="6" borderId="0" xfId="0" applyNumberFormat="1" applyFont="1" applyFill="1" applyBorder="1" applyAlignment="1">
      <alignment wrapText="1"/>
    </xf>
    <xf numFmtId="9" fontId="23" fillId="6" borderId="0" xfId="0" applyNumberFormat="1" applyFont="1" applyFill="1" applyBorder="1" applyAlignment="1">
      <alignment horizontal="center" wrapText="1"/>
    </xf>
    <xf numFmtId="0" fontId="3" fillId="6" borderId="0" xfId="0" applyNumberFormat="1" applyFont="1" applyFill="1"/>
    <xf numFmtId="0" fontId="0" fillId="6" borderId="0" xfId="0" applyFill="1" applyAlignment="1">
      <alignment horizontal="center"/>
    </xf>
    <xf numFmtId="0" fontId="11" fillId="4" borderId="31" xfId="0" applyFont="1" applyFill="1" applyBorder="1" applyAlignment="1">
      <alignment wrapText="1"/>
    </xf>
    <xf numFmtId="0" fontId="11" fillId="4" borderId="61" xfId="0" applyFont="1" applyFill="1" applyBorder="1" applyAlignment="1">
      <alignment wrapText="1"/>
    </xf>
    <xf numFmtId="0" fontId="11" fillId="4" borderId="62" xfId="0" applyFont="1" applyFill="1" applyBorder="1" applyAlignment="1">
      <alignment horizontal="center" wrapText="1"/>
    </xf>
    <xf numFmtId="2" fontId="11" fillId="4" borderId="62" xfId="0" applyNumberFormat="1" applyFont="1" applyFill="1" applyBorder="1" applyAlignment="1">
      <alignment horizontal="center" wrapText="1"/>
    </xf>
    <xf numFmtId="2" fontId="11" fillId="4" borderId="63" xfId="0" applyNumberFormat="1" applyFont="1" applyFill="1" applyBorder="1" applyAlignment="1">
      <alignment horizontal="center" wrapText="1"/>
    </xf>
    <xf numFmtId="0" fontId="11" fillId="4" borderId="5" xfId="0" applyFont="1" applyFill="1" applyBorder="1" applyAlignment="1">
      <alignment horizontal="center" wrapText="1"/>
    </xf>
    <xf numFmtId="0" fontId="11" fillId="4" borderId="5" xfId="0" applyNumberFormat="1" applyFont="1" applyFill="1" applyBorder="1" applyAlignment="1">
      <alignment horizontal="center" wrapText="1"/>
    </xf>
    <xf numFmtId="0" fontId="49" fillId="6" borderId="47" xfId="0" applyNumberFormat="1" applyFont="1" applyFill="1" applyBorder="1" applyAlignment="1">
      <alignment horizontal="center" wrapText="1"/>
    </xf>
    <xf numFmtId="0" fontId="11" fillId="6" borderId="17" xfId="0" applyFont="1" applyFill="1" applyBorder="1" applyAlignment="1">
      <alignment horizontal="center" wrapText="1"/>
    </xf>
    <xf numFmtId="0" fontId="27" fillId="6" borderId="17" xfId="0" applyFont="1" applyFill="1" applyBorder="1" applyAlignment="1">
      <alignment horizontal="center" wrapText="1"/>
    </xf>
    <xf numFmtId="2" fontId="27" fillId="6" borderId="17" xfId="0" applyNumberFormat="1" applyFont="1" applyFill="1" applyBorder="1" applyAlignment="1">
      <alignment horizontal="center" wrapText="1"/>
    </xf>
    <xf numFmtId="2" fontId="27" fillId="8" borderId="16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49" fillId="6" borderId="40" xfId="0" applyNumberFormat="1" applyFont="1" applyFill="1" applyBorder="1" applyAlignment="1">
      <alignment horizontal="center" wrapText="1"/>
    </xf>
    <xf numFmtId="0" fontId="27" fillId="6" borderId="1" xfId="0" applyNumberFormat="1" applyFont="1" applyFill="1" applyBorder="1" applyAlignment="1">
      <alignment horizontal="center" wrapText="1"/>
    </xf>
    <xf numFmtId="0" fontId="49" fillId="6" borderId="1" xfId="0" applyNumberFormat="1" applyFont="1" applyFill="1" applyBorder="1" applyAlignment="1">
      <alignment horizontal="center" vertical="center" wrapText="1"/>
    </xf>
    <xf numFmtId="0" fontId="27" fillId="6" borderId="1" xfId="0" applyNumberFormat="1" applyFont="1" applyFill="1" applyBorder="1" applyAlignment="1">
      <alignment horizontal="center" vertical="center" wrapText="1"/>
    </xf>
    <xf numFmtId="2" fontId="27" fillId="6" borderId="13" xfId="0" applyNumberFormat="1" applyFont="1" applyFill="1" applyBorder="1" applyAlignment="1">
      <alignment horizontal="center" wrapText="1"/>
    </xf>
    <xf numFmtId="2" fontId="27" fillId="6" borderId="40" xfId="0" applyNumberFormat="1" applyFont="1" applyFill="1" applyBorder="1" applyAlignment="1">
      <alignment horizontal="center" wrapText="1"/>
    </xf>
    <xf numFmtId="2" fontId="27" fillId="8" borderId="15" xfId="0" applyNumberFormat="1" applyFont="1" applyFill="1" applyBorder="1" applyAlignment="1">
      <alignment horizontal="center" vertical="center" wrapText="1"/>
    </xf>
    <xf numFmtId="0" fontId="27" fillId="6" borderId="47" xfId="0" applyNumberFormat="1" applyFont="1" applyFill="1" applyBorder="1" applyAlignment="1">
      <alignment horizontal="center" vertical="center" wrapText="1"/>
    </xf>
    <xf numFmtId="0" fontId="11" fillId="6" borderId="17" xfId="0" applyFont="1" applyFill="1" applyBorder="1" applyAlignment="1">
      <alignment horizontal="center" vertical="center" wrapText="1"/>
    </xf>
    <xf numFmtId="0" fontId="27" fillId="6" borderId="17" xfId="0" applyFont="1" applyFill="1" applyBorder="1" applyAlignment="1">
      <alignment horizontal="center" vertical="center" wrapText="1"/>
    </xf>
    <xf numFmtId="2" fontId="27" fillId="6" borderId="17" xfId="0" applyNumberFormat="1" applyFont="1" applyFill="1" applyBorder="1" applyAlignment="1">
      <alignment horizontal="center" vertical="center" wrapText="1"/>
    </xf>
    <xf numFmtId="0" fontId="27" fillId="6" borderId="40" xfId="0" applyNumberFormat="1" applyFont="1" applyFill="1" applyBorder="1" applyAlignment="1">
      <alignment horizontal="center" vertical="center" wrapText="1"/>
    </xf>
    <xf numFmtId="2" fontId="11" fillId="6" borderId="1" xfId="0" applyNumberFormat="1" applyFont="1" applyFill="1" applyBorder="1" applyAlignment="1">
      <alignment horizontal="center" vertical="center" wrapText="1"/>
    </xf>
    <xf numFmtId="0" fontId="27" fillId="6" borderId="0" xfId="0" applyFont="1" applyFill="1" applyBorder="1" applyAlignment="1">
      <alignment horizontal="center" wrapText="1"/>
    </xf>
    <xf numFmtId="0" fontId="11" fillId="4" borderId="1" xfId="0" applyNumberFormat="1" applyFont="1" applyFill="1" applyBorder="1" applyAlignment="1">
      <alignment horizontal="center" wrapText="1"/>
    </xf>
    <xf numFmtId="2" fontId="11" fillId="4" borderId="1" xfId="0" applyNumberFormat="1" applyFont="1" applyFill="1" applyBorder="1" applyAlignment="1">
      <alignment wrapText="1"/>
    </xf>
    <xf numFmtId="2" fontId="11" fillId="4" borderId="5" xfId="0" applyNumberFormat="1" applyFont="1" applyFill="1" applyBorder="1" applyAlignment="1">
      <alignment wrapText="1"/>
    </xf>
    <xf numFmtId="0" fontId="11" fillId="6" borderId="0" xfId="0" applyFont="1" applyFill="1" applyBorder="1" applyAlignment="1">
      <alignment horizontal="center" wrapText="1"/>
    </xf>
    <xf numFmtId="0" fontId="27" fillId="6" borderId="0" xfId="0" applyFont="1" applyFill="1" applyBorder="1" applyAlignment="1">
      <alignment wrapText="1"/>
    </xf>
    <xf numFmtId="2" fontId="11" fillId="4" borderId="5" xfId="0" applyNumberFormat="1" applyFont="1" applyFill="1" applyBorder="1" applyAlignment="1">
      <alignment horizontal="center" wrapText="1"/>
    </xf>
    <xf numFmtId="2" fontId="11" fillId="6" borderId="7" xfId="0" applyNumberFormat="1" applyFont="1" applyFill="1" applyBorder="1" applyAlignment="1">
      <alignment horizontal="center" wrapText="1"/>
    </xf>
    <xf numFmtId="0" fontId="11" fillId="6" borderId="5" xfId="0" applyFont="1" applyFill="1" applyBorder="1" applyAlignment="1">
      <alignment horizontal="center" wrapText="1"/>
    </xf>
    <xf numFmtId="0" fontId="11" fillId="6" borderId="5" xfId="0" applyNumberFormat="1" applyFont="1" applyFill="1" applyBorder="1" applyAlignment="1">
      <alignment horizontal="center" wrapText="1"/>
    </xf>
    <xf numFmtId="2" fontId="11" fillId="6" borderId="5" xfId="0" applyNumberFormat="1" applyFont="1" applyFill="1" applyBorder="1" applyAlignment="1">
      <alignment horizontal="center" wrapText="1"/>
    </xf>
    <xf numFmtId="164" fontId="27" fillId="6" borderId="0" xfId="0" applyNumberFormat="1" applyFont="1" applyFill="1" applyBorder="1" applyAlignment="1">
      <alignment wrapText="1"/>
    </xf>
    <xf numFmtId="2" fontId="11" fillId="4" borderId="7" xfId="0" applyNumberFormat="1" applyFont="1" applyFill="1" applyBorder="1" applyAlignment="1">
      <alignment wrapText="1"/>
    </xf>
    <xf numFmtId="0" fontId="11" fillId="6" borderId="1" xfId="0" applyNumberFormat="1" applyFont="1" applyFill="1" applyBorder="1" applyAlignment="1">
      <alignment horizontal="center" wrapText="1"/>
    </xf>
    <xf numFmtId="2" fontId="11" fillId="6" borderId="1" xfId="0" applyNumberFormat="1" applyFont="1" applyFill="1" applyBorder="1" applyAlignment="1">
      <alignment horizontal="center" wrapText="1"/>
    </xf>
    <xf numFmtId="0" fontId="27" fillId="6" borderId="5" xfId="0" applyNumberFormat="1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 wrapText="1"/>
    </xf>
    <xf numFmtId="2" fontId="27" fillId="6" borderId="5" xfId="0" applyNumberFormat="1" applyFont="1" applyFill="1" applyBorder="1" applyAlignment="1">
      <alignment horizontal="center" vertical="center" wrapText="1"/>
    </xf>
    <xf numFmtId="164" fontId="11" fillId="6" borderId="1" xfId="0" applyNumberFormat="1" applyFont="1" applyFill="1" applyBorder="1" applyAlignment="1">
      <alignment horizontal="center" wrapText="1"/>
    </xf>
    <xf numFmtId="0" fontId="11" fillId="6" borderId="1" xfId="0" applyNumberFormat="1" applyFont="1" applyFill="1" applyBorder="1" applyAlignment="1">
      <alignment horizontal="center" vertical="center" wrapText="1"/>
    </xf>
    <xf numFmtId="0" fontId="27" fillId="6" borderId="0" xfId="0" applyFont="1" applyFill="1" applyBorder="1"/>
    <xf numFmtId="0" fontId="27" fillId="6" borderId="5" xfId="0" applyFont="1" applyFill="1" applyBorder="1" applyAlignment="1">
      <alignment horizontal="center" vertical="center" wrapText="1"/>
    </xf>
    <xf numFmtId="0" fontId="27" fillId="6" borderId="1" xfId="0" applyNumberFormat="1" applyFont="1" applyFill="1" applyBorder="1" applyAlignment="1">
      <alignment horizontal="center" vertical="center"/>
    </xf>
    <xf numFmtId="0" fontId="11" fillId="6" borderId="1" xfId="0" applyNumberFormat="1" applyFont="1" applyFill="1" applyBorder="1" applyAlignment="1">
      <alignment horizontal="center" vertical="center"/>
    </xf>
    <xf numFmtId="0" fontId="27" fillId="6" borderId="5" xfId="0" applyNumberFormat="1" applyFont="1" applyFill="1" applyBorder="1" applyAlignment="1">
      <alignment horizontal="center" wrapText="1"/>
    </xf>
    <xf numFmtId="2" fontId="27" fillId="6" borderId="5" xfId="0" applyNumberFormat="1" applyFont="1" applyFill="1" applyBorder="1" applyAlignment="1">
      <alignment horizontal="center" wrapText="1"/>
    </xf>
    <xf numFmtId="164" fontId="11" fillId="6" borderId="1" xfId="0" applyNumberFormat="1" applyFont="1" applyFill="1" applyBorder="1" applyAlignment="1">
      <alignment horizontal="center" vertical="center" wrapText="1"/>
    </xf>
    <xf numFmtId="2" fontId="11" fillId="6" borderId="5" xfId="0" applyNumberFormat="1" applyFont="1" applyFill="1" applyBorder="1" applyAlignment="1">
      <alignment horizontal="center" vertical="center" wrapText="1"/>
    </xf>
    <xf numFmtId="165" fontId="27" fillId="6" borderId="1" xfId="0" applyNumberFormat="1" applyFont="1" applyFill="1" applyBorder="1" applyAlignment="1">
      <alignment horizontal="center" vertical="center" wrapText="1"/>
    </xf>
    <xf numFmtId="0" fontId="12" fillId="6" borderId="0" xfId="0" applyNumberFormat="1" applyFont="1" applyFill="1" applyAlignment="1">
      <alignment vertical="center"/>
    </xf>
    <xf numFmtId="49" fontId="7" fillId="6" borderId="0" xfId="0" applyNumberFormat="1" applyFont="1" applyFill="1" applyBorder="1" applyAlignment="1">
      <alignment horizontal="center"/>
    </xf>
    <xf numFmtId="49" fontId="8" fillId="6" borderId="0" xfId="0" applyNumberFormat="1" applyFont="1" applyFill="1" applyBorder="1" applyAlignment="1">
      <alignment horizontal="center"/>
    </xf>
    <xf numFmtId="49" fontId="60" fillId="6" borderId="0" xfId="0" applyNumberFormat="1" applyFont="1" applyFill="1" applyBorder="1" applyAlignment="1">
      <alignment horizontal="right"/>
    </xf>
    <xf numFmtId="49" fontId="61" fillId="6" borderId="0" xfId="0" applyNumberFormat="1" applyFont="1" applyFill="1"/>
    <xf numFmtId="49" fontId="7" fillId="6" borderId="0" xfId="0" applyNumberFormat="1" applyFont="1" applyFill="1" applyBorder="1" applyAlignment="1">
      <alignment horizontal="right"/>
    </xf>
    <xf numFmtId="49" fontId="59" fillId="6" borderId="0" xfId="0" applyNumberFormat="1" applyFont="1" applyFill="1" applyBorder="1" applyAlignment="1">
      <alignment horizontal="right"/>
    </xf>
    <xf numFmtId="49" fontId="7" fillId="6" borderId="0" xfId="0" applyNumberFormat="1" applyFont="1" applyFill="1" applyBorder="1"/>
    <xf numFmtId="49" fontId="7" fillId="6" borderId="6" xfId="0" applyNumberFormat="1" applyFont="1" applyFill="1" applyBorder="1" applyAlignment="1">
      <alignment horizontal="center"/>
    </xf>
    <xf numFmtId="49" fontId="59" fillId="6" borderId="58" xfId="0" applyNumberFormat="1" applyFont="1" applyFill="1" applyBorder="1" applyAlignment="1">
      <alignment horizontal="center" vertical="distributed"/>
    </xf>
    <xf numFmtId="49" fontId="59" fillId="6" borderId="0" xfId="0" applyNumberFormat="1" applyFont="1" applyFill="1" applyBorder="1" applyAlignment="1">
      <alignment horizontal="center" vertical="distributed"/>
    </xf>
    <xf numFmtId="49" fontId="61" fillId="6" borderId="0" xfId="0" applyNumberFormat="1" applyFont="1" applyFill="1" applyAlignment="1">
      <alignment horizontal="center"/>
    </xf>
    <xf numFmtId="49" fontId="9" fillId="6" borderId="0" xfId="0" applyNumberFormat="1" applyFont="1" applyFill="1" applyBorder="1" applyAlignment="1">
      <alignment horizontal="center" vertical="center"/>
    </xf>
    <xf numFmtId="9" fontId="12" fillId="6" borderId="0" xfId="8" applyNumberFormat="1" applyFont="1" applyFill="1" applyBorder="1" applyAlignment="1">
      <alignment horizontal="center"/>
    </xf>
    <xf numFmtId="0" fontId="61" fillId="6" borderId="0" xfId="0" applyFont="1" applyFill="1" applyBorder="1"/>
    <xf numFmtId="49" fontId="59" fillId="6" borderId="6" xfId="0" applyNumberFormat="1" applyFont="1" applyFill="1" applyBorder="1" applyAlignment="1">
      <alignment horizontal="left" indent="3"/>
    </xf>
    <xf numFmtId="49" fontId="61" fillId="6" borderId="51" xfId="0" applyNumberFormat="1" applyFont="1" applyFill="1" applyBorder="1"/>
    <xf numFmtId="49" fontId="59" fillId="6" borderId="16" xfId="0" applyNumberFormat="1" applyFont="1" applyFill="1" applyBorder="1" applyAlignment="1">
      <alignment horizontal="left" indent="3"/>
    </xf>
    <xf numFmtId="49" fontId="61" fillId="6" borderId="8" xfId="0" applyNumberFormat="1" applyFont="1" applyFill="1" applyBorder="1"/>
    <xf numFmtId="4" fontId="23" fillId="0" borderId="1" xfId="0" applyNumberFormat="1" applyFont="1" applyFill="1" applyBorder="1" applyAlignment="1">
      <alignment horizontal="center" wrapText="1"/>
    </xf>
    <xf numFmtId="4" fontId="23" fillId="5" borderId="1" xfId="0" applyNumberFormat="1" applyFont="1" applyFill="1" applyBorder="1" applyAlignment="1">
      <alignment horizontal="center" wrapText="1"/>
    </xf>
    <xf numFmtId="4" fontId="23" fillId="6" borderId="1" xfId="0" applyNumberFormat="1" applyFont="1" applyFill="1" applyBorder="1" applyAlignment="1">
      <alignment horizontal="center"/>
    </xf>
    <xf numFmtId="0" fontId="27" fillId="2" borderId="0" xfId="0" applyFont="1" applyFill="1" applyBorder="1" applyAlignment="1">
      <alignment horizontal="center" wrapText="1"/>
    </xf>
    <xf numFmtId="0" fontId="14" fillId="4" borderId="4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2" fontId="11" fillId="4" borderId="1" xfId="0" applyNumberFormat="1" applyFont="1" applyFill="1" applyBorder="1" applyAlignment="1">
      <alignment horizontal="center" vertical="center" wrapText="1"/>
    </xf>
    <xf numFmtId="2" fontId="0" fillId="6" borderId="0" xfId="0" applyNumberFormat="1" applyFill="1" applyBorder="1" applyAlignment="1">
      <alignment horizontal="center"/>
    </xf>
    <xf numFmtId="164" fontId="0" fillId="6" borderId="0" xfId="0" applyNumberFormat="1" applyFill="1" applyBorder="1"/>
    <xf numFmtId="49" fontId="3" fillId="6" borderId="0" xfId="0" applyNumberFormat="1" applyFont="1" applyFill="1" applyBorder="1"/>
    <xf numFmtId="49" fontId="3" fillId="6" borderId="0" xfId="0" applyNumberFormat="1" applyFont="1" applyFill="1"/>
    <xf numFmtId="4" fontId="0" fillId="0" borderId="0" xfId="0" applyNumberFormat="1" applyBorder="1" applyAlignment="1">
      <alignment wrapText="1"/>
    </xf>
    <xf numFmtId="2" fontId="0" fillId="0" borderId="0" xfId="0" applyNumberFormat="1" applyFill="1" applyAlignment="1">
      <alignment wrapText="1"/>
    </xf>
    <xf numFmtId="49" fontId="3" fillId="0" borderId="0" xfId="0" applyNumberFormat="1" applyFont="1" applyFill="1" applyAlignment="1">
      <alignment wrapText="1"/>
    </xf>
    <xf numFmtId="4" fontId="13" fillId="6" borderId="0" xfId="0" applyNumberFormat="1" applyFont="1" applyFill="1"/>
    <xf numFmtId="4" fontId="13" fillId="0" borderId="0" xfId="0" applyNumberFormat="1" applyFont="1"/>
    <xf numFmtId="4" fontId="32" fillId="6" borderId="0" xfId="0" applyNumberFormat="1" applyFont="1" applyFill="1" applyBorder="1" applyAlignment="1">
      <alignment wrapText="1"/>
    </xf>
    <xf numFmtId="4" fontId="0" fillId="6" borderId="0" xfId="0" applyNumberFormat="1" applyFill="1"/>
    <xf numFmtId="4" fontId="0" fillId="6" borderId="0" xfId="0" applyNumberFormat="1" applyFill="1" applyBorder="1" applyAlignment="1">
      <alignment wrapText="1"/>
    </xf>
    <xf numFmtId="4" fontId="0" fillId="6" borderId="0" xfId="0" applyNumberFormat="1" applyFill="1" applyBorder="1" applyAlignment="1">
      <alignment horizontal="center" wrapText="1"/>
    </xf>
    <xf numFmtId="4" fontId="0" fillId="0" borderId="0" xfId="0" applyNumberFormat="1" applyBorder="1" applyAlignment="1">
      <alignment horizontal="center" wrapText="1"/>
    </xf>
    <xf numFmtId="4" fontId="27" fillId="6" borderId="0" xfId="0" applyNumberFormat="1" applyFont="1" applyFill="1" applyBorder="1" applyAlignment="1">
      <alignment horizontal="center" wrapText="1"/>
    </xf>
    <xf numFmtId="4" fontId="27" fillId="6" borderId="0" xfId="0" applyNumberFormat="1" applyFont="1" applyFill="1" applyBorder="1" applyAlignment="1">
      <alignment wrapText="1"/>
    </xf>
    <xf numFmtId="4" fontId="21" fillId="6" borderId="0" xfId="0" applyNumberFormat="1" applyFont="1" applyFill="1" applyBorder="1" applyAlignment="1">
      <alignment horizontal="center" wrapText="1"/>
    </xf>
    <xf numFmtId="4" fontId="23" fillId="6" borderId="0" xfId="0" applyNumberFormat="1" applyFont="1" applyFill="1" applyBorder="1" applyAlignment="1">
      <alignment horizontal="center" wrapText="1"/>
    </xf>
    <xf numFmtId="2" fontId="0" fillId="6" borderId="0" xfId="0" applyNumberFormat="1" applyFill="1" applyBorder="1" applyAlignment="1">
      <alignment wrapText="1"/>
    </xf>
    <xf numFmtId="4" fontId="0" fillId="0" borderId="0" xfId="0" applyNumberFormat="1"/>
    <xf numFmtId="0" fontId="21" fillId="6" borderId="5" xfId="0" applyFont="1" applyFill="1" applyBorder="1" applyAlignment="1">
      <alignment horizontal="center"/>
    </xf>
    <xf numFmtId="0" fontId="23" fillId="6" borderId="5" xfId="0" applyFont="1" applyFill="1" applyBorder="1" applyAlignment="1">
      <alignment horizontal="center"/>
    </xf>
    <xf numFmtId="4" fontId="23" fillId="6" borderId="5" xfId="0" applyNumberFormat="1" applyFont="1" applyFill="1" applyBorder="1" applyAlignment="1">
      <alignment horizontal="center"/>
    </xf>
    <xf numFmtId="4" fontId="23" fillId="6" borderId="54" xfId="0" applyNumberFormat="1" applyFont="1" applyFill="1" applyBorder="1" applyAlignment="1">
      <alignment horizontal="center" wrapText="1"/>
    </xf>
    <xf numFmtId="4" fontId="23" fillId="6" borderId="2" xfId="0" applyNumberFormat="1" applyFont="1" applyFill="1" applyBorder="1" applyAlignment="1">
      <alignment horizontal="center" wrapText="1"/>
    </xf>
    <xf numFmtId="2" fontId="21" fillId="4" borderId="1" xfId="0" applyNumberFormat="1" applyFont="1" applyFill="1" applyBorder="1" applyAlignment="1">
      <alignment horizontal="center" vertical="center" wrapText="1"/>
    </xf>
    <xf numFmtId="4" fontId="23" fillId="0" borderId="1" xfId="0" applyNumberFormat="1" applyFont="1" applyFill="1" applyBorder="1" applyAlignment="1">
      <alignment horizontal="center" wrapText="1"/>
    </xf>
    <xf numFmtId="0" fontId="0" fillId="6" borderId="0" xfId="0" applyFill="1" applyAlignment="1">
      <alignment horizontal="center"/>
    </xf>
    <xf numFmtId="2" fontId="21" fillId="5" borderId="1" xfId="0" applyNumberFormat="1" applyFont="1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/>
    </xf>
    <xf numFmtId="0" fontId="21" fillId="6" borderId="0" xfId="0" applyFont="1" applyFill="1" applyBorder="1" applyAlignment="1">
      <alignment horizontal="center" wrapText="1"/>
    </xf>
    <xf numFmtId="0" fontId="0" fillId="0" borderId="0" xfId="0" applyBorder="1" applyAlignment="1">
      <alignment horizontal="center"/>
    </xf>
    <xf numFmtId="0" fontId="21" fillId="4" borderId="1" xfId="0" applyFont="1" applyFill="1" applyBorder="1" applyAlignment="1">
      <alignment horizontal="center" vertical="center" wrapText="1"/>
    </xf>
    <xf numFmtId="0" fontId="27" fillId="2" borderId="0" xfId="0" applyFont="1" applyFill="1" applyBorder="1" applyAlignment="1">
      <alignment horizontal="center" wrapText="1"/>
    </xf>
    <xf numFmtId="0" fontId="0" fillId="6" borderId="0" xfId="0" applyFill="1" applyAlignment="1">
      <alignment horizontal="center" wrapText="1"/>
    </xf>
    <xf numFmtId="4" fontId="23" fillId="0" borderId="1" xfId="0" applyNumberFormat="1" applyFont="1" applyFill="1" applyBorder="1" applyAlignment="1">
      <alignment horizontal="center" wrapText="1"/>
    </xf>
    <xf numFmtId="9" fontId="10" fillId="6" borderId="0" xfId="9" applyNumberFormat="1" applyFont="1" applyFill="1" applyBorder="1" applyAlignment="1">
      <alignment horizontal="center"/>
    </xf>
    <xf numFmtId="0" fontId="14" fillId="10" borderId="1" xfId="0" applyFont="1" applyFill="1" applyBorder="1" applyAlignment="1">
      <alignment horizontal="center" wrapText="1"/>
    </xf>
    <xf numFmtId="0" fontId="11" fillId="5" borderId="1" xfId="0" applyFont="1" applyFill="1" applyBorder="1" applyAlignment="1">
      <alignment horizontal="center" vertical="center" wrapText="1"/>
    </xf>
    <xf numFmtId="0" fontId="11" fillId="10" borderId="0" xfId="0" applyFont="1" applyFill="1" applyBorder="1" applyAlignment="1">
      <alignment horizontal="center" vertical="center" wrapText="1"/>
    </xf>
    <xf numFmtId="0" fontId="11" fillId="10" borderId="27" xfId="0" applyFont="1" applyFill="1" applyBorder="1" applyAlignment="1">
      <alignment horizontal="center" vertical="center" wrapText="1"/>
    </xf>
    <xf numFmtId="0" fontId="12" fillId="10" borderId="37" xfId="0" applyFont="1" applyFill="1" applyBorder="1" applyAlignment="1">
      <alignment horizontal="center"/>
    </xf>
    <xf numFmtId="0" fontId="11" fillId="7" borderId="4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/>
    </xf>
    <xf numFmtId="0" fontId="11" fillId="6" borderId="19" xfId="0" applyFont="1" applyFill="1" applyBorder="1" applyAlignment="1">
      <alignment horizontal="center"/>
    </xf>
    <xf numFmtId="0" fontId="11" fillId="7" borderId="4" xfId="0" applyFont="1" applyFill="1" applyBorder="1" applyAlignment="1">
      <alignment horizontal="center"/>
    </xf>
    <xf numFmtId="0" fontId="11" fillId="7" borderId="18" xfId="0" applyFont="1" applyFill="1" applyBorder="1" applyAlignment="1">
      <alignment horizontal="center"/>
    </xf>
    <xf numFmtId="0" fontId="11" fillId="10" borderId="32" xfId="0" applyFont="1" applyFill="1" applyBorder="1" applyAlignment="1">
      <alignment horizontal="center" vertical="center" wrapText="1"/>
    </xf>
    <xf numFmtId="0" fontId="14" fillId="6" borderId="0" xfId="0" applyFont="1" applyFill="1" applyBorder="1" applyAlignment="1">
      <alignment horizontal="center"/>
    </xf>
    <xf numFmtId="0" fontId="11" fillId="10" borderId="1" xfId="0" applyFont="1" applyFill="1" applyBorder="1" applyAlignment="1">
      <alignment horizontal="center" wrapText="1"/>
    </xf>
    <xf numFmtId="0" fontId="3" fillId="12" borderId="1" xfId="0" applyFont="1" applyFill="1" applyBorder="1" applyAlignment="1">
      <alignment horizontal="center"/>
    </xf>
    <xf numFmtId="0" fontId="0" fillId="12" borderId="1" xfId="0" applyFont="1" applyFill="1" applyBorder="1" applyAlignment="1">
      <alignment horizontal="center"/>
    </xf>
    <xf numFmtId="4" fontId="23" fillId="12" borderId="1" xfId="0" applyNumberFormat="1" applyFont="1" applyFill="1" applyBorder="1" applyAlignment="1">
      <alignment horizontal="center"/>
    </xf>
    <xf numFmtId="4" fontId="23" fillId="12" borderId="1" xfId="0" applyNumberFormat="1" applyFont="1" applyFill="1" applyBorder="1" applyAlignment="1">
      <alignment horizontal="center" wrapText="1"/>
    </xf>
    <xf numFmtId="0" fontId="0" fillId="12" borderId="1" xfId="0" applyFill="1" applyBorder="1" applyAlignment="1">
      <alignment horizontal="center"/>
    </xf>
    <xf numFmtId="0" fontId="21" fillId="12" borderId="1" xfId="0" applyFont="1" applyFill="1" applyBorder="1" applyAlignment="1">
      <alignment horizontal="center"/>
    </xf>
    <xf numFmtId="0" fontId="23" fillId="12" borderId="1" xfId="0" applyFont="1" applyFill="1" applyBorder="1" applyAlignment="1">
      <alignment horizontal="center"/>
    </xf>
    <xf numFmtId="0" fontId="21" fillId="6" borderId="1" xfId="0" applyFont="1" applyFill="1" applyBorder="1" applyAlignment="1">
      <alignment horizontal="center" vertical="center"/>
    </xf>
    <xf numFmtId="0" fontId="21" fillId="13" borderId="1" xfId="0" applyFont="1" applyFill="1" applyBorder="1" applyAlignment="1">
      <alignment horizontal="center" wrapText="1"/>
    </xf>
    <xf numFmtId="0" fontId="23" fillId="13" borderId="1" xfId="0" applyFont="1" applyFill="1" applyBorder="1" applyAlignment="1">
      <alignment horizontal="center" wrapText="1"/>
    </xf>
    <xf numFmtId="4" fontId="23" fillId="13" borderId="1" xfId="0" applyNumberFormat="1" applyFont="1" applyFill="1" applyBorder="1" applyAlignment="1">
      <alignment horizontal="center" wrapText="1"/>
    </xf>
    <xf numFmtId="0" fontId="27" fillId="6" borderId="4" xfId="0" applyFont="1" applyFill="1" applyBorder="1"/>
    <xf numFmtId="0" fontId="27" fillId="7" borderId="4" xfId="0" applyFont="1" applyFill="1" applyBorder="1"/>
    <xf numFmtId="0" fontId="27" fillId="6" borderId="18" xfId="0" applyFont="1" applyFill="1" applyBorder="1"/>
    <xf numFmtId="0" fontId="11" fillId="6" borderId="18" xfId="0" applyFont="1" applyFill="1" applyBorder="1" applyAlignment="1">
      <alignment horizontal="center"/>
    </xf>
    <xf numFmtId="0" fontId="14" fillId="10" borderId="4" xfId="0" applyFont="1" applyFill="1" applyBorder="1" applyAlignment="1">
      <alignment horizontal="center"/>
    </xf>
    <xf numFmtId="0" fontId="11" fillId="6" borderId="3" xfId="0" applyFont="1" applyFill="1" applyBorder="1" applyAlignment="1">
      <alignment horizontal="center"/>
    </xf>
    <xf numFmtId="0" fontId="11" fillId="7" borderId="3" xfId="0" applyFont="1" applyFill="1" applyBorder="1" applyAlignment="1">
      <alignment horizontal="center"/>
    </xf>
    <xf numFmtId="0" fontId="11" fillId="6" borderId="68" xfId="0" applyFont="1" applyFill="1" applyBorder="1" applyAlignment="1">
      <alignment horizontal="center"/>
    </xf>
    <xf numFmtId="0" fontId="11" fillId="6" borderId="51" xfId="0" applyFont="1" applyFill="1" applyBorder="1" applyAlignment="1">
      <alignment horizontal="center" vertical="center" wrapText="1"/>
    </xf>
    <xf numFmtId="0" fontId="11" fillId="6" borderId="70" xfId="0" applyFont="1" applyFill="1" applyBorder="1" applyAlignment="1">
      <alignment horizontal="left"/>
    </xf>
    <xf numFmtId="0" fontId="11" fillId="6" borderId="3" xfId="0" applyFont="1" applyFill="1" applyBorder="1" applyAlignment="1">
      <alignment horizontal="left"/>
    </xf>
    <xf numFmtId="0" fontId="11" fillId="7" borderId="3" xfId="0" applyFont="1" applyFill="1" applyBorder="1" applyAlignment="1">
      <alignment horizontal="left"/>
    </xf>
    <xf numFmtId="0" fontId="56" fillId="6" borderId="3" xfId="0" applyFont="1" applyFill="1" applyBorder="1" applyAlignment="1">
      <alignment horizontal="left"/>
    </xf>
    <xf numFmtId="0" fontId="11" fillId="7" borderId="68" xfId="0" applyFont="1" applyFill="1" applyBorder="1" applyAlignment="1">
      <alignment horizontal="left"/>
    </xf>
    <xf numFmtId="0" fontId="11" fillId="6" borderId="19" xfId="0" applyFont="1" applyFill="1" applyBorder="1" applyAlignment="1">
      <alignment horizontal="center" vertical="center"/>
    </xf>
    <xf numFmtId="0" fontId="27" fillId="7" borderId="4" xfId="0" applyFont="1" applyFill="1" applyBorder="1" applyAlignment="1">
      <alignment horizontal="center" vertical="center"/>
    </xf>
    <xf numFmtId="0" fontId="27" fillId="6" borderId="4" xfId="0" applyFont="1" applyFill="1" applyBorder="1" applyAlignment="1">
      <alignment horizontal="center" vertical="center"/>
    </xf>
    <xf numFmtId="0" fontId="27" fillId="6" borderId="18" xfId="0" applyFont="1" applyFill="1" applyBorder="1" applyAlignment="1">
      <alignment horizontal="center" vertical="center"/>
    </xf>
    <xf numFmtId="0" fontId="57" fillId="6" borderId="4" xfId="0" applyFont="1" applyFill="1" applyBorder="1" applyAlignment="1">
      <alignment horizontal="center"/>
    </xf>
    <xf numFmtId="0" fontId="57" fillId="7" borderId="4" xfId="0" applyFont="1" applyFill="1" applyBorder="1" applyAlignment="1">
      <alignment horizontal="center"/>
    </xf>
    <xf numFmtId="2" fontId="27" fillId="6" borderId="58" xfId="0" applyNumberFormat="1" applyFont="1" applyFill="1" applyBorder="1" applyAlignment="1">
      <alignment horizontal="center"/>
    </xf>
    <xf numFmtId="2" fontId="27" fillId="7" borderId="58" xfId="0" applyNumberFormat="1" applyFont="1" applyFill="1" applyBorder="1" applyAlignment="1">
      <alignment horizontal="center"/>
    </xf>
    <xf numFmtId="2" fontId="27" fillId="7" borderId="3" xfId="0" applyNumberFormat="1" applyFont="1" applyFill="1" applyBorder="1" applyAlignment="1">
      <alignment horizontal="center"/>
    </xf>
    <xf numFmtId="2" fontId="27" fillId="6" borderId="3" xfId="0" applyNumberFormat="1" applyFont="1" applyFill="1" applyBorder="1" applyAlignment="1">
      <alignment horizontal="center"/>
    </xf>
    <xf numFmtId="2" fontId="27" fillId="6" borderId="59" xfId="0" applyNumberFormat="1" applyFont="1" applyFill="1" applyBorder="1" applyAlignment="1">
      <alignment horizontal="center"/>
    </xf>
    <xf numFmtId="2" fontId="27" fillId="6" borderId="68" xfId="0" applyNumberFormat="1" applyFont="1" applyFill="1" applyBorder="1" applyAlignment="1">
      <alignment horizontal="center"/>
    </xf>
    <xf numFmtId="2" fontId="27" fillId="7" borderId="68" xfId="0" applyNumberFormat="1" applyFont="1" applyFill="1" applyBorder="1" applyAlignment="1">
      <alignment horizontal="center"/>
    </xf>
    <xf numFmtId="2" fontId="27" fillId="6" borderId="0" xfId="0" applyNumberFormat="1" applyFont="1" applyFill="1" applyBorder="1" applyAlignment="1">
      <alignment horizontal="center"/>
    </xf>
    <xf numFmtId="2" fontId="27" fillId="0" borderId="3" xfId="0" applyNumberFormat="1" applyFont="1" applyFill="1" applyBorder="1" applyAlignment="1">
      <alignment horizontal="center"/>
    </xf>
    <xf numFmtId="2" fontId="27" fillId="7" borderId="59" xfId="0" applyNumberFormat="1" applyFont="1" applyFill="1" applyBorder="1" applyAlignment="1">
      <alignment horizontal="center" vertical="center"/>
    </xf>
    <xf numFmtId="2" fontId="27" fillId="7" borderId="4" xfId="0" applyNumberFormat="1" applyFont="1" applyFill="1" applyBorder="1" applyAlignment="1">
      <alignment vertical="center"/>
    </xf>
    <xf numFmtId="2" fontId="27" fillId="7" borderId="59" xfId="0" applyNumberFormat="1" applyFont="1" applyFill="1" applyBorder="1" applyAlignment="1">
      <alignment horizontal="center"/>
    </xf>
    <xf numFmtId="2" fontId="27" fillId="0" borderId="68" xfId="0" applyNumberFormat="1" applyFont="1" applyFill="1" applyBorder="1" applyAlignment="1">
      <alignment horizontal="center"/>
    </xf>
    <xf numFmtId="2" fontId="27" fillId="7" borderId="4" xfId="0" applyNumberFormat="1" applyFont="1" applyFill="1" applyBorder="1" applyAlignment="1">
      <alignment horizontal="center" wrapText="1"/>
    </xf>
    <xf numFmtId="2" fontId="27" fillId="7" borderId="18" xfId="0" applyNumberFormat="1" applyFont="1" applyFill="1" applyBorder="1" applyAlignment="1">
      <alignment horizontal="center" wrapText="1"/>
    </xf>
    <xf numFmtId="0" fontId="11" fillId="6" borderId="19" xfId="0" applyFont="1" applyFill="1" applyBorder="1"/>
    <xf numFmtId="2" fontId="27" fillId="0" borderId="54" xfId="0" applyNumberFormat="1" applyFont="1" applyFill="1" applyBorder="1" applyAlignment="1">
      <alignment horizontal="center" vertical="center"/>
    </xf>
    <xf numFmtId="2" fontId="27" fillId="7" borderId="54" xfId="0" applyNumberFormat="1" applyFont="1" applyFill="1" applyBorder="1" applyAlignment="1">
      <alignment horizontal="center" vertical="center"/>
    </xf>
    <xf numFmtId="2" fontId="27" fillId="0" borderId="10" xfId="0" applyNumberFormat="1" applyFont="1" applyFill="1" applyBorder="1" applyAlignment="1">
      <alignment horizontal="center"/>
    </xf>
    <xf numFmtId="0" fontId="50" fillId="13" borderId="1" xfId="0" applyFont="1" applyFill="1" applyBorder="1" applyAlignment="1">
      <alignment horizontal="center" vertical="center" wrapText="1"/>
    </xf>
    <xf numFmtId="0" fontId="51" fillId="13" borderId="1" xfId="0" applyFont="1" applyFill="1" applyBorder="1" applyAlignment="1">
      <alignment horizontal="center" vertical="center" wrapText="1"/>
    </xf>
    <xf numFmtId="4" fontId="51" fillId="13" borderId="1" xfId="0" applyNumberFormat="1" applyFont="1" applyFill="1" applyBorder="1" applyAlignment="1">
      <alignment horizontal="center" vertical="center" wrapText="1"/>
    </xf>
    <xf numFmtId="49" fontId="9" fillId="11" borderId="5" xfId="0" applyNumberFormat="1" applyFont="1" applyFill="1" applyBorder="1" applyAlignment="1">
      <alignment horizontal="center" vertical="distributed"/>
    </xf>
    <xf numFmtId="0" fontId="61" fillId="0" borderId="76" xfId="0" applyFont="1" applyBorder="1"/>
    <xf numFmtId="9" fontId="12" fillId="0" borderId="77" xfId="8" applyNumberFormat="1" applyFont="1" applyFill="1" applyBorder="1" applyAlignment="1">
      <alignment horizontal="center"/>
    </xf>
    <xf numFmtId="2" fontId="23" fillId="6" borderId="1" xfId="0" applyNumberFormat="1" applyFont="1" applyFill="1" applyBorder="1" applyAlignment="1">
      <alignment horizontal="center" vertical="center" wrapText="1"/>
    </xf>
    <xf numFmtId="2" fontId="27" fillId="7" borderId="22" xfId="0" applyNumberFormat="1" applyFont="1" applyFill="1" applyBorder="1" applyAlignment="1">
      <alignment horizontal="center"/>
    </xf>
    <xf numFmtId="2" fontId="27" fillId="7" borderId="21" xfId="0" applyNumberFormat="1" applyFont="1" applyFill="1" applyBorder="1" applyAlignment="1">
      <alignment horizontal="center" vertical="center"/>
    </xf>
    <xf numFmtId="2" fontId="27" fillId="7" borderId="21" xfId="0" applyNumberFormat="1" applyFont="1" applyFill="1" applyBorder="1" applyAlignment="1">
      <alignment horizontal="center"/>
    </xf>
    <xf numFmtId="0" fontId="12" fillId="10" borderId="43" xfId="0" applyFont="1" applyFill="1" applyBorder="1" applyAlignment="1">
      <alignment wrapText="1"/>
    </xf>
    <xf numFmtId="0" fontId="12" fillId="10" borderId="19" xfId="0" applyFont="1" applyFill="1" applyBorder="1" applyAlignment="1">
      <alignment wrapText="1"/>
    </xf>
    <xf numFmtId="0" fontId="12" fillId="10" borderId="23" xfId="0" applyFont="1" applyFill="1" applyBorder="1" applyAlignment="1">
      <alignment wrapText="1"/>
    </xf>
    <xf numFmtId="0" fontId="12" fillId="10" borderId="21" xfId="0" applyFont="1" applyFill="1" applyBorder="1" applyAlignment="1">
      <alignment wrapText="1"/>
    </xf>
    <xf numFmtId="0" fontId="14" fillId="6" borderId="4" xfId="0" applyFont="1" applyFill="1" applyBorder="1" applyAlignment="1">
      <alignment horizontal="center"/>
    </xf>
    <xf numFmtId="0" fontId="14" fillId="7" borderId="4" xfId="0" applyFont="1" applyFill="1" applyBorder="1" applyAlignment="1">
      <alignment horizontal="center"/>
    </xf>
    <xf numFmtId="4" fontId="23" fillId="6" borderId="1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4" fontId="23" fillId="0" borderId="1" xfId="0" applyNumberFormat="1" applyFont="1" applyFill="1" applyBorder="1" applyAlignment="1">
      <alignment horizontal="center"/>
    </xf>
    <xf numFmtId="4" fontId="23" fillId="0" borderId="1" xfId="0" applyNumberFormat="1" applyFont="1" applyFill="1" applyBorder="1" applyAlignment="1">
      <alignment horizontal="center" wrapText="1"/>
    </xf>
    <xf numFmtId="0" fontId="21" fillId="0" borderId="49" xfId="0" applyFont="1" applyFill="1" applyBorder="1" applyAlignment="1">
      <alignment horizontal="center"/>
    </xf>
    <xf numFmtId="0" fontId="21" fillId="0" borderId="66" xfId="0" applyFont="1" applyFill="1" applyBorder="1" applyAlignment="1">
      <alignment horizontal="center"/>
    </xf>
    <xf numFmtId="0" fontId="23" fillId="0" borderId="48" xfId="0" applyFont="1" applyFill="1" applyBorder="1" applyAlignment="1">
      <alignment horizontal="center"/>
    </xf>
    <xf numFmtId="4" fontId="23" fillId="0" borderId="48" xfId="0" applyNumberFormat="1" applyFont="1" applyFill="1" applyBorder="1" applyAlignment="1">
      <alignment horizontal="center"/>
    </xf>
    <xf numFmtId="0" fontId="23" fillId="0" borderId="5" xfId="0" applyFont="1" applyFill="1" applyBorder="1" applyAlignment="1">
      <alignment horizontal="center"/>
    </xf>
    <xf numFmtId="0" fontId="21" fillId="7" borderId="1" xfId="0" applyFont="1" applyFill="1" applyBorder="1" applyAlignment="1">
      <alignment horizontal="center"/>
    </xf>
    <xf numFmtId="0" fontId="21" fillId="7" borderId="1" xfId="0" applyFont="1" applyFill="1" applyBorder="1" applyAlignment="1">
      <alignment horizontal="center" vertical="center"/>
    </xf>
    <xf numFmtId="2" fontId="23" fillId="7" borderId="1" xfId="0" applyNumberFormat="1" applyFont="1" applyFill="1" applyBorder="1" applyAlignment="1">
      <alignment horizontal="center" vertical="center" wrapText="1"/>
    </xf>
    <xf numFmtId="2" fontId="21" fillId="7" borderId="1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/>
    </xf>
    <xf numFmtId="4" fontId="23" fillId="7" borderId="1" xfId="0" applyNumberFormat="1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25" fillId="7" borderId="1" xfId="0" applyFont="1" applyFill="1" applyBorder="1" applyAlignment="1">
      <alignment horizontal="center" wrapText="1"/>
    </xf>
    <xf numFmtId="0" fontId="11" fillId="7" borderId="1" xfId="0" applyFont="1" applyFill="1" applyBorder="1" applyAlignment="1" applyProtection="1">
      <alignment horizontal="center"/>
      <protection locked="0"/>
    </xf>
    <xf numFmtId="0" fontId="27" fillId="7" borderId="1" xfId="0" applyFont="1" applyFill="1" applyBorder="1" applyAlignment="1" applyProtection="1">
      <alignment horizontal="center"/>
      <protection locked="0"/>
    </xf>
    <xf numFmtId="0" fontId="27" fillId="7" borderId="1" xfId="0" applyNumberFormat="1" applyFont="1" applyFill="1" applyBorder="1" applyAlignment="1" applyProtection="1">
      <alignment horizontal="center"/>
      <protection locked="0"/>
    </xf>
    <xf numFmtId="0" fontId="21" fillId="7" borderId="4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4" fillId="7" borderId="1" xfId="4" applyFont="1" applyFill="1" applyBorder="1" applyAlignment="1" applyProtection="1">
      <alignment horizontal="center"/>
      <protection locked="0"/>
    </xf>
    <xf numFmtId="0" fontId="13" fillId="7" borderId="1" xfId="4" applyNumberFormat="1" applyFont="1" applyFill="1" applyBorder="1" applyAlignment="1" applyProtection="1">
      <alignment horizontal="center"/>
      <protection locked="0"/>
    </xf>
    <xf numFmtId="0" fontId="13" fillId="0" borderId="1" xfId="4" applyNumberFormat="1" applyFont="1" applyFill="1" applyBorder="1" applyAlignment="1" applyProtection="1">
      <alignment horizontal="center"/>
      <protection locked="0"/>
    </xf>
    <xf numFmtId="1" fontId="13" fillId="7" borderId="1" xfId="4" applyNumberFormat="1" applyFont="1" applyFill="1" applyBorder="1" applyAlignment="1" applyProtection="1">
      <alignment horizontal="center"/>
      <protection locked="0"/>
    </xf>
    <xf numFmtId="0" fontId="3" fillId="7" borderId="1" xfId="0" applyFont="1" applyFill="1" applyBorder="1" applyAlignment="1">
      <alignment horizontal="center"/>
    </xf>
    <xf numFmtId="0" fontId="0" fillId="7" borderId="1" xfId="0" applyFont="1" applyFill="1" applyBorder="1" applyAlignment="1">
      <alignment horizontal="center"/>
    </xf>
    <xf numFmtId="2" fontId="24" fillId="7" borderId="1" xfId="0" applyNumberFormat="1" applyFont="1" applyFill="1" applyBorder="1" applyAlignment="1">
      <alignment horizontal="center" wrapText="1"/>
    </xf>
    <xf numFmtId="0" fontId="24" fillId="7" borderId="1" xfId="0" applyFont="1" applyFill="1" applyBorder="1" applyAlignment="1">
      <alignment horizontal="center" wrapText="1"/>
    </xf>
    <xf numFmtId="2" fontId="42" fillId="7" borderId="1" xfId="0" applyNumberFormat="1" applyFont="1" applyFill="1" applyBorder="1" applyAlignment="1">
      <alignment horizontal="center" wrapText="1"/>
    </xf>
    <xf numFmtId="0" fontId="24" fillId="7" borderId="1" xfId="0" applyFont="1" applyFill="1" applyBorder="1" applyAlignment="1">
      <alignment horizontal="center"/>
    </xf>
    <xf numFmtId="2" fontId="23" fillId="7" borderId="1" xfId="0" applyNumberFormat="1" applyFont="1" applyFill="1" applyBorder="1" applyAlignment="1">
      <alignment wrapText="1"/>
    </xf>
    <xf numFmtId="2" fontId="40" fillId="7" borderId="1" xfId="0" applyNumberFormat="1" applyFont="1" applyFill="1" applyBorder="1" applyAlignment="1">
      <alignment horizontal="center" wrapText="1"/>
    </xf>
    <xf numFmtId="0" fontId="41" fillId="7" borderId="1" xfId="0" applyFont="1" applyFill="1" applyBorder="1"/>
    <xf numFmtId="0" fontId="40" fillId="7" borderId="1" xfId="0" applyFont="1" applyFill="1" applyBorder="1" applyAlignment="1">
      <alignment horizontal="center" wrapText="1"/>
    </xf>
    <xf numFmtId="0" fontId="33" fillId="7" borderId="1" xfId="0" applyFont="1" applyFill="1" applyBorder="1" applyAlignment="1">
      <alignment horizontal="left" wrapText="1"/>
    </xf>
    <xf numFmtId="0" fontId="21" fillId="7" borderId="1" xfId="0" applyFont="1" applyFill="1" applyBorder="1" applyAlignment="1">
      <alignment wrapText="1"/>
    </xf>
    <xf numFmtId="2" fontId="0" fillId="7" borderId="1" xfId="0" applyNumberFormat="1" applyFill="1" applyBorder="1" applyAlignment="1">
      <alignment horizontal="center" wrapText="1"/>
    </xf>
    <xf numFmtId="1" fontId="0" fillId="0" borderId="1" xfId="0" applyNumberFormat="1" applyFont="1" applyFill="1" applyBorder="1" applyAlignment="1">
      <alignment horizontal="center" wrapText="1"/>
    </xf>
    <xf numFmtId="0" fontId="0" fillId="7" borderId="1" xfId="0" applyNumberFormat="1" applyFill="1" applyBorder="1" applyAlignment="1">
      <alignment horizontal="center"/>
    </xf>
    <xf numFmtId="4" fontId="23" fillId="7" borderId="5" xfId="0" applyNumberFormat="1" applyFont="1" applyFill="1" applyBorder="1" applyAlignment="1">
      <alignment horizontal="center" wrapText="1"/>
    </xf>
    <xf numFmtId="164" fontId="27" fillId="7" borderId="1" xfId="0" applyNumberFormat="1" applyFont="1" applyFill="1" applyBorder="1" applyAlignment="1">
      <alignment wrapText="1"/>
    </xf>
    <xf numFmtId="0" fontId="11" fillId="7" borderId="1" xfId="0" applyFont="1" applyFill="1" applyBorder="1" applyAlignment="1">
      <alignment wrapText="1"/>
    </xf>
    <xf numFmtId="4" fontId="27" fillId="7" borderId="1" xfId="0" applyNumberFormat="1" applyFont="1" applyFill="1" applyBorder="1" applyAlignment="1">
      <alignment horizontal="center" wrapText="1"/>
    </xf>
    <xf numFmtId="0" fontId="14" fillId="7" borderId="1" xfId="0" applyFont="1" applyFill="1" applyBorder="1" applyAlignment="1">
      <alignment wrapText="1"/>
    </xf>
    <xf numFmtId="0" fontId="14" fillId="0" borderId="1" xfId="0" applyFont="1" applyFill="1" applyBorder="1" applyAlignment="1">
      <alignment wrapText="1"/>
    </xf>
    <xf numFmtId="0" fontId="13" fillId="7" borderId="1" xfId="0" applyFont="1" applyFill="1" applyBorder="1" applyAlignment="1">
      <alignment horizontal="center" wrapText="1"/>
    </xf>
    <xf numFmtId="0" fontId="3" fillId="7" borderId="1" xfId="0" applyFont="1" applyFill="1" applyBorder="1" applyAlignment="1">
      <alignment horizontal="left" wrapText="1"/>
    </xf>
    <xf numFmtId="0" fontId="0" fillId="7" borderId="1" xfId="0" applyFont="1" applyFill="1" applyBorder="1" applyAlignment="1">
      <alignment horizontal="center" wrapText="1"/>
    </xf>
    <xf numFmtId="0" fontId="3" fillId="7" borderId="5" xfId="0" applyFont="1" applyFill="1" applyBorder="1" applyAlignment="1">
      <alignment horizontal="left" wrapText="1"/>
    </xf>
    <xf numFmtId="0" fontId="0" fillId="7" borderId="5" xfId="0" applyFont="1" applyFill="1" applyBorder="1" applyAlignment="1">
      <alignment horizontal="center" wrapText="1"/>
    </xf>
    <xf numFmtId="0" fontId="3" fillId="7" borderId="1" xfId="0" applyFont="1" applyFill="1" applyBorder="1" applyAlignment="1">
      <alignment horizontal="center" wrapText="1"/>
    </xf>
    <xf numFmtId="0" fontId="14" fillId="7" borderId="1" xfId="0" applyFont="1" applyFill="1" applyBorder="1" applyAlignment="1">
      <alignment horizontal="center" wrapText="1"/>
    </xf>
    <xf numFmtId="0" fontId="0" fillId="7" borderId="1" xfId="0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0" fontId="14" fillId="0" borderId="1" xfId="0" applyFont="1" applyFill="1" applyBorder="1" applyAlignment="1">
      <alignment horizontal="center" wrapText="1"/>
    </xf>
    <xf numFmtId="0" fontId="13" fillId="0" borderId="1" xfId="0" applyFont="1" applyFill="1" applyBorder="1" applyAlignment="1">
      <alignment horizontal="center" wrapText="1"/>
    </xf>
    <xf numFmtId="2" fontId="51" fillId="7" borderId="1" xfId="0" applyNumberFormat="1" applyFont="1" applyFill="1" applyBorder="1" applyAlignment="1">
      <alignment horizontal="center" vertical="center" wrapText="1"/>
    </xf>
    <xf numFmtId="0" fontId="49" fillId="7" borderId="40" xfId="0" applyNumberFormat="1" applyFont="1" applyFill="1" applyBorder="1" applyAlignment="1">
      <alignment horizontal="center" wrapText="1"/>
    </xf>
    <xf numFmtId="2" fontId="27" fillId="7" borderId="16" xfId="0" applyNumberFormat="1" applyFont="1" applyFill="1" applyBorder="1" applyAlignment="1">
      <alignment horizontal="center" vertical="center" wrapText="1"/>
    </xf>
    <xf numFmtId="0" fontId="49" fillId="7" borderId="47" xfId="0" applyNumberFormat="1" applyFont="1" applyFill="1" applyBorder="1" applyAlignment="1">
      <alignment horizontal="center" wrapText="1"/>
    </xf>
    <xf numFmtId="0" fontId="11" fillId="7" borderId="17" xfId="0" applyFont="1" applyFill="1" applyBorder="1" applyAlignment="1">
      <alignment horizontal="center" wrapText="1"/>
    </xf>
    <xf numFmtId="0" fontId="27" fillId="7" borderId="17" xfId="0" applyNumberFormat="1" applyFont="1" applyFill="1" applyBorder="1" applyAlignment="1">
      <alignment horizontal="center" wrapText="1"/>
    </xf>
    <xf numFmtId="2" fontId="27" fillId="7" borderId="17" xfId="0" applyNumberFormat="1" applyFont="1" applyFill="1" applyBorder="1" applyAlignment="1">
      <alignment horizontal="center" wrapText="1"/>
    </xf>
    <xf numFmtId="0" fontId="27" fillId="7" borderId="1" xfId="0" applyNumberFormat="1" applyFont="1" applyFill="1" applyBorder="1" applyAlignment="1">
      <alignment horizontal="center" wrapText="1"/>
    </xf>
    <xf numFmtId="0" fontId="11" fillId="7" borderId="1" xfId="0" applyFont="1" applyFill="1" applyBorder="1" applyAlignment="1">
      <alignment horizontal="center" vertical="center" wrapText="1"/>
    </xf>
    <xf numFmtId="0" fontId="49" fillId="7" borderId="39" xfId="0" applyNumberFormat="1" applyFont="1" applyFill="1" applyBorder="1" applyAlignment="1">
      <alignment horizontal="center" wrapText="1"/>
    </xf>
    <xf numFmtId="0" fontId="49" fillId="0" borderId="40" xfId="0" applyNumberFormat="1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 wrapText="1"/>
    </xf>
    <xf numFmtId="2" fontId="27" fillId="0" borderId="1" xfId="0" applyNumberFormat="1" applyFont="1" applyFill="1" applyBorder="1" applyAlignment="1">
      <alignment horizontal="center" wrapText="1"/>
    </xf>
    <xf numFmtId="2" fontId="27" fillId="0" borderId="16" xfId="0" applyNumberFormat="1" applyFont="1" applyFill="1" applyBorder="1" applyAlignment="1">
      <alignment horizontal="center" vertical="center" wrapText="1"/>
    </xf>
    <xf numFmtId="2" fontId="27" fillId="0" borderId="40" xfId="0" applyNumberFormat="1" applyFont="1" applyFill="1" applyBorder="1" applyAlignment="1">
      <alignment horizontal="center" wrapText="1"/>
    </xf>
    <xf numFmtId="0" fontId="27" fillId="0" borderId="1" xfId="0" applyNumberFormat="1" applyFont="1" applyFill="1" applyBorder="1" applyAlignment="1">
      <alignment horizontal="center" wrapText="1"/>
    </xf>
    <xf numFmtId="2" fontId="27" fillId="0" borderId="15" xfId="0" applyNumberFormat="1" applyFont="1" applyFill="1" applyBorder="1" applyAlignment="1">
      <alignment horizontal="center" vertical="center" wrapText="1"/>
    </xf>
    <xf numFmtId="0" fontId="27" fillId="0" borderId="40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2" fontId="27" fillId="0" borderId="1" xfId="0" applyNumberFormat="1" applyFont="1" applyFill="1" applyBorder="1" applyAlignment="1">
      <alignment horizontal="center" vertical="center" wrapText="1"/>
    </xf>
    <xf numFmtId="0" fontId="27" fillId="0" borderId="40" xfId="0" applyNumberFormat="1" applyFont="1" applyFill="1" applyBorder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 wrapText="1"/>
    </xf>
    <xf numFmtId="0" fontId="27" fillId="0" borderId="40" xfId="0" applyNumberFormat="1" applyFont="1" applyFill="1" applyBorder="1" applyAlignment="1">
      <alignment horizontal="center" wrapText="1"/>
    </xf>
    <xf numFmtId="0" fontId="11" fillId="0" borderId="40" xfId="0" applyFont="1" applyFill="1" applyBorder="1" applyAlignment="1">
      <alignment wrapText="1"/>
    </xf>
    <xf numFmtId="0" fontId="11" fillId="0" borderId="1" xfId="0" applyFont="1" applyFill="1" applyBorder="1" applyAlignment="1">
      <alignment wrapText="1"/>
    </xf>
    <xf numFmtId="0" fontId="11" fillId="0" borderId="13" xfId="0" applyFont="1" applyFill="1" applyBorder="1" applyAlignment="1">
      <alignment wrapText="1"/>
    </xf>
    <xf numFmtId="2" fontId="27" fillId="7" borderId="15" xfId="0" applyNumberFormat="1" applyFont="1" applyFill="1" applyBorder="1" applyAlignment="1">
      <alignment horizontal="center" vertical="center" wrapText="1"/>
    </xf>
    <xf numFmtId="0" fontId="27" fillId="7" borderId="40" xfId="0" applyNumberFormat="1" applyFont="1" applyFill="1" applyBorder="1" applyAlignment="1">
      <alignment horizontal="center" vertical="center" wrapText="1"/>
    </xf>
    <xf numFmtId="0" fontId="27" fillId="7" borderId="0" xfId="0" applyFont="1" applyFill="1" applyBorder="1" applyAlignment="1">
      <alignment horizontal="center" vertical="center" wrapText="1"/>
    </xf>
    <xf numFmtId="2" fontId="27" fillId="7" borderId="0" xfId="0" applyNumberFormat="1" applyFont="1" applyFill="1" applyBorder="1" applyAlignment="1">
      <alignment horizontal="center" vertical="center" wrapText="1"/>
    </xf>
    <xf numFmtId="2" fontId="11" fillId="7" borderId="1" xfId="0" applyNumberFormat="1" applyFont="1" applyFill="1" applyBorder="1" applyAlignment="1">
      <alignment horizontal="center" vertical="center" wrapText="1"/>
    </xf>
    <xf numFmtId="0" fontId="11" fillId="7" borderId="39" xfId="0" applyFont="1" applyFill="1" applyBorder="1" applyAlignment="1">
      <alignment wrapText="1"/>
    </xf>
    <xf numFmtId="2" fontId="11" fillId="7" borderId="11" xfId="0" applyNumberFormat="1" applyFont="1" applyFill="1" applyBorder="1" applyAlignment="1">
      <alignment horizontal="center" wrapText="1"/>
    </xf>
    <xf numFmtId="2" fontId="11" fillId="7" borderId="9" xfId="0" applyNumberFormat="1" applyFont="1" applyFill="1" applyBorder="1" applyAlignment="1">
      <alignment horizontal="center" wrapText="1"/>
    </xf>
    <xf numFmtId="0" fontId="27" fillId="7" borderId="39" xfId="0" applyNumberFormat="1" applyFont="1" applyFill="1" applyBorder="1" applyAlignment="1">
      <alignment horizontal="center" vertical="center" wrapText="1"/>
    </xf>
    <xf numFmtId="0" fontId="11" fillId="7" borderId="11" xfId="0" applyFont="1" applyFill="1" applyBorder="1" applyAlignment="1">
      <alignment horizontal="center" vertical="center" wrapText="1"/>
    </xf>
    <xf numFmtId="2" fontId="27" fillId="7" borderId="11" xfId="0" applyNumberFormat="1" applyFont="1" applyFill="1" applyBorder="1" applyAlignment="1">
      <alignment horizontal="center" vertical="center" wrapText="1"/>
    </xf>
    <xf numFmtId="4" fontId="0" fillId="7" borderId="0" xfId="0" applyNumberFormat="1" applyFill="1" applyBorder="1" applyAlignment="1">
      <alignment wrapText="1"/>
    </xf>
    <xf numFmtId="0" fontId="27" fillId="7" borderId="1" xfId="0" applyNumberFormat="1" applyFont="1" applyFill="1" applyBorder="1" applyAlignment="1">
      <alignment horizontal="center" vertical="center" wrapText="1"/>
    </xf>
    <xf numFmtId="2" fontId="11" fillId="7" borderId="1" xfId="0" applyNumberFormat="1" applyFont="1" applyFill="1" applyBorder="1" applyAlignment="1">
      <alignment horizontal="center" wrapText="1"/>
    </xf>
    <xf numFmtId="0" fontId="27" fillId="7" borderId="5" xfId="0" applyNumberFormat="1" applyFont="1" applyFill="1" applyBorder="1" applyAlignment="1">
      <alignment horizontal="center" vertical="center" wrapText="1"/>
    </xf>
    <xf numFmtId="0" fontId="11" fillId="7" borderId="5" xfId="0" applyNumberFormat="1" applyFont="1" applyFill="1" applyBorder="1" applyAlignment="1">
      <alignment horizontal="center" wrapText="1"/>
    </xf>
    <xf numFmtId="2" fontId="27" fillId="7" borderId="5" xfId="0" applyNumberFormat="1" applyFont="1" applyFill="1" applyBorder="1" applyAlignment="1">
      <alignment horizontal="center" vertical="center" wrapText="1"/>
    </xf>
    <xf numFmtId="0" fontId="11" fillId="7" borderId="1" xfId="0" applyNumberFormat="1" applyFont="1" applyFill="1" applyBorder="1" applyAlignment="1">
      <alignment horizontal="center" vertical="center" wrapText="1"/>
    </xf>
    <xf numFmtId="0" fontId="27" fillId="7" borderId="1" xfId="0" applyNumberFormat="1" applyFont="1" applyFill="1" applyBorder="1" applyAlignment="1">
      <alignment horizontal="center" vertical="center"/>
    </xf>
    <xf numFmtId="0" fontId="11" fillId="7" borderId="1" xfId="0" applyNumberFormat="1" applyFont="1" applyFill="1" applyBorder="1" applyAlignment="1">
      <alignment horizontal="center" vertical="center"/>
    </xf>
    <xf numFmtId="164" fontId="11" fillId="7" borderId="1" xfId="0" applyNumberFormat="1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wrapText="1"/>
    </xf>
    <xf numFmtId="2" fontId="27" fillId="7" borderId="1" xfId="0" applyNumberFormat="1" applyFont="1" applyFill="1" applyBorder="1" applyAlignment="1">
      <alignment wrapText="1"/>
    </xf>
    <xf numFmtId="0" fontId="27" fillId="0" borderId="1" xfId="0" applyNumberFormat="1" applyFont="1" applyFill="1" applyBorder="1" applyAlignment="1">
      <alignment horizontal="center" vertical="center" wrapText="1"/>
    </xf>
    <xf numFmtId="164" fontId="27" fillId="0" borderId="1" xfId="0" applyNumberFormat="1" applyFont="1" applyFill="1" applyBorder="1" applyAlignment="1">
      <alignment wrapText="1"/>
    </xf>
    <xf numFmtId="0" fontId="27" fillId="0" borderId="1" xfId="0" applyFont="1" applyFill="1" applyBorder="1" applyAlignment="1">
      <alignment wrapText="1"/>
    </xf>
    <xf numFmtId="2" fontId="27" fillId="0" borderId="1" xfId="0" applyNumberFormat="1" applyFont="1" applyFill="1" applyBorder="1" applyAlignment="1">
      <alignment wrapText="1"/>
    </xf>
    <xf numFmtId="0" fontId="27" fillId="0" borderId="0" xfId="0" applyFont="1" applyFill="1" applyBorder="1" applyAlignment="1">
      <alignment horizontal="center" wrapText="1"/>
    </xf>
    <xf numFmtId="165" fontId="27" fillId="7" borderId="1" xfId="0" applyNumberFormat="1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4" xfId="0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 wrapText="1"/>
    </xf>
    <xf numFmtId="0" fontId="14" fillId="7" borderId="4" xfId="0" applyFont="1" applyFill="1" applyBorder="1" applyAlignment="1">
      <alignment horizontal="center" wrapText="1"/>
    </xf>
    <xf numFmtId="4" fontId="23" fillId="0" borderId="1" xfId="0" applyNumberFormat="1" applyFont="1" applyFill="1" applyBorder="1" applyAlignment="1">
      <alignment horizontal="center"/>
    </xf>
    <xf numFmtId="4" fontId="23" fillId="0" borderId="1" xfId="0" applyNumberFormat="1" applyFont="1" applyFill="1" applyBorder="1" applyAlignment="1">
      <alignment horizontal="center" wrapText="1"/>
    </xf>
    <xf numFmtId="4" fontId="23" fillId="7" borderId="1" xfId="0" applyNumberFormat="1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center" vertical="center" wrapText="1"/>
    </xf>
    <xf numFmtId="2" fontId="21" fillId="0" borderId="1" xfId="0" applyNumberFormat="1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4" fontId="23" fillId="7" borderId="0" xfId="0" applyNumberFormat="1" applyFont="1" applyFill="1" applyAlignment="1">
      <alignment horizontal="center"/>
    </xf>
    <xf numFmtId="49" fontId="63" fillId="6" borderId="0" xfId="0" applyNumberFormat="1" applyFont="1" applyFill="1" applyBorder="1" applyAlignment="1">
      <alignment horizontal="left"/>
    </xf>
    <xf numFmtId="49" fontId="64" fillId="0" borderId="0" xfId="0" applyNumberFormat="1" applyFont="1"/>
    <xf numFmtId="0" fontId="44" fillId="6" borderId="43" xfId="0" applyFont="1" applyFill="1" applyBorder="1" applyAlignment="1">
      <alignment horizontal="center"/>
    </xf>
    <xf numFmtId="0" fontId="44" fillId="6" borderId="22" xfId="0" applyFont="1" applyFill="1" applyBorder="1" applyAlignment="1">
      <alignment horizontal="center"/>
    </xf>
    <xf numFmtId="0" fontId="44" fillId="6" borderId="39" xfId="0" applyFont="1" applyFill="1" applyBorder="1" applyAlignment="1">
      <alignment horizontal="center"/>
    </xf>
    <xf numFmtId="0" fontId="44" fillId="6" borderId="10" xfId="0" applyFont="1" applyFill="1" applyBorder="1" applyAlignment="1">
      <alignment horizontal="center"/>
    </xf>
    <xf numFmtId="0" fontId="44" fillId="6" borderId="11" xfId="0" applyFont="1" applyFill="1" applyBorder="1" applyAlignment="1">
      <alignment horizontal="center"/>
    </xf>
    <xf numFmtId="0" fontId="44" fillId="6" borderId="79" xfId="0" applyFont="1" applyFill="1" applyBorder="1" applyAlignment="1">
      <alignment horizontal="center"/>
    </xf>
    <xf numFmtId="0" fontId="44" fillId="6" borderId="17" xfId="0" applyFont="1" applyFill="1" applyBorder="1" applyAlignment="1">
      <alignment horizontal="center"/>
    </xf>
    <xf numFmtId="49" fontId="66" fillId="6" borderId="16" xfId="0" applyNumberFormat="1" applyFont="1" applyFill="1" applyBorder="1" applyAlignment="1">
      <alignment horizontal="left" vertical="top" wrapText="1"/>
    </xf>
    <xf numFmtId="1" fontId="44" fillId="6" borderId="17" xfId="0" applyNumberFormat="1" applyFont="1" applyFill="1" applyBorder="1" applyAlignment="1">
      <alignment horizontal="center"/>
    </xf>
    <xf numFmtId="1" fontId="44" fillId="6" borderId="8" xfId="0" applyNumberFormat="1" applyFont="1" applyFill="1" applyBorder="1" applyAlignment="1">
      <alignment horizontal="center"/>
    </xf>
    <xf numFmtId="0" fontId="1" fillId="6" borderId="0" xfId="0" applyFont="1" applyFill="1" applyAlignment="1"/>
    <xf numFmtId="0" fontId="1" fillId="6" borderId="0" xfId="0" applyFont="1" applyFill="1"/>
    <xf numFmtId="0" fontId="1" fillId="6" borderId="1" xfId="0" applyFont="1" applyFill="1" applyBorder="1"/>
    <xf numFmtId="0" fontId="1" fillId="6" borderId="1" xfId="0" applyFont="1" applyFill="1" applyBorder="1" applyAlignment="1">
      <alignment horizontal="left"/>
    </xf>
    <xf numFmtId="0" fontId="67" fillId="6" borderId="0" xfId="0" applyFont="1" applyFill="1" applyBorder="1"/>
    <xf numFmtId="49" fontId="9" fillId="3" borderId="1" xfId="0" applyNumberFormat="1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/>
    </xf>
    <xf numFmtId="0" fontId="3" fillId="10" borderId="1" xfId="0" applyFont="1" applyFill="1" applyBorder="1" applyAlignment="1">
      <alignment horizontal="center"/>
    </xf>
    <xf numFmtId="0" fontId="31" fillId="10" borderId="1" xfId="0" applyFont="1" applyFill="1" applyBorder="1" applyAlignment="1">
      <alignment horizontal="center"/>
    </xf>
    <xf numFmtId="0" fontId="31" fillId="10" borderId="1" xfId="0" quotePrefix="1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 wrapText="1"/>
    </xf>
    <xf numFmtId="0" fontId="3" fillId="4" borderId="2" xfId="0" applyFont="1" applyFill="1" applyBorder="1" applyAlignment="1">
      <alignment horizontal="center" wrapText="1"/>
    </xf>
    <xf numFmtId="0" fontId="3" fillId="4" borderId="3" xfId="0" applyFont="1" applyFill="1" applyBorder="1" applyAlignment="1">
      <alignment horizontal="center" wrapText="1"/>
    </xf>
    <xf numFmtId="0" fontId="3" fillId="4" borderId="4" xfId="0" applyFont="1" applyFill="1" applyBorder="1" applyAlignment="1">
      <alignment horizontal="center" wrapText="1"/>
    </xf>
    <xf numFmtId="0" fontId="17" fillId="4" borderId="1" xfId="0" applyFont="1" applyFill="1" applyBorder="1" applyAlignment="1">
      <alignment horizontal="center" wrapText="1"/>
    </xf>
    <xf numFmtId="0" fontId="29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3" fillId="10" borderId="2" xfId="0" applyFont="1" applyFill="1" applyBorder="1" applyAlignment="1">
      <alignment horizontal="center"/>
    </xf>
    <xf numFmtId="0" fontId="3" fillId="10" borderId="3" xfId="0" applyFont="1" applyFill="1" applyBorder="1" applyAlignment="1">
      <alignment horizontal="center"/>
    </xf>
    <xf numFmtId="2" fontId="21" fillId="4" borderId="1" xfId="0" applyNumberFormat="1" applyFont="1" applyFill="1" applyBorder="1" applyAlignment="1">
      <alignment horizontal="center" vertical="center" wrapText="1"/>
    </xf>
    <xf numFmtId="2" fontId="23" fillId="0" borderId="1" xfId="0" applyNumberFormat="1" applyFont="1" applyFill="1" applyBorder="1" applyAlignment="1">
      <alignment horizontal="center"/>
    </xf>
    <xf numFmtId="4" fontId="23" fillId="0" borderId="1" xfId="0" applyNumberFormat="1" applyFont="1" applyFill="1" applyBorder="1" applyAlignment="1">
      <alignment horizontal="center"/>
    </xf>
    <xf numFmtId="4" fontId="23" fillId="0" borderId="1" xfId="0" applyNumberFormat="1" applyFont="1" applyFill="1" applyBorder="1" applyAlignment="1">
      <alignment horizontal="center" wrapText="1"/>
    </xf>
    <xf numFmtId="4" fontId="23" fillId="7" borderId="1" xfId="0" applyNumberFormat="1" applyFont="1" applyFill="1" applyBorder="1" applyAlignment="1">
      <alignment horizontal="center" wrapText="1"/>
    </xf>
    <xf numFmtId="0" fontId="30" fillId="6" borderId="0" xfId="0" applyFont="1" applyFill="1" applyBorder="1" applyAlignment="1">
      <alignment horizontal="left"/>
    </xf>
    <xf numFmtId="0" fontId="4" fillId="10" borderId="1" xfId="0" applyFont="1" applyFill="1" applyBorder="1" applyAlignment="1">
      <alignment horizontal="center" wrapText="1"/>
    </xf>
    <xf numFmtId="0" fontId="4" fillId="10" borderId="2" xfId="0" applyFont="1" applyFill="1" applyBorder="1" applyAlignment="1">
      <alignment horizontal="center" wrapText="1"/>
    </xf>
    <xf numFmtId="0" fontId="4" fillId="10" borderId="3" xfId="0" applyFont="1" applyFill="1" applyBorder="1" applyAlignment="1">
      <alignment horizontal="center" wrapText="1"/>
    </xf>
    <xf numFmtId="0" fontId="21" fillId="10" borderId="3" xfId="0" applyFont="1" applyFill="1" applyBorder="1" applyAlignment="1">
      <alignment horizontal="center" wrapText="1"/>
    </xf>
    <xf numFmtId="0" fontId="21" fillId="10" borderId="4" xfId="0" applyFont="1" applyFill="1" applyBorder="1" applyAlignment="1">
      <alignment horizontal="center" wrapText="1"/>
    </xf>
    <xf numFmtId="0" fontId="4" fillId="10" borderId="2" xfId="0" applyFont="1" applyFill="1" applyBorder="1" applyAlignment="1">
      <alignment horizontal="center"/>
    </xf>
    <xf numFmtId="0" fontId="4" fillId="10" borderId="3" xfId="0" applyFont="1" applyFill="1" applyBorder="1" applyAlignment="1">
      <alignment horizontal="center"/>
    </xf>
    <xf numFmtId="0" fontId="4" fillId="10" borderId="58" xfId="0" applyFont="1" applyFill="1" applyBorder="1" applyAlignment="1">
      <alignment horizontal="center"/>
    </xf>
    <xf numFmtId="0" fontId="21" fillId="6" borderId="29" xfId="0" applyFont="1" applyFill="1" applyBorder="1" applyAlignment="1">
      <alignment horizontal="center"/>
    </xf>
    <xf numFmtId="0" fontId="21" fillId="6" borderId="27" xfId="0" applyFont="1" applyFill="1" applyBorder="1" applyAlignment="1">
      <alignment horizontal="center"/>
    </xf>
    <xf numFmtId="0" fontId="21" fillId="6" borderId="65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0" fontId="4" fillId="10" borderId="4" xfId="0" applyFont="1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12" fillId="10" borderId="1" xfId="4" applyFont="1" applyFill="1" applyBorder="1" applyAlignment="1" applyProtection="1">
      <alignment horizontal="center"/>
      <protection locked="0"/>
    </xf>
    <xf numFmtId="0" fontId="12" fillId="10" borderId="2" xfId="4" applyFont="1" applyFill="1" applyBorder="1" applyAlignment="1" applyProtection="1">
      <alignment horizontal="center"/>
      <protection locked="0"/>
    </xf>
    <xf numFmtId="0" fontId="12" fillId="10" borderId="3" xfId="4" applyFont="1" applyFill="1" applyBorder="1" applyAlignment="1" applyProtection="1">
      <alignment horizontal="center"/>
      <protection locked="0"/>
    </xf>
    <xf numFmtId="0" fontId="12" fillId="10" borderId="4" xfId="4" applyFont="1" applyFill="1" applyBorder="1" applyAlignment="1" applyProtection="1">
      <alignment horizontal="center"/>
      <protection locked="0"/>
    </xf>
    <xf numFmtId="2" fontId="21" fillId="5" borderId="1" xfId="0" applyNumberFormat="1" applyFont="1" applyFill="1" applyBorder="1" applyAlignment="1">
      <alignment horizontal="center" vertical="center" wrapText="1"/>
    </xf>
    <xf numFmtId="4" fontId="23" fillId="6" borderId="1" xfId="0" applyNumberFormat="1" applyFont="1" applyFill="1" applyBorder="1" applyAlignment="1">
      <alignment horizontal="center"/>
    </xf>
    <xf numFmtId="0" fontId="36" fillId="10" borderId="2" xfId="0" applyFont="1" applyFill="1" applyBorder="1" applyAlignment="1">
      <alignment horizontal="center"/>
    </xf>
    <xf numFmtId="0" fontId="36" fillId="10" borderId="3" xfId="0" applyFont="1" applyFill="1" applyBorder="1" applyAlignment="1">
      <alignment horizontal="center"/>
    </xf>
    <xf numFmtId="0" fontId="36" fillId="10" borderId="4" xfId="0" applyFont="1" applyFill="1" applyBorder="1" applyAlignment="1">
      <alignment horizontal="center"/>
    </xf>
    <xf numFmtId="0" fontId="22" fillId="10" borderId="1" xfId="0" applyFont="1" applyFill="1" applyBorder="1" applyAlignment="1">
      <alignment horizontal="center" wrapText="1"/>
    </xf>
    <xf numFmtId="0" fontId="34" fillId="10" borderId="1" xfId="0" applyFont="1" applyFill="1" applyBorder="1"/>
    <xf numFmtId="0" fontId="4" fillId="6" borderId="0" xfId="0" applyFont="1" applyFill="1" applyBorder="1" applyAlignment="1">
      <alignment horizontal="center" wrapText="1"/>
    </xf>
    <xf numFmtId="0" fontId="21" fillId="6" borderId="0" xfId="0" applyFont="1" applyFill="1" applyBorder="1" applyAlignment="1">
      <alignment horizontal="center" wrapText="1"/>
    </xf>
    <xf numFmtId="0" fontId="38" fillId="10" borderId="1" xfId="0" applyFont="1" applyFill="1" applyBorder="1" applyAlignment="1">
      <alignment horizontal="center" wrapText="1"/>
    </xf>
    <xf numFmtId="0" fontId="4" fillId="6" borderId="0" xfId="0" applyFont="1" applyFill="1" applyAlignment="1">
      <alignment horizontal="center"/>
    </xf>
    <xf numFmtId="49" fontId="22" fillId="6" borderId="0" xfId="0" applyNumberFormat="1" applyFont="1" applyFill="1" applyBorder="1" applyAlignment="1">
      <alignment horizontal="left" wrapText="1"/>
    </xf>
    <xf numFmtId="0" fontId="22" fillId="10" borderId="2" xfId="0" applyFont="1" applyFill="1" applyBorder="1" applyAlignment="1">
      <alignment horizontal="center" wrapText="1"/>
    </xf>
    <xf numFmtId="0" fontId="22" fillId="10" borderId="3" xfId="0" applyFont="1" applyFill="1" applyBorder="1" applyAlignment="1">
      <alignment horizontal="center" wrapText="1"/>
    </xf>
    <xf numFmtId="0" fontId="24" fillId="9" borderId="1" xfId="0" applyFont="1" applyFill="1" applyBorder="1" applyAlignment="1">
      <alignment horizontal="center" wrapText="1"/>
    </xf>
    <xf numFmtId="0" fontId="21" fillId="9" borderId="1" xfId="0" applyFont="1" applyFill="1" applyBorder="1" applyAlignment="1">
      <alignment horizontal="center" wrapText="1"/>
    </xf>
    <xf numFmtId="0" fontId="22" fillId="6" borderId="0" xfId="0" applyFont="1" applyFill="1" applyAlignment="1">
      <alignment horizontal="center"/>
    </xf>
    <xf numFmtId="0" fontId="0" fillId="0" borderId="0" xfId="0" applyBorder="1" applyAlignment="1">
      <alignment horizontal="center"/>
    </xf>
    <xf numFmtId="0" fontId="22" fillId="10" borderId="1" xfId="0" applyFont="1" applyFill="1" applyBorder="1" applyAlignment="1">
      <alignment horizontal="center"/>
    </xf>
    <xf numFmtId="0" fontId="22" fillId="10" borderId="4" xfId="0" applyFont="1" applyFill="1" applyBorder="1" applyAlignment="1">
      <alignment horizontal="center" wrapText="1"/>
    </xf>
    <xf numFmtId="0" fontId="21" fillId="4" borderId="1" xfId="0" applyFont="1" applyFill="1" applyBorder="1" applyAlignment="1">
      <alignment horizontal="center" vertical="center" wrapText="1"/>
    </xf>
    <xf numFmtId="0" fontId="22" fillId="10" borderId="1" xfId="0" applyFont="1" applyFill="1" applyBorder="1" applyAlignment="1">
      <alignment horizontal="center" vertical="center" wrapText="1"/>
    </xf>
    <xf numFmtId="0" fontId="4" fillId="10" borderId="16" xfId="0" applyFont="1" applyFill="1" applyBorder="1" applyAlignment="1">
      <alignment horizontal="center" wrapText="1"/>
    </xf>
    <xf numFmtId="0" fontId="4" fillId="10" borderId="58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3" fillId="10" borderId="2" xfId="0" applyFont="1" applyFill="1" applyBorder="1" applyAlignment="1">
      <alignment horizontal="center" vertical="center" wrapText="1"/>
    </xf>
    <xf numFmtId="0" fontId="3" fillId="10" borderId="3" xfId="0" applyFont="1" applyFill="1" applyBorder="1" applyAlignment="1">
      <alignment horizontal="center" vertical="center" wrapText="1"/>
    </xf>
    <xf numFmtId="0" fontId="3" fillId="10" borderId="4" xfId="0" applyFont="1" applyFill="1" applyBorder="1" applyAlignment="1">
      <alignment horizontal="center" vertical="center" wrapText="1"/>
    </xf>
    <xf numFmtId="0" fontId="3" fillId="10" borderId="2" xfId="0" applyFont="1" applyFill="1" applyBorder="1" applyAlignment="1">
      <alignment horizontal="center" wrapText="1"/>
    </xf>
    <xf numFmtId="0" fontId="3" fillId="10" borderId="3" xfId="0" applyFont="1" applyFill="1" applyBorder="1" applyAlignment="1">
      <alignment horizontal="center" wrapText="1"/>
    </xf>
    <xf numFmtId="0" fontId="3" fillId="10" borderId="4" xfId="0" applyFont="1" applyFill="1" applyBorder="1" applyAlignment="1">
      <alignment horizontal="center" wrapText="1"/>
    </xf>
    <xf numFmtId="0" fontId="22" fillId="10" borderId="2" xfId="0" applyFont="1" applyFill="1" applyBorder="1" applyAlignment="1">
      <alignment horizontal="center" vertical="center" wrapText="1"/>
    </xf>
    <xf numFmtId="0" fontId="22" fillId="10" borderId="3" xfId="0" applyFont="1" applyFill="1" applyBorder="1" applyAlignment="1">
      <alignment horizontal="center" vertical="center" wrapText="1"/>
    </xf>
    <xf numFmtId="0" fontId="22" fillId="10" borderId="4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wrapText="1"/>
    </xf>
    <xf numFmtId="0" fontId="27" fillId="2" borderId="0" xfId="0" applyFont="1" applyFill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4" fillId="10" borderId="4" xfId="0" applyFont="1" applyFill="1" applyBorder="1" applyAlignment="1">
      <alignment horizontal="center" wrapText="1"/>
    </xf>
    <xf numFmtId="0" fontId="3" fillId="0" borderId="0" xfId="0" applyFont="1" applyFill="1" applyAlignment="1">
      <alignment horizontal="right"/>
    </xf>
    <xf numFmtId="0" fontId="3" fillId="5" borderId="1" xfId="0" applyFont="1" applyFill="1" applyBorder="1" applyAlignment="1">
      <alignment horizontal="center" wrapText="1"/>
    </xf>
    <xf numFmtId="0" fontId="3" fillId="6" borderId="1" xfId="0" applyFont="1" applyFill="1" applyBorder="1" applyAlignment="1">
      <alignment horizontal="center" wrapText="1"/>
    </xf>
    <xf numFmtId="0" fontId="4" fillId="6" borderId="1" xfId="0" applyFont="1" applyFill="1" applyBorder="1" applyAlignment="1">
      <alignment horizontal="center" wrapText="1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2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50" fillId="5" borderId="1" xfId="0" applyFont="1" applyFill="1" applyBorder="1" applyAlignment="1">
      <alignment horizontal="center" vertical="center" wrapText="1"/>
    </xf>
    <xf numFmtId="9" fontId="10" fillId="6" borderId="0" xfId="9" applyNumberFormat="1" applyFont="1" applyFill="1" applyBorder="1" applyAlignment="1">
      <alignment horizontal="center"/>
    </xf>
    <xf numFmtId="0" fontId="12" fillId="10" borderId="1" xfId="1" applyFont="1" applyFill="1" applyBorder="1" applyAlignment="1" applyProtection="1">
      <alignment horizontal="center" vertical="center" wrapText="1"/>
    </xf>
    <xf numFmtId="0" fontId="15" fillId="10" borderId="1" xfId="1" applyFont="1" applyFill="1" applyBorder="1" applyAlignment="1" applyProtection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49" fontId="14" fillId="2" borderId="0" xfId="0" applyNumberFormat="1" applyFont="1" applyFill="1" applyAlignment="1">
      <alignment horizontal="left"/>
    </xf>
    <xf numFmtId="0" fontId="14" fillId="2" borderId="0" xfId="0" applyFont="1" applyFill="1" applyAlignment="1">
      <alignment horizontal="left"/>
    </xf>
    <xf numFmtId="0" fontId="19" fillId="10" borderId="1" xfId="0" applyFont="1" applyFill="1" applyBorder="1" applyAlignment="1">
      <alignment horizontal="center" vertical="center"/>
    </xf>
    <xf numFmtId="0" fontId="19" fillId="10" borderId="1" xfId="1" applyFont="1" applyFill="1" applyBorder="1" applyAlignment="1" applyProtection="1">
      <alignment horizontal="center" vertical="center" wrapText="1"/>
    </xf>
    <xf numFmtId="0" fontId="52" fillId="10" borderId="1" xfId="1" applyFont="1" applyFill="1" applyBorder="1" applyAlignment="1" applyProtection="1">
      <alignment horizontal="center" vertical="center" wrapText="1"/>
    </xf>
    <xf numFmtId="0" fontId="29" fillId="10" borderId="2" xfId="0" applyFont="1" applyFill="1" applyBorder="1" applyAlignment="1">
      <alignment horizontal="center" wrapText="1"/>
    </xf>
    <xf numFmtId="0" fontId="29" fillId="10" borderId="3" xfId="0" applyFont="1" applyFill="1" applyBorder="1" applyAlignment="1">
      <alignment horizontal="center" wrapText="1"/>
    </xf>
    <xf numFmtId="0" fontId="29" fillId="10" borderId="4" xfId="0" applyFont="1" applyFill="1" applyBorder="1" applyAlignment="1">
      <alignment horizontal="center" wrapText="1"/>
    </xf>
    <xf numFmtId="0" fontId="0" fillId="6" borderId="0" xfId="0" applyFill="1" applyAlignment="1">
      <alignment horizontal="center" wrapText="1"/>
    </xf>
    <xf numFmtId="49" fontId="0" fillId="6" borderId="0" xfId="0" applyNumberFormat="1" applyFill="1" applyBorder="1" applyAlignment="1">
      <alignment horizontal="center" wrapText="1"/>
    </xf>
    <xf numFmtId="2" fontId="21" fillId="4" borderId="59" xfId="0" applyNumberFormat="1" applyFont="1" applyFill="1" applyBorder="1" applyAlignment="1">
      <alignment horizontal="center" wrapText="1"/>
    </xf>
    <xf numFmtId="2" fontId="21" fillId="4" borderId="58" xfId="0" applyNumberFormat="1" applyFont="1" applyFill="1" applyBorder="1" applyAlignment="1">
      <alignment horizontal="center" wrapText="1"/>
    </xf>
    <xf numFmtId="2" fontId="21" fillId="4" borderId="45" xfId="0" applyNumberFormat="1" applyFont="1" applyFill="1" applyBorder="1" applyAlignment="1">
      <alignment horizontal="center" wrapText="1"/>
    </xf>
    <xf numFmtId="2" fontId="21" fillId="4" borderId="8" xfId="0" applyNumberFormat="1" applyFont="1" applyFill="1" applyBorder="1" applyAlignment="1">
      <alignment horizontal="center" wrapText="1"/>
    </xf>
    <xf numFmtId="0" fontId="14" fillId="10" borderId="1" xfId="0" applyFont="1" applyFill="1" applyBorder="1" applyAlignment="1">
      <alignment horizontal="center" wrapText="1"/>
    </xf>
    <xf numFmtId="0" fontId="14" fillId="10" borderId="59" xfId="0" applyFont="1" applyFill="1" applyBorder="1" applyAlignment="1">
      <alignment horizontal="center" wrapText="1"/>
    </xf>
    <xf numFmtId="0" fontId="14" fillId="10" borderId="45" xfId="0" applyFont="1" applyFill="1" applyBorder="1" applyAlignment="1">
      <alignment horizontal="center" wrapText="1"/>
    </xf>
    <xf numFmtId="0" fontId="14" fillId="10" borderId="58" xfId="0" applyFont="1" applyFill="1" applyBorder="1" applyAlignment="1">
      <alignment horizontal="center" wrapText="1"/>
    </xf>
    <xf numFmtId="0" fontId="14" fillId="10" borderId="8" xfId="0" applyFont="1" applyFill="1" applyBorder="1" applyAlignment="1">
      <alignment horizontal="center" wrapText="1"/>
    </xf>
    <xf numFmtId="0" fontId="3" fillId="4" borderId="59" xfId="0" applyFont="1" applyFill="1" applyBorder="1" applyAlignment="1">
      <alignment horizontal="center" wrapText="1"/>
    </xf>
    <xf numFmtId="0" fontId="3" fillId="4" borderId="58" xfId="0" applyFont="1" applyFill="1" applyBorder="1" applyAlignment="1">
      <alignment horizontal="center" wrapText="1"/>
    </xf>
    <xf numFmtId="0" fontId="14" fillId="2" borderId="0" xfId="0" applyFont="1" applyFill="1" applyAlignment="1">
      <alignment horizontal="right"/>
    </xf>
    <xf numFmtId="0" fontId="19" fillId="10" borderId="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2" fillId="10" borderId="38" xfId="0" applyFont="1" applyFill="1" applyBorder="1" applyAlignment="1">
      <alignment horizontal="center"/>
    </xf>
    <xf numFmtId="0" fontId="12" fillId="10" borderId="37" xfId="0" applyFont="1" applyFill="1" applyBorder="1" applyAlignment="1">
      <alignment horizontal="center"/>
    </xf>
    <xf numFmtId="0" fontId="12" fillId="10" borderId="36" xfId="0" applyFont="1" applyFill="1" applyBorder="1" applyAlignment="1">
      <alignment horizontal="center"/>
    </xf>
    <xf numFmtId="0" fontId="11" fillId="10" borderId="73" xfId="0" applyFont="1" applyFill="1" applyBorder="1" applyAlignment="1">
      <alignment horizontal="center" vertical="center" wrapText="1"/>
    </xf>
    <xf numFmtId="0" fontId="11" fillId="10" borderId="74" xfId="0" applyFont="1" applyFill="1" applyBorder="1" applyAlignment="1">
      <alignment horizontal="center" vertical="center" wrapText="1"/>
    </xf>
    <xf numFmtId="0" fontId="11" fillId="10" borderId="75" xfId="0" applyFont="1" applyFill="1" applyBorder="1" applyAlignment="1">
      <alignment horizontal="center" vertical="center" wrapText="1"/>
    </xf>
    <xf numFmtId="0" fontId="11" fillId="10" borderId="34" xfId="0" applyFont="1" applyFill="1" applyBorder="1" applyAlignment="1">
      <alignment horizontal="center" vertical="center" wrapText="1"/>
    </xf>
    <xf numFmtId="0" fontId="11" fillId="10" borderId="7" xfId="0" applyFont="1" applyFill="1" applyBorder="1" applyAlignment="1">
      <alignment horizontal="center" vertical="center" wrapText="1"/>
    </xf>
    <xf numFmtId="0" fontId="11" fillId="10" borderId="26" xfId="0" applyFont="1" applyFill="1" applyBorder="1" applyAlignment="1">
      <alignment horizontal="center" vertical="center" wrapText="1"/>
    </xf>
    <xf numFmtId="0" fontId="11" fillId="10" borderId="60" xfId="0" applyFont="1" applyFill="1" applyBorder="1" applyAlignment="1">
      <alignment horizontal="center" vertical="center" wrapText="1"/>
    </xf>
    <xf numFmtId="0" fontId="11" fillId="10" borderId="30" xfId="0" applyFont="1" applyFill="1" applyBorder="1" applyAlignment="1">
      <alignment horizontal="center" vertical="center" wrapText="1"/>
    </xf>
    <xf numFmtId="0" fontId="11" fillId="10" borderId="25" xfId="0" applyFont="1" applyFill="1" applyBorder="1" applyAlignment="1">
      <alignment horizontal="center" vertical="center" wrapText="1"/>
    </xf>
    <xf numFmtId="0" fontId="11" fillId="10" borderId="5" xfId="0" applyFont="1" applyFill="1" applyBorder="1" applyAlignment="1">
      <alignment horizontal="center" vertical="center" wrapText="1"/>
    </xf>
    <xf numFmtId="0" fontId="11" fillId="10" borderId="71" xfId="0" applyFont="1" applyFill="1" applyBorder="1" applyAlignment="1">
      <alignment horizontal="center" vertical="center" wrapText="1"/>
    </xf>
    <xf numFmtId="0" fontId="11" fillId="10" borderId="6" xfId="0" applyFont="1" applyFill="1" applyBorder="1" applyAlignment="1">
      <alignment horizontal="center" vertical="center" wrapText="1"/>
    </xf>
    <xf numFmtId="0" fontId="11" fillId="10" borderId="72" xfId="0" applyFont="1" applyFill="1" applyBorder="1" applyAlignment="1">
      <alignment horizontal="center" vertical="center" wrapText="1"/>
    </xf>
    <xf numFmtId="0" fontId="12" fillId="10" borderId="43" xfId="0" applyFont="1" applyFill="1" applyBorder="1" applyAlignment="1">
      <alignment horizontal="center"/>
    </xf>
    <xf numFmtId="0" fontId="12" fillId="10" borderId="19" xfId="0" applyFont="1" applyFill="1" applyBorder="1" applyAlignment="1">
      <alignment horizontal="center"/>
    </xf>
    <xf numFmtId="0" fontId="12" fillId="10" borderId="23" xfId="0" applyFont="1" applyFill="1" applyBorder="1" applyAlignment="1">
      <alignment horizontal="center"/>
    </xf>
    <xf numFmtId="0" fontId="12" fillId="10" borderId="21" xfId="0" applyFont="1" applyFill="1" applyBorder="1" applyAlignment="1">
      <alignment horizontal="center"/>
    </xf>
    <xf numFmtId="0" fontId="11" fillId="10" borderId="0" xfId="0" applyFont="1" applyFill="1" applyBorder="1" applyAlignment="1">
      <alignment horizontal="center" vertical="center" wrapText="1"/>
    </xf>
    <xf numFmtId="0" fontId="11" fillId="10" borderId="27" xfId="0" applyFont="1" applyFill="1" applyBorder="1" applyAlignment="1">
      <alignment horizontal="center" vertical="center" wrapText="1"/>
    </xf>
    <xf numFmtId="2" fontId="11" fillId="10" borderId="34" xfId="0" applyNumberFormat="1" applyFont="1" applyFill="1" applyBorder="1" applyAlignment="1">
      <alignment horizontal="center" wrapText="1"/>
    </xf>
    <xf numFmtId="2" fontId="11" fillId="10" borderId="7" xfId="0" applyNumberFormat="1" applyFont="1" applyFill="1" applyBorder="1" applyAlignment="1">
      <alignment horizontal="center" wrapText="1"/>
    </xf>
    <xf numFmtId="2" fontId="11" fillId="10" borderId="17" xfId="0" applyNumberFormat="1" applyFont="1" applyFill="1" applyBorder="1" applyAlignment="1">
      <alignment horizontal="center" wrapText="1"/>
    </xf>
    <xf numFmtId="0" fontId="11" fillId="6" borderId="14" xfId="0" applyFont="1" applyFill="1" applyBorder="1" applyAlignment="1">
      <alignment horizontal="center"/>
    </xf>
    <xf numFmtId="0" fontId="11" fillId="6" borderId="3" xfId="0" applyFont="1" applyFill="1" applyBorder="1" applyAlignment="1">
      <alignment horizontal="center"/>
    </xf>
    <xf numFmtId="0" fontId="11" fillId="6" borderId="4" xfId="0" applyFont="1" applyFill="1" applyBorder="1" applyAlignment="1">
      <alignment horizontal="center"/>
    </xf>
    <xf numFmtId="0" fontId="11" fillId="10" borderId="53" xfId="0" applyFont="1" applyFill="1" applyBorder="1" applyAlignment="1">
      <alignment horizontal="center" vertical="center" wrapText="1"/>
    </xf>
    <xf numFmtId="0" fontId="11" fillId="10" borderId="69" xfId="0" applyFont="1" applyFill="1" applyBorder="1" applyAlignment="1">
      <alignment horizontal="center" vertical="center" wrapText="1"/>
    </xf>
    <xf numFmtId="0" fontId="11" fillId="10" borderId="52" xfId="0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/>
    </xf>
    <xf numFmtId="0" fontId="11" fillId="7" borderId="3" xfId="0" applyFont="1" applyFill="1" applyBorder="1" applyAlignment="1">
      <alignment horizontal="center" vertical="center"/>
    </xf>
    <xf numFmtId="0" fontId="11" fillId="7" borderId="4" xfId="0" applyFont="1" applyFill="1" applyBorder="1" applyAlignment="1">
      <alignment horizontal="center" vertical="center"/>
    </xf>
    <xf numFmtId="0" fontId="11" fillId="7" borderId="14" xfId="0" applyFont="1" applyFill="1" applyBorder="1" applyAlignment="1">
      <alignment horizontal="center" vertical="center"/>
    </xf>
    <xf numFmtId="0" fontId="12" fillId="10" borderId="57" xfId="0" applyFont="1" applyFill="1" applyBorder="1" applyAlignment="1">
      <alignment horizontal="center"/>
    </xf>
    <xf numFmtId="0" fontId="12" fillId="10" borderId="67" xfId="0" applyFont="1" applyFill="1" applyBorder="1" applyAlignment="1">
      <alignment horizontal="center"/>
    </xf>
    <xf numFmtId="0" fontId="12" fillId="10" borderId="56" xfId="0" applyFont="1" applyFill="1" applyBorder="1" applyAlignment="1">
      <alignment horizontal="center"/>
    </xf>
    <xf numFmtId="0" fontId="12" fillId="10" borderId="55" xfId="0" applyFont="1" applyFill="1" applyBorder="1" applyAlignment="1">
      <alignment horizontal="center"/>
    </xf>
    <xf numFmtId="0" fontId="11" fillId="0" borderId="14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/>
    </xf>
    <xf numFmtId="0" fontId="11" fillId="0" borderId="4" xfId="0" applyFont="1" applyFill="1" applyBorder="1" applyAlignment="1">
      <alignment horizontal="center"/>
    </xf>
    <xf numFmtId="0" fontId="11" fillId="10" borderId="29" xfId="0" applyFont="1" applyFill="1" applyBorder="1" applyAlignment="1">
      <alignment horizontal="center" vertical="center" wrapText="1"/>
    </xf>
    <xf numFmtId="0" fontId="11" fillId="10" borderId="28" xfId="0" applyFont="1" applyFill="1" applyBorder="1" applyAlignment="1">
      <alignment horizontal="center" vertical="center" wrapText="1"/>
    </xf>
    <xf numFmtId="0" fontId="11" fillId="10" borderId="46" xfId="0" applyFont="1" applyFill="1" applyBorder="1" applyAlignment="1">
      <alignment horizontal="center" vertical="center" wrapText="1"/>
    </xf>
    <xf numFmtId="0" fontId="11" fillId="10" borderId="59" xfId="0" applyFont="1" applyFill="1" applyBorder="1" applyAlignment="1">
      <alignment horizontal="center" vertical="center" wrapText="1"/>
    </xf>
    <xf numFmtId="0" fontId="11" fillId="10" borderId="45" xfId="0" applyFont="1" applyFill="1" applyBorder="1" applyAlignment="1">
      <alignment horizontal="center" vertical="center" wrapText="1"/>
    </xf>
    <xf numFmtId="0" fontId="11" fillId="6" borderId="20" xfId="0" applyFont="1" applyFill="1" applyBorder="1" applyAlignment="1">
      <alignment horizontal="center"/>
    </xf>
    <xf numFmtId="0" fontId="11" fillId="6" borderId="19" xfId="0" applyFont="1" applyFill="1" applyBorder="1" applyAlignment="1">
      <alignment horizontal="center"/>
    </xf>
    <xf numFmtId="0" fontId="11" fillId="7" borderId="14" xfId="0" applyFont="1" applyFill="1" applyBorder="1" applyAlignment="1">
      <alignment horizontal="center"/>
    </xf>
    <xf numFmtId="0" fontId="11" fillId="7" borderId="4" xfId="0" applyFont="1" applyFill="1" applyBorder="1" applyAlignment="1">
      <alignment horizontal="center"/>
    </xf>
    <xf numFmtId="0" fontId="11" fillId="7" borderId="12" xfId="0" applyFont="1" applyFill="1" applyBorder="1" applyAlignment="1">
      <alignment horizontal="center"/>
    </xf>
    <xf numFmtId="0" fontId="11" fillId="7" borderId="18" xfId="0" applyFont="1" applyFill="1" applyBorder="1" applyAlignment="1">
      <alignment horizontal="center"/>
    </xf>
    <xf numFmtId="0" fontId="11" fillId="10" borderId="33" xfId="0" applyFont="1" applyFill="1" applyBorder="1" applyAlignment="1">
      <alignment horizontal="center" vertical="center" wrapText="1"/>
    </xf>
    <xf numFmtId="0" fontId="11" fillId="10" borderId="32" xfId="0" applyFont="1" applyFill="1" applyBorder="1" applyAlignment="1">
      <alignment horizontal="center" vertical="center" wrapText="1"/>
    </xf>
    <xf numFmtId="0" fontId="11" fillId="7" borderId="3" xfId="0" applyFont="1" applyFill="1" applyBorder="1" applyAlignment="1">
      <alignment horizontal="center"/>
    </xf>
    <xf numFmtId="0" fontId="14" fillId="6" borderId="0" xfId="0" applyFont="1" applyFill="1" applyBorder="1" applyAlignment="1">
      <alignment horizontal="center"/>
    </xf>
    <xf numFmtId="0" fontId="12" fillId="10" borderId="20" xfId="0" applyFont="1" applyFill="1" applyBorder="1" applyAlignment="1">
      <alignment horizontal="center"/>
    </xf>
    <xf numFmtId="0" fontId="12" fillId="10" borderId="42" xfId="0" applyFont="1" applyFill="1" applyBorder="1" applyAlignment="1">
      <alignment horizontal="center"/>
    </xf>
    <xf numFmtId="0" fontId="12" fillId="10" borderId="41" xfId="0" applyFont="1" applyFill="1" applyBorder="1" applyAlignment="1">
      <alignment horizontal="center"/>
    </xf>
    <xf numFmtId="0" fontId="11" fillId="0" borderId="12" xfId="0" applyFont="1" applyFill="1" applyBorder="1" applyAlignment="1">
      <alignment horizontal="center"/>
    </xf>
    <xf numFmtId="0" fontId="11" fillId="0" borderId="68" xfId="0" applyFont="1" applyFill="1" applyBorder="1" applyAlignment="1">
      <alignment horizontal="center"/>
    </xf>
    <xf numFmtId="0" fontId="11" fillId="0" borderId="18" xfId="0" applyFont="1" applyFill="1" applyBorder="1" applyAlignment="1">
      <alignment horizontal="center"/>
    </xf>
    <xf numFmtId="49" fontId="7" fillId="6" borderId="0" xfId="0" applyNumberFormat="1" applyFont="1" applyFill="1" applyBorder="1" applyAlignment="1">
      <alignment horizontal="center" vertical="center"/>
    </xf>
    <xf numFmtId="0" fontId="19" fillId="10" borderId="58" xfId="0" applyFont="1" applyFill="1" applyBorder="1" applyAlignment="1">
      <alignment horizontal="center" vertical="center" wrapText="1"/>
    </xf>
    <xf numFmtId="0" fontId="14" fillId="6" borderId="0" xfId="0" applyFont="1" applyFill="1" applyAlignment="1">
      <alignment horizontal="right"/>
    </xf>
    <xf numFmtId="0" fontId="19" fillId="10" borderId="2" xfId="0" applyFont="1" applyFill="1" applyBorder="1" applyAlignment="1">
      <alignment horizontal="center" vertical="center" wrapText="1"/>
    </xf>
    <xf numFmtId="0" fontId="19" fillId="10" borderId="3" xfId="0" applyFont="1" applyFill="1" applyBorder="1" applyAlignment="1">
      <alignment horizontal="center" vertical="center" wrapText="1"/>
    </xf>
    <xf numFmtId="0" fontId="32" fillId="10" borderId="57" xfId="0" applyFont="1" applyFill="1" applyBorder="1" applyAlignment="1">
      <alignment horizontal="center" wrapText="1"/>
    </xf>
    <xf numFmtId="0" fontId="32" fillId="10" borderId="56" xfId="0" applyFont="1" applyFill="1" applyBorder="1" applyAlignment="1">
      <alignment horizontal="center" wrapText="1"/>
    </xf>
    <xf numFmtId="0" fontId="32" fillId="10" borderId="55" xfId="0" applyFont="1" applyFill="1" applyBorder="1" applyAlignment="1">
      <alignment horizontal="center" wrapText="1"/>
    </xf>
    <xf numFmtId="0" fontId="11" fillId="10" borderId="17" xfId="0" applyFont="1" applyFill="1" applyBorder="1" applyAlignment="1">
      <alignment horizontal="center" wrapText="1"/>
    </xf>
    <xf numFmtId="0" fontId="11" fillId="10" borderId="15" xfId="0" applyFont="1" applyFill="1" applyBorder="1" applyAlignment="1">
      <alignment horizontal="center" wrapText="1"/>
    </xf>
    <xf numFmtId="2" fontId="11" fillId="4" borderId="31" xfId="0" applyNumberFormat="1" applyFont="1" applyFill="1" applyBorder="1" applyAlignment="1">
      <alignment horizontal="center" wrapText="1"/>
    </xf>
    <xf numFmtId="0" fontId="11" fillId="10" borderId="38" xfId="0" applyFont="1" applyFill="1" applyBorder="1" applyAlignment="1">
      <alignment horizontal="center" wrapText="1"/>
    </xf>
    <xf numFmtId="0" fontId="11" fillId="10" borderId="37" xfId="0" applyFont="1" applyFill="1" applyBorder="1" applyAlignment="1">
      <alignment horizontal="center" wrapText="1"/>
    </xf>
    <xf numFmtId="0" fontId="11" fillId="10" borderId="36" xfId="0" applyFont="1" applyFill="1" applyBorder="1" applyAlignment="1">
      <alignment horizontal="center" wrapText="1"/>
    </xf>
    <xf numFmtId="2" fontId="11" fillId="4" borderId="61" xfId="0" applyNumberFormat="1" applyFont="1" applyFill="1" applyBorder="1" applyAlignment="1">
      <alignment horizontal="center" wrapText="1"/>
    </xf>
    <xf numFmtId="0" fontId="11" fillId="10" borderId="16" xfId="0" applyFont="1" applyFill="1" applyBorder="1" applyAlignment="1">
      <alignment horizontal="center" wrapText="1"/>
    </xf>
    <xf numFmtId="0" fontId="11" fillId="10" borderId="58" xfId="0" applyFont="1" applyFill="1" applyBorder="1" applyAlignment="1">
      <alignment horizontal="center" wrapText="1"/>
    </xf>
    <xf numFmtId="0" fontId="11" fillId="10" borderId="64" xfId="0" applyFont="1" applyFill="1" applyBorder="1" applyAlignment="1">
      <alignment horizontal="center" wrapText="1"/>
    </xf>
    <xf numFmtId="0" fontId="19" fillId="10" borderId="1" xfId="0" applyFont="1" applyFill="1" applyBorder="1" applyAlignment="1">
      <alignment horizontal="center" wrapText="1"/>
    </xf>
    <xf numFmtId="2" fontId="11" fillId="4" borderId="1" xfId="0" applyNumberFormat="1" applyFont="1" applyFill="1" applyBorder="1" applyAlignment="1">
      <alignment horizontal="center" wrapText="1"/>
    </xf>
    <xf numFmtId="0" fontId="11" fillId="10" borderId="1" xfId="0" applyFont="1" applyFill="1" applyBorder="1" applyAlignment="1">
      <alignment horizontal="center" wrapText="1"/>
    </xf>
    <xf numFmtId="0" fontId="19" fillId="10" borderId="2" xfId="0" applyFont="1" applyFill="1" applyBorder="1" applyAlignment="1">
      <alignment horizontal="center" wrapText="1"/>
    </xf>
    <xf numFmtId="0" fontId="19" fillId="10" borderId="3" xfId="0" applyFont="1" applyFill="1" applyBorder="1" applyAlignment="1">
      <alignment horizontal="center" wrapText="1"/>
    </xf>
    <xf numFmtId="0" fontId="19" fillId="10" borderId="4" xfId="0" applyFont="1" applyFill="1" applyBorder="1" applyAlignment="1">
      <alignment horizontal="center" wrapText="1"/>
    </xf>
    <xf numFmtId="0" fontId="11" fillId="4" borderId="1" xfId="0" applyFont="1" applyFill="1" applyBorder="1" applyAlignment="1">
      <alignment horizontal="center" wrapText="1"/>
    </xf>
    <xf numFmtId="2" fontId="11" fillId="4" borderId="5" xfId="0" applyNumberFormat="1" applyFont="1" applyFill="1" applyBorder="1" applyAlignment="1">
      <alignment horizontal="center" wrapText="1"/>
    </xf>
    <xf numFmtId="2" fontId="11" fillId="4" borderId="17" xfId="0" applyNumberFormat="1" applyFont="1" applyFill="1" applyBorder="1" applyAlignment="1">
      <alignment horizontal="center" wrapText="1"/>
    </xf>
    <xf numFmtId="0" fontId="1" fillId="6" borderId="2" xfId="0" applyFont="1" applyFill="1" applyBorder="1" applyAlignment="1">
      <alignment horizontal="left"/>
    </xf>
    <xf numFmtId="0" fontId="1" fillId="6" borderId="3" xfId="0" applyFont="1" applyFill="1" applyBorder="1" applyAlignment="1">
      <alignment horizontal="left"/>
    </xf>
    <xf numFmtId="0" fontId="1" fillId="6" borderId="4" xfId="0" applyFont="1" applyFill="1" applyBorder="1" applyAlignment="1">
      <alignment horizontal="left"/>
    </xf>
    <xf numFmtId="0" fontId="0" fillId="6" borderId="2" xfId="0" applyFill="1" applyBorder="1" applyAlignment="1">
      <alignment horizontal="left"/>
    </xf>
    <xf numFmtId="1" fontId="44" fillId="6" borderId="16" xfId="0" applyNumberFormat="1" applyFont="1" applyFill="1" applyBorder="1" applyAlignment="1">
      <alignment horizontal="center"/>
    </xf>
    <xf numFmtId="1" fontId="44" fillId="6" borderId="8" xfId="0" applyNumberFormat="1" applyFont="1" applyFill="1" applyBorder="1" applyAlignment="1">
      <alignment horizontal="center"/>
    </xf>
    <xf numFmtId="0" fontId="1" fillId="6" borderId="2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1" fillId="6" borderId="4" xfId="0" applyFont="1" applyFill="1" applyBorder="1" applyAlignment="1">
      <alignment horizontal="center"/>
    </xf>
    <xf numFmtId="0" fontId="12" fillId="10" borderId="4" xfId="0" applyFont="1" applyFill="1" applyBorder="1" applyAlignment="1">
      <alignment horizontal="center"/>
    </xf>
    <xf numFmtId="0" fontId="12" fillId="10" borderId="1" xfId="0" applyFont="1" applyFill="1" applyBorder="1" applyAlignment="1">
      <alignment horizontal="center"/>
    </xf>
    <xf numFmtId="49" fontId="65" fillId="6" borderId="24" xfId="0" applyNumberFormat="1" applyFont="1" applyFill="1" applyBorder="1" applyAlignment="1">
      <alignment horizontal="center" vertical="top" wrapText="1"/>
    </xf>
    <xf numFmtId="49" fontId="65" fillId="6" borderId="70" xfId="0" applyNumberFormat="1" applyFont="1" applyFill="1" applyBorder="1" applyAlignment="1">
      <alignment horizontal="center" vertical="top" wrapText="1"/>
    </xf>
    <xf numFmtId="49" fontId="65" fillId="6" borderId="78" xfId="0" applyNumberFormat="1" applyFont="1" applyFill="1" applyBorder="1" applyAlignment="1">
      <alignment horizontal="center" vertical="top" wrapText="1"/>
    </xf>
    <xf numFmtId="0" fontId="44" fillId="6" borderId="23" xfId="0" applyFont="1" applyFill="1" applyBorder="1" applyAlignment="1">
      <alignment horizontal="center"/>
    </xf>
    <xf numFmtId="0" fontId="44" fillId="6" borderId="42" xfId="0" applyFont="1" applyFill="1" applyBorder="1" applyAlignment="1">
      <alignment horizontal="center"/>
    </xf>
    <xf numFmtId="0" fontId="44" fillId="6" borderId="19" xfId="0" applyFont="1" applyFill="1" applyBorder="1" applyAlignment="1">
      <alignment horizontal="center"/>
    </xf>
    <xf numFmtId="0" fontId="44" fillId="6" borderId="22" xfId="0" applyFont="1" applyFill="1" applyBorder="1" applyAlignment="1">
      <alignment horizontal="center"/>
    </xf>
    <xf numFmtId="0" fontId="44" fillId="6" borderId="41" xfId="0" applyFont="1" applyFill="1" applyBorder="1" applyAlignment="1">
      <alignment horizontal="center"/>
    </xf>
  </cellXfs>
  <cellStyles count="10">
    <cellStyle name="Гиперссылка" xfId="1" builtinId="8"/>
    <cellStyle name="Обычный" xfId="0" builtinId="0"/>
    <cellStyle name="Обычный 2" xfId="2"/>
    <cellStyle name="Обычный 2 2" xfId="3"/>
    <cellStyle name="Обычный 2 3" xfId="7"/>
    <cellStyle name="Обычный 3" xfId="4"/>
    <cellStyle name="Процентный" xfId="9" builtinId="5"/>
    <cellStyle name="Процентный 2" xfId="5"/>
    <cellStyle name="Процентный 2 2" xfId="6"/>
    <cellStyle name="Процентный 2 3" xfId="8"/>
  </cellStyles>
  <dxfs count="0"/>
  <tableStyles count="0" defaultTableStyle="TableStyleMedium2" defaultPivotStyle="PivotStyleLight16"/>
  <colors>
    <mruColors>
      <color rgb="FF66FF66"/>
      <color rgb="FF96C115"/>
      <color rgb="FF61CB61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5.jpeg"/><Relationship Id="rId1" Type="http://schemas.openxmlformats.org/officeDocument/2006/relationships/image" Target="../media/image3.jpeg"/><Relationship Id="rId5" Type="http://schemas.openxmlformats.org/officeDocument/2006/relationships/image" Target="../media/image24.jpeg"/><Relationship Id="rId4" Type="http://schemas.openxmlformats.org/officeDocument/2006/relationships/image" Target="../media/image22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7.jpeg"/><Relationship Id="rId2" Type="http://schemas.openxmlformats.org/officeDocument/2006/relationships/image" Target="../media/image26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13.jpeg"/><Relationship Id="rId4" Type="http://schemas.openxmlformats.org/officeDocument/2006/relationships/image" Target="../media/image5.jpeg"/><Relationship Id="rId9" Type="http://schemas.openxmlformats.org/officeDocument/2006/relationships/image" Target="../media/image24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7.jpeg"/><Relationship Id="rId6" Type="http://schemas.openxmlformats.org/officeDocument/2006/relationships/image" Target="../media/image22.jpeg"/><Relationship Id="rId5" Type="http://schemas.openxmlformats.org/officeDocument/2006/relationships/image" Target="../media/image8.jpeg"/><Relationship Id="rId4" Type="http://schemas.openxmlformats.org/officeDocument/2006/relationships/image" Target="../media/image5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8.jpeg"/><Relationship Id="rId1" Type="http://schemas.openxmlformats.org/officeDocument/2006/relationships/image" Target="../media/image3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9.jpeg"/><Relationship Id="rId2" Type="http://schemas.openxmlformats.org/officeDocument/2006/relationships/image" Target="../media/image29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5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30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3.jpeg"/><Relationship Id="rId1" Type="http://schemas.openxmlformats.org/officeDocument/2006/relationships/image" Target="../media/image31.jpeg"/><Relationship Id="rId6" Type="http://schemas.openxmlformats.org/officeDocument/2006/relationships/image" Target="../media/image33.jpeg"/><Relationship Id="rId5" Type="http://schemas.openxmlformats.org/officeDocument/2006/relationships/image" Target="../media/image15.jpeg"/><Relationship Id="rId4" Type="http://schemas.openxmlformats.org/officeDocument/2006/relationships/image" Target="../media/image4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jpeg"/><Relationship Id="rId13" Type="http://schemas.openxmlformats.org/officeDocument/2006/relationships/image" Target="../media/image46.jpeg"/><Relationship Id="rId18" Type="http://schemas.openxmlformats.org/officeDocument/2006/relationships/image" Target="../media/image3.jpeg"/><Relationship Id="rId3" Type="http://schemas.openxmlformats.org/officeDocument/2006/relationships/image" Target="../media/image36.jpeg"/><Relationship Id="rId7" Type="http://schemas.openxmlformats.org/officeDocument/2006/relationships/image" Target="../media/image40.jpeg"/><Relationship Id="rId12" Type="http://schemas.openxmlformats.org/officeDocument/2006/relationships/image" Target="../media/image45.jpeg"/><Relationship Id="rId17" Type="http://schemas.openxmlformats.org/officeDocument/2006/relationships/image" Target="../media/image50.jpeg"/><Relationship Id="rId2" Type="http://schemas.openxmlformats.org/officeDocument/2006/relationships/image" Target="../media/image35.jpeg"/><Relationship Id="rId16" Type="http://schemas.openxmlformats.org/officeDocument/2006/relationships/image" Target="../media/image49.jpeg"/><Relationship Id="rId1" Type="http://schemas.openxmlformats.org/officeDocument/2006/relationships/image" Target="../media/image34.jpeg"/><Relationship Id="rId6" Type="http://schemas.openxmlformats.org/officeDocument/2006/relationships/image" Target="../media/image39.jpeg"/><Relationship Id="rId11" Type="http://schemas.openxmlformats.org/officeDocument/2006/relationships/image" Target="../media/image44.jpeg"/><Relationship Id="rId5" Type="http://schemas.openxmlformats.org/officeDocument/2006/relationships/image" Target="../media/image38.jpeg"/><Relationship Id="rId15" Type="http://schemas.openxmlformats.org/officeDocument/2006/relationships/image" Target="../media/image48.jpeg"/><Relationship Id="rId10" Type="http://schemas.openxmlformats.org/officeDocument/2006/relationships/image" Target="../media/image43.jpeg"/><Relationship Id="rId19" Type="http://schemas.openxmlformats.org/officeDocument/2006/relationships/image" Target="../media/image4.jpeg"/><Relationship Id="rId4" Type="http://schemas.openxmlformats.org/officeDocument/2006/relationships/image" Target="../media/image37.jpeg"/><Relationship Id="rId9" Type="http://schemas.openxmlformats.org/officeDocument/2006/relationships/image" Target="../media/image42.jpeg"/><Relationship Id="rId14" Type="http://schemas.openxmlformats.org/officeDocument/2006/relationships/image" Target="../media/image47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24.jpeg"/><Relationship Id="rId1" Type="http://schemas.openxmlformats.org/officeDocument/2006/relationships/image" Target="../media/image51.jpeg"/><Relationship Id="rId4" Type="http://schemas.openxmlformats.org/officeDocument/2006/relationships/image" Target="../media/image5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10.jpeg"/><Relationship Id="rId1" Type="http://schemas.openxmlformats.org/officeDocument/2006/relationships/image" Target="../media/image3.jpeg"/><Relationship Id="rId5" Type="http://schemas.openxmlformats.org/officeDocument/2006/relationships/image" Target="../media/image9.jpeg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11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5.jpeg"/><Relationship Id="rId7" Type="http://schemas.openxmlformats.org/officeDocument/2006/relationships/image" Target="../media/image7.jpeg"/><Relationship Id="rId2" Type="http://schemas.openxmlformats.org/officeDocument/2006/relationships/image" Target="../media/image3.jpeg"/><Relationship Id="rId1" Type="http://schemas.openxmlformats.org/officeDocument/2006/relationships/image" Target="../media/image12.jpeg"/><Relationship Id="rId6" Type="http://schemas.openxmlformats.org/officeDocument/2006/relationships/image" Target="../media/image8.jpeg"/><Relationship Id="rId5" Type="http://schemas.openxmlformats.org/officeDocument/2006/relationships/image" Target="../media/image13.jpeg"/><Relationship Id="rId4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5.jpeg"/><Relationship Id="rId7" Type="http://schemas.openxmlformats.org/officeDocument/2006/relationships/image" Target="../media/image8.jpeg"/><Relationship Id="rId2" Type="http://schemas.openxmlformats.org/officeDocument/2006/relationships/image" Target="../media/image14.jpeg"/><Relationship Id="rId1" Type="http://schemas.openxmlformats.org/officeDocument/2006/relationships/image" Target="../media/image3.jpeg"/><Relationship Id="rId6" Type="http://schemas.openxmlformats.org/officeDocument/2006/relationships/image" Target="../media/image15.jpeg"/><Relationship Id="rId5" Type="http://schemas.openxmlformats.org/officeDocument/2006/relationships/image" Target="../media/image1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9.jpeg"/><Relationship Id="rId2" Type="http://schemas.openxmlformats.org/officeDocument/2006/relationships/image" Target="../media/image3.jpeg"/><Relationship Id="rId1" Type="http://schemas.openxmlformats.org/officeDocument/2006/relationships/image" Target="../media/image16.jpeg"/><Relationship Id="rId6" Type="http://schemas.openxmlformats.org/officeDocument/2006/relationships/image" Target="../media/image17.jpeg"/><Relationship Id="rId5" Type="http://schemas.openxmlformats.org/officeDocument/2006/relationships/image" Target="../media/image7.jpeg"/><Relationship Id="rId4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7.jpeg"/><Relationship Id="rId2" Type="http://schemas.openxmlformats.org/officeDocument/2006/relationships/image" Target="../media/image3.jpeg"/><Relationship Id="rId1" Type="http://schemas.openxmlformats.org/officeDocument/2006/relationships/image" Target="../media/image18.jpeg"/><Relationship Id="rId6" Type="http://schemas.openxmlformats.org/officeDocument/2006/relationships/image" Target="../media/image8.jpeg"/><Relationship Id="rId11" Type="http://schemas.openxmlformats.org/officeDocument/2006/relationships/image" Target="../media/image22.jpeg"/><Relationship Id="rId5" Type="http://schemas.openxmlformats.org/officeDocument/2006/relationships/image" Target="../media/image19.jpeg"/><Relationship Id="rId10" Type="http://schemas.openxmlformats.org/officeDocument/2006/relationships/image" Target="../media/image21.jpeg"/><Relationship Id="rId4" Type="http://schemas.openxmlformats.org/officeDocument/2006/relationships/image" Target="../media/image5.jpeg"/><Relationship Id="rId9" Type="http://schemas.openxmlformats.org/officeDocument/2006/relationships/image" Target="../media/image20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3" Type="http://schemas.openxmlformats.org/officeDocument/2006/relationships/image" Target="../media/image4.jpeg"/><Relationship Id="rId7" Type="http://schemas.openxmlformats.org/officeDocument/2006/relationships/image" Target="../media/image22.jpeg"/><Relationship Id="rId2" Type="http://schemas.openxmlformats.org/officeDocument/2006/relationships/image" Target="../media/image3.jpeg"/><Relationship Id="rId1" Type="http://schemas.openxmlformats.org/officeDocument/2006/relationships/image" Target="../media/image23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254457</xdr:colOff>
      <xdr:row>0</xdr:row>
      <xdr:rowOff>86485</xdr:rowOff>
    </xdr:from>
    <xdr:to>
      <xdr:col>3</xdr:col>
      <xdr:colOff>2817137</xdr:colOff>
      <xdr:row>5</xdr:row>
      <xdr:rowOff>27213</xdr:rowOff>
    </xdr:to>
    <xdr:pic>
      <xdr:nvPicPr>
        <xdr:cNvPr id="593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4457" y="86485"/>
          <a:ext cx="8821966" cy="974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12327</xdr:colOff>
      <xdr:row>14</xdr:row>
      <xdr:rowOff>33617</xdr:rowOff>
    </xdr:from>
    <xdr:to>
      <xdr:col>6</xdr:col>
      <xdr:colOff>1008530</xdr:colOff>
      <xdr:row>18</xdr:row>
      <xdr:rowOff>89647</xdr:rowOff>
    </xdr:to>
    <xdr:pic>
      <xdr:nvPicPr>
        <xdr:cNvPr id="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27" y="2300567"/>
          <a:ext cx="3644153" cy="703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56029</xdr:colOff>
      <xdr:row>4</xdr:row>
      <xdr:rowOff>57253</xdr:rowOff>
    </xdr:from>
    <xdr:to>
      <xdr:col>4</xdr:col>
      <xdr:colOff>549087</xdr:colOff>
      <xdr:row>5</xdr:row>
      <xdr:rowOff>301015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4" y="774429"/>
          <a:ext cx="3361764" cy="411150"/>
        </a:xfrm>
        <a:prstGeom prst="rect">
          <a:avLst/>
        </a:prstGeom>
      </xdr:spPr>
    </xdr:pic>
    <xdr:clientData/>
  </xdr:twoCellAnchor>
  <xdr:twoCellAnchor>
    <xdr:from>
      <xdr:col>0</xdr:col>
      <xdr:colOff>11206</xdr:colOff>
      <xdr:row>6</xdr:row>
      <xdr:rowOff>11208</xdr:rowOff>
    </xdr:from>
    <xdr:to>
      <xdr:col>0</xdr:col>
      <xdr:colOff>487456</xdr:colOff>
      <xdr:row>14</xdr:row>
      <xdr:rowOff>0</xdr:rowOff>
    </xdr:to>
    <xdr:sp macro="" textlink="">
      <xdr:nvSpPr>
        <xdr:cNvPr id="5" name="Прямоугольник с одним скругленным углом 4"/>
        <xdr:cNvSpPr/>
      </xdr:nvSpPr>
      <xdr:spPr>
        <a:xfrm rot="10800000" flipV="1">
          <a:off x="11206" y="1221443"/>
          <a:ext cx="476250" cy="2532528"/>
        </a:xfrm>
        <a:prstGeom prst="round1Rect">
          <a:avLst/>
        </a:prstGeom>
        <a:solidFill>
          <a:srgbClr val="96C115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493059</xdr:colOff>
      <xdr:row>14</xdr:row>
      <xdr:rowOff>123266</xdr:rowOff>
    </xdr:from>
    <xdr:to>
      <xdr:col>3</xdr:col>
      <xdr:colOff>412075</xdr:colOff>
      <xdr:row>17</xdr:row>
      <xdr:rowOff>52922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059" y="4067737"/>
          <a:ext cx="2675663" cy="400304"/>
        </a:xfrm>
        <a:prstGeom prst="rect">
          <a:avLst/>
        </a:prstGeom>
      </xdr:spPr>
    </xdr:pic>
    <xdr:clientData/>
  </xdr:twoCellAnchor>
  <xdr:twoCellAnchor editAs="oneCell">
    <xdr:from>
      <xdr:col>7</xdr:col>
      <xdr:colOff>582706</xdr:colOff>
      <xdr:row>6</xdr:row>
      <xdr:rowOff>0</xdr:rowOff>
    </xdr:from>
    <xdr:to>
      <xdr:col>8</xdr:col>
      <xdr:colOff>13395</xdr:colOff>
      <xdr:row>7</xdr:row>
      <xdr:rowOff>2189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706" y="1210235"/>
          <a:ext cx="383189" cy="383189"/>
        </a:xfrm>
        <a:prstGeom prst="rect">
          <a:avLst/>
        </a:prstGeom>
      </xdr:spPr>
    </xdr:pic>
    <xdr:clientData/>
  </xdr:twoCellAnchor>
  <xdr:twoCellAnchor editAs="oneCell">
    <xdr:from>
      <xdr:col>7</xdr:col>
      <xdr:colOff>67234</xdr:colOff>
      <xdr:row>12</xdr:row>
      <xdr:rowOff>22410</xdr:rowOff>
    </xdr:from>
    <xdr:to>
      <xdr:col>7</xdr:col>
      <xdr:colOff>549088</xdr:colOff>
      <xdr:row>12</xdr:row>
      <xdr:rowOff>504264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5234" y="3104028"/>
          <a:ext cx="481854" cy="48185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84</xdr:row>
      <xdr:rowOff>9525</xdr:rowOff>
    </xdr:from>
    <xdr:to>
      <xdr:col>12</xdr:col>
      <xdr:colOff>0</xdr:colOff>
      <xdr:row>92</xdr:row>
      <xdr:rowOff>0</xdr:rowOff>
    </xdr:to>
    <xdr:pic>
      <xdr:nvPicPr>
        <xdr:cNvPr id="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3773150"/>
          <a:ext cx="73056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32614</xdr:colOff>
      <xdr:row>0</xdr:row>
      <xdr:rowOff>142875</xdr:rowOff>
    </xdr:from>
    <xdr:to>
      <xdr:col>4</xdr:col>
      <xdr:colOff>622981</xdr:colOff>
      <xdr:row>5</xdr:row>
      <xdr:rowOff>120342</xdr:rowOff>
    </xdr:to>
    <xdr:pic>
      <xdr:nvPicPr>
        <xdr:cNvPr id="4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27927" y="333375"/>
          <a:ext cx="3245460" cy="941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6</xdr:row>
      <xdr:rowOff>19050</xdr:rowOff>
    </xdr:from>
    <xdr:to>
      <xdr:col>0</xdr:col>
      <xdr:colOff>571500</xdr:colOff>
      <xdr:row>82</xdr:row>
      <xdr:rowOff>0</xdr:rowOff>
    </xdr:to>
    <xdr:sp macro="" textlink="">
      <xdr:nvSpPr>
        <xdr:cNvPr id="5" name="Прямоугольник с одним скругленным углом 4"/>
        <xdr:cNvSpPr/>
      </xdr:nvSpPr>
      <xdr:spPr>
        <a:xfrm rot="10800000" flipV="1">
          <a:off x="95250" y="1257300"/>
          <a:ext cx="476250" cy="15525750"/>
        </a:xfrm>
        <a:prstGeom prst="round1Rect">
          <a:avLst/>
        </a:prstGeom>
        <a:solidFill>
          <a:srgbClr val="96C115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74916</xdr:colOff>
      <xdr:row>85</xdr:row>
      <xdr:rowOff>76200</xdr:rowOff>
    </xdr:from>
    <xdr:to>
      <xdr:col>5</xdr:col>
      <xdr:colOff>460197</xdr:colOff>
      <xdr:row>89</xdr:row>
      <xdr:rowOff>124079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16" y="17531565"/>
          <a:ext cx="4580562" cy="690014"/>
        </a:xfrm>
        <a:prstGeom prst="rect">
          <a:avLst/>
        </a:prstGeom>
      </xdr:spPr>
    </xdr:pic>
    <xdr:clientData/>
  </xdr:twoCellAnchor>
  <xdr:twoCellAnchor>
    <xdr:from>
      <xdr:col>9</xdr:col>
      <xdr:colOff>852079</xdr:colOff>
      <xdr:row>5</xdr:row>
      <xdr:rowOff>152400</xdr:rowOff>
    </xdr:from>
    <xdr:to>
      <xdr:col>10</xdr:col>
      <xdr:colOff>4016</xdr:colOff>
      <xdr:row>6</xdr:row>
      <xdr:rowOff>395967</xdr:rowOff>
    </xdr:to>
    <xdr:pic>
      <xdr:nvPicPr>
        <xdr:cNvPr id="9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63708" y="1222625"/>
          <a:ext cx="404100" cy="40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895350</xdr:colOff>
      <xdr:row>42</xdr:row>
      <xdr:rowOff>19050</xdr:rowOff>
    </xdr:from>
    <xdr:to>
      <xdr:col>9</xdr:col>
      <xdr:colOff>1238250</xdr:colOff>
      <xdr:row>42</xdr:row>
      <xdr:rowOff>361950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6979" y="7799584"/>
          <a:ext cx="342900" cy="342900"/>
        </a:xfrm>
        <a:prstGeom prst="rect">
          <a:avLst/>
        </a:prstGeom>
      </xdr:spPr>
    </xdr:pic>
    <xdr:clientData/>
  </xdr:twoCellAnchor>
  <xdr:twoCellAnchor editAs="oneCell">
    <xdr:from>
      <xdr:col>13</xdr:col>
      <xdr:colOff>295275</xdr:colOff>
      <xdr:row>71</xdr:row>
      <xdr:rowOff>38100</xdr:rowOff>
    </xdr:from>
    <xdr:to>
      <xdr:col>13</xdr:col>
      <xdr:colOff>628648</xdr:colOff>
      <xdr:row>71</xdr:row>
      <xdr:rowOff>371473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2663" y="13223269"/>
          <a:ext cx="333373" cy="333373"/>
        </a:xfrm>
        <a:prstGeom prst="rect">
          <a:avLst/>
        </a:prstGeom>
      </xdr:spPr>
    </xdr:pic>
    <xdr:clientData/>
  </xdr:twoCellAnchor>
  <xdr:twoCellAnchor editAs="oneCell">
    <xdr:from>
      <xdr:col>13</xdr:col>
      <xdr:colOff>619125</xdr:colOff>
      <xdr:row>71</xdr:row>
      <xdr:rowOff>38100</xdr:rowOff>
    </xdr:from>
    <xdr:to>
      <xdr:col>13</xdr:col>
      <xdr:colOff>952499</xdr:colOff>
      <xdr:row>71</xdr:row>
      <xdr:rowOff>371474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6513" y="13223269"/>
          <a:ext cx="333374" cy="333374"/>
        </a:xfrm>
        <a:prstGeom prst="rect">
          <a:avLst/>
        </a:prstGeom>
      </xdr:spPr>
    </xdr:pic>
    <xdr:clientData/>
  </xdr:twoCellAnchor>
  <xdr:twoCellAnchor editAs="oneCell">
    <xdr:from>
      <xdr:col>7</xdr:col>
      <xdr:colOff>695648</xdr:colOff>
      <xdr:row>79</xdr:row>
      <xdr:rowOff>10702</xdr:rowOff>
    </xdr:from>
    <xdr:to>
      <xdr:col>8</xdr:col>
      <xdr:colOff>8867</xdr:colOff>
      <xdr:row>80</xdr:row>
      <xdr:rowOff>16481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2783" y="15336320"/>
          <a:ext cx="384781" cy="380358"/>
        </a:xfrm>
        <a:prstGeom prst="rect">
          <a:avLst/>
        </a:prstGeom>
      </xdr:spPr>
    </xdr:pic>
    <xdr:clientData/>
  </xdr:twoCellAnchor>
  <xdr:twoCellAnchor editAs="oneCell">
    <xdr:from>
      <xdr:col>13</xdr:col>
      <xdr:colOff>588622</xdr:colOff>
      <xdr:row>78</xdr:row>
      <xdr:rowOff>144907</xdr:rowOff>
    </xdr:from>
    <xdr:to>
      <xdr:col>14</xdr:col>
      <xdr:colOff>10701</xdr:colOff>
      <xdr:row>80</xdr:row>
      <xdr:rowOff>560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6010" y="15309991"/>
          <a:ext cx="385281" cy="38528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37902</xdr:colOff>
      <xdr:row>2</xdr:row>
      <xdr:rowOff>34017</xdr:rowOff>
    </xdr:from>
    <xdr:to>
      <xdr:col>5</xdr:col>
      <xdr:colOff>133311</xdr:colOff>
      <xdr:row>4</xdr:row>
      <xdr:rowOff>103849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4866" y="941160"/>
          <a:ext cx="3667284" cy="434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25</xdr:row>
      <xdr:rowOff>47625</xdr:rowOff>
    </xdr:from>
    <xdr:to>
      <xdr:col>10</xdr:col>
      <xdr:colOff>796637</xdr:colOff>
      <xdr:row>27</xdr:row>
      <xdr:rowOff>123825</xdr:rowOff>
    </xdr:to>
    <xdr:pic>
      <xdr:nvPicPr>
        <xdr:cNvPr id="4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581525"/>
          <a:ext cx="6559262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124731</xdr:colOff>
      <xdr:row>5</xdr:row>
      <xdr:rowOff>22679</xdr:rowOff>
    </xdr:from>
    <xdr:to>
      <xdr:col>0</xdr:col>
      <xdr:colOff>555624</xdr:colOff>
      <xdr:row>24</xdr:row>
      <xdr:rowOff>11340</xdr:rowOff>
    </xdr:to>
    <xdr:sp macro="" textlink="">
      <xdr:nvSpPr>
        <xdr:cNvPr id="5" name="Прямоугольник с одним скругленным углом 4"/>
        <xdr:cNvSpPr/>
      </xdr:nvSpPr>
      <xdr:spPr>
        <a:xfrm rot="10800000" flipV="1">
          <a:off x="124731" y="1406072"/>
          <a:ext cx="430893" cy="4376964"/>
        </a:xfrm>
        <a:prstGeom prst="round1Rect">
          <a:avLst/>
        </a:prstGeom>
        <a:solidFill>
          <a:srgbClr val="96C115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174631</xdr:colOff>
      <xdr:row>26</xdr:row>
      <xdr:rowOff>79375</xdr:rowOff>
    </xdr:from>
    <xdr:to>
      <xdr:col>5</xdr:col>
      <xdr:colOff>119062</xdr:colOff>
      <xdr:row>26</xdr:row>
      <xdr:rowOff>678812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31" y="6115844"/>
          <a:ext cx="4075900" cy="599437"/>
        </a:xfrm>
        <a:prstGeom prst="rect">
          <a:avLst/>
        </a:prstGeom>
      </xdr:spPr>
    </xdr:pic>
    <xdr:clientData/>
  </xdr:twoCellAnchor>
  <xdr:twoCellAnchor>
    <xdr:from>
      <xdr:col>6</xdr:col>
      <xdr:colOff>815240</xdr:colOff>
      <xdr:row>5</xdr:row>
      <xdr:rowOff>11905</xdr:rowOff>
    </xdr:from>
    <xdr:to>
      <xdr:col>6</xdr:col>
      <xdr:colOff>1116467</xdr:colOff>
      <xdr:row>6</xdr:row>
      <xdr:rowOff>3569</xdr:rowOff>
    </xdr:to>
    <xdr:pic>
      <xdr:nvPicPr>
        <xdr:cNvPr id="7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899209" y="1452561"/>
          <a:ext cx="301227" cy="301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790915</xdr:colOff>
      <xdr:row>20</xdr:row>
      <xdr:rowOff>27101</xdr:rowOff>
    </xdr:from>
    <xdr:to>
      <xdr:col>6</xdr:col>
      <xdr:colOff>1130638</xdr:colOff>
      <xdr:row>20</xdr:row>
      <xdr:rowOff>361721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4884" y="4444320"/>
          <a:ext cx="339723" cy="334620"/>
        </a:xfrm>
        <a:prstGeom prst="rect">
          <a:avLst/>
        </a:prstGeom>
      </xdr:spPr>
    </xdr:pic>
    <xdr:clientData/>
  </xdr:twoCellAnchor>
  <xdr:twoCellAnchor editAs="oneCell">
    <xdr:from>
      <xdr:col>10</xdr:col>
      <xdr:colOff>908275</xdr:colOff>
      <xdr:row>20</xdr:row>
      <xdr:rowOff>16328</xdr:rowOff>
    </xdr:from>
    <xdr:to>
      <xdr:col>10</xdr:col>
      <xdr:colOff>1248454</xdr:colOff>
      <xdr:row>20</xdr:row>
      <xdr:rowOff>356507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2244" y="4433547"/>
          <a:ext cx="340179" cy="3401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411956</xdr:colOff>
      <xdr:row>100</xdr:row>
      <xdr:rowOff>30956</xdr:rowOff>
    </xdr:from>
    <xdr:to>
      <xdr:col>13</xdr:col>
      <xdr:colOff>0</xdr:colOff>
      <xdr:row>106</xdr:row>
      <xdr:rowOff>126206</xdr:rowOff>
    </xdr:to>
    <xdr:pic>
      <xdr:nvPicPr>
        <xdr:cNvPr id="4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" y="18676144"/>
          <a:ext cx="122205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438150</xdr:colOff>
      <xdr:row>2</xdr:row>
      <xdr:rowOff>90640</xdr:rowOff>
    </xdr:from>
    <xdr:ext cx="2960815" cy="576034"/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8150" y="452590"/>
          <a:ext cx="2960815" cy="576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9524</xdr:colOff>
      <xdr:row>99</xdr:row>
      <xdr:rowOff>136479</xdr:rowOff>
    </xdr:from>
    <xdr:ext cx="6015037" cy="816022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" y="18614979"/>
          <a:ext cx="6015037" cy="816022"/>
        </a:xfrm>
        <a:prstGeom prst="rect">
          <a:avLst/>
        </a:prstGeom>
      </xdr:spPr>
    </xdr:pic>
    <xdr:clientData/>
  </xdr:oneCellAnchor>
  <xdr:twoCellAnchor>
    <xdr:from>
      <xdr:col>0</xdr:col>
      <xdr:colOff>57148</xdr:colOff>
      <xdr:row>6</xdr:row>
      <xdr:rowOff>9525</xdr:rowOff>
    </xdr:from>
    <xdr:to>
      <xdr:col>0</xdr:col>
      <xdr:colOff>488041</xdr:colOff>
      <xdr:row>98</xdr:row>
      <xdr:rowOff>142874</xdr:rowOff>
    </xdr:to>
    <xdr:sp macro="" textlink="">
      <xdr:nvSpPr>
        <xdr:cNvPr id="7" name="Прямоугольник с одним скругленным углом 6"/>
        <xdr:cNvSpPr/>
      </xdr:nvSpPr>
      <xdr:spPr>
        <a:xfrm rot="10800000" flipV="1">
          <a:off x="57148" y="1045369"/>
          <a:ext cx="430893" cy="17409318"/>
        </a:xfrm>
        <a:prstGeom prst="round1Rect">
          <a:avLst/>
        </a:prstGeom>
        <a:solidFill>
          <a:srgbClr val="96C115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28</xdr:row>
      <xdr:rowOff>104775</xdr:rowOff>
    </xdr:from>
    <xdr:to>
      <xdr:col>9</xdr:col>
      <xdr:colOff>561975</xdr:colOff>
      <xdr:row>35</xdr:row>
      <xdr:rowOff>66675</xdr:rowOff>
    </xdr:to>
    <xdr:pic>
      <xdr:nvPicPr>
        <xdr:cNvPr id="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962525"/>
          <a:ext cx="59626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50696</xdr:colOff>
      <xdr:row>0</xdr:row>
      <xdr:rowOff>84012</xdr:rowOff>
    </xdr:from>
    <xdr:to>
      <xdr:col>4</xdr:col>
      <xdr:colOff>199812</xdr:colOff>
      <xdr:row>5</xdr:row>
      <xdr:rowOff>70786</xdr:rowOff>
    </xdr:to>
    <xdr:pic>
      <xdr:nvPicPr>
        <xdr:cNvPr id="4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0296" y="493587"/>
          <a:ext cx="3216166" cy="898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161923</xdr:colOff>
      <xdr:row>6</xdr:row>
      <xdr:rowOff>1</xdr:rowOff>
    </xdr:from>
    <xdr:to>
      <xdr:col>0</xdr:col>
      <xdr:colOff>592816</xdr:colOff>
      <xdr:row>27</xdr:row>
      <xdr:rowOff>9526</xdr:rowOff>
    </xdr:to>
    <xdr:sp macro="" textlink="">
      <xdr:nvSpPr>
        <xdr:cNvPr id="5" name="Прямоугольник с одним скругленным углом 4"/>
        <xdr:cNvSpPr/>
      </xdr:nvSpPr>
      <xdr:spPr>
        <a:xfrm rot="10800000" flipV="1">
          <a:off x="161923" y="1400176"/>
          <a:ext cx="430893" cy="5410200"/>
        </a:xfrm>
        <a:prstGeom prst="round1Rect">
          <a:avLst/>
        </a:prstGeom>
        <a:solidFill>
          <a:srgbClr val="96C115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133351</xdr:colOff>
      <xdr:row>29</xdr:row>
      <xdr:rowOff>113430</xdr:rowOff>
    </xdr:from>
    <xdr:to>
      <xdr:col>4</xdr:col>
      <xdr:colOff>540868</xdr:colOff>
      <xdr:row>33</xdr:row>
      <xdr:rowOff>88993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1" y="7238130"/>
          <a:ext cx="3977011" cy="623263"/>
        </a:xfrm>
        <a:prstGeom prst="rect">
          <a:avLst/>
        </a:prstGeom>
      </xdr:spPr>
    </xdr:pic>
    <xdr:clientData/>
  </xdr:twoCellAnchor>
  <xdr:twoCellAnchor>
    <xdr:from>
      <xdr:col>6</xdr:col>
      <xdr:colOff>661307</xdr:colOff>
      <xdr:row>6</xdr:row>
      <xdr:rowOff>9525</xdr:rowOff>
    </xdr:from>
    <xdr:to>
      <xdr:col>6</xdr:col>
      <xdr:colOff>1009649</xdr:colOff>
      <xdr:row>7</xdr:row>
      <xdr:rowOff>5442</xdr:rowOff>
    </xdr:to>
    <xdr:pic>
      <xdr:nvPicPr>
        <xdr:cNvPr id="7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04907" y="1409700"/>
          <a:ext cx="348342" cy="348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742950</xdr:colOff>
      <xdr:row>17</xdr:row>
      <xdr:rowOff>0</xdr:rowOff>
    </xdr:from>
    <xdr:to>
      <xdr:col>11</xdr:col>
      <xdr:colOff>4761</xdr:colOff>
      <xdr:row>17</xdr:row>
      <xdr:rowOff>333373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4675" y="3781425"/>
          <a:ext cx="333373" cy="333373"/>
        </a:xfrm>
        <a:prstGeom prst="rect">
          <a:avLst/>
        </a:prstGeom>
      </xdr:spPr>
    </xdr:pic>
    <xdr:clientData/>
  </xdr:twoCellAnchor>
  <xdr:twoCellAnchor editAs="oneCell">
    <xdr:from>
      <xdr:col>5</xdr:col>
      <xdr:colOff>885825</xdr:colOff>
      <xdr:row>17</xdr:row>
      <xdr:rowOff>9525</xdr:rowOff>
    </xdr:from>
    <xdr:to>
      <xdr:col>6</xdr:col>
      <xdr:colOff>4760</xdr:colOff>
      <xdr:row>17</xdr:row>
      <xdr:rowOff>342898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0225" y="3790950"/>
          <a:ext cx="333373" cy="333373"/>
        </a:xfrm>
        <a:prstGeom prst="rect">
          <a:avLst/>
        </a:prstGeom>
      </xdr:spPr>
    </xdr:pic>
    <xdr:clientData/>
  </xdr:twoCellAnchor>
  <xdr:twoCellAnchor editAs="oneCell">
    <xdr:from>
      <xdr:col>7</xdr:col>
      <xdr:colOff>523876</xdr:colOff>
      <xdr:row>24</xdr:row>
      <xdr:rowOff>23428</xdr:rowOff>
    </xdr:from>
    <xdr:to>
      <xdr:col>8</xdr:col>
      <xdr:colOff>9526</xdr:colOff>
      <xdr:row>25</xdr:row>
      <xdr:rowOff>9524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7126" y="5452678"/>
          <a:ext cx="381000" cy="37662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58308</xdr:colOff>
      <xdr:row>1</xdr:row>
      <xdr:rowOff>59182</xdr:rowOff>
    </xdr:from>
    <xdr:to>
      <xdr:col>2</xdr:col>
      <xdr:colOff>1652140</xdr:colOff>
      <xdr:row>4</xdr:row>
      <xdr:rowOff>167400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1014" y="249682"/>
          <a:ext cx="3303429" cy="679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102</xdr:row>
      <xdr:rowOff>122464</xdr:rowOff>
    </xdr:from>
    <xdr:to>
      <xdr:col>13</xdr:col>
      <xdr:colOff>680358</xdr:colOff>
      <xdr:row>108</xdr:row>
      <xdr:rowOff>45770</xdr:rowOff>
    </xdr:to>
    <xdr:pic>
      <xdr:nvPicPr>
        <xdr:cNvPr id="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6800739"/>
          <a:ext cx="6004833" cy="894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13607</xdr:colOff>
      <xdr:row>170</xdr:row>
      <xdr:rowOff>95250</xdr:rowOff>
    </xdr:from>
    <xdr:to>
      <xdr:col>13</xdr:col>
      <xdr:colOff>598715</xdr:colOff>
      <xdr:row>177</xdr:row>
      <xdr:rowOff>0</xdr:rowOff>
    </xdr:to>
    <xdr:pic>
      <xdr:nvPicPr>
        <xdr:cNvPr id="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207" y="27784425"/>
          <a:ext cx="6071508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82019</xdr:colOff>
      <xdr:row>116</xdr:row>
      <xdr:rowOff>92626</xdr:rowOff>
    </xdr:from>
    <xdr:to>
      <xdr:col>2</xdr:col>
      <xdr:colOff>549088</xdr:colOff>
      <xdr:row>118</xdr:row>
      <xdr:rowOff>158202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4725" y="20722655"/>
          <a:ext cx="2170363" cy="446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137581</xdr:colOff>
      <xdr:row>5</xdr:row>
      <xdr:rowOff>0</xdr:rowOff>
    </xdr:from>
    <xdr:to>
      <xdr:col>0</xdr:col>
      <xdr:colOff>568474</xdr:colOff>
      <xdr:row>102</xdr:row>
      <xdr:rowOff>10584</xdr:rowOff>
    </xdr:to>
    <xdr:sp macro="" textlink="">
      <xdr:nvSpPr>
        <xdr:cNvPr id="8" name="Прямоугольник с одним скругленным углом 7"/>
        <xdr:cNvSpPr/>
      </xdr:nvSpPr>
      <xdr:spPr>
        <a:xfrm rot="10800000" flipV="1">
          <a:off x="137581" y="963083"/>
          <a:ext cx="430893" cy="16965084"/>
        </a:xfrm>
        <a:prstGeom prst="round1Rect">
          <a:avLst/>
        </a:prstGeom>
        <a:solidFill>
          <a:srgbClr val="96C115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141813</xdr:colOff>
      <xdr:row>119</xdr:row>
      <xdr:rowOff>4233</xdr:rowOff>
    </xdr:from>
    <xdr:to>
      <xdr:col>0</xdr:col>
      <xdr:colOff>572706</xdr:colOff>
      <xdr:row>170</xdr:row>
      <xdr:rowOff>21168</xdr:rowOff>
    </xdr:to>
    <xdr:sp macro="" textlink="">
      <xdr:nvSpPr>
        <xdr:cNvPr id="10" name="Прямоугольник с одним скругленным углом 9"/>
        <xdr:cNvSpPr/>
      </xdr:nvSpPr>
      <xdr:spPr>
        <a:xfrm rot="10800000" flipV="1">
          <a:off x="141813" y="21170900"/>
          <a:ext cx="430893" cy="9584268"/>
        </a:xfrm>
        <a:prstGeom prst="round1Rect">
          <a:avLst/>
        </a:prstGeom>
        <a:solidFill>
          <a:srgbClr val="96C115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184702</xdr:colOff>
      <xdr:row>102</xdr:row>
      <xdr:rowOff>134471</xdr:rowOff>
    </xdr:from>
    <xdr:to>
      <xdr:col>4</xdr:col>
      <xdr:colOff>159523</xdr:colOff>
      <xdr:row>106</xdr:row>
      <xdr:rowOff>125972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408" y="18097500"/>
          <a:ext cx="4808059" cy="753501"/>
        </a:xfrm>
        <a:prstGeom prst="rect">
          <a:avLst/>
        </a:prstGeom>
      </xdr:spPr>
    </xdr:pic>
    <xdr:clientData/>
  </xdr:twoCellAnchor>
  <xdr:twoCellAnchor editAs="oneCell">
    <xdr:from>
      <xdr:col>1</xdr:col>
      <xdr:colOff>81906</xdr:colOff>
      <xdr:row>170</xdr:row>
      <xdr:rowOff>67236</xdr:rowOff>
    </xdr:from>
    <xdr:to>
      <xdr:col>4</xdr:col>
      <xdr:colOff>103493</xdr:colOff>
      <xdr:row>175</xdr:row>
      <xdr:rowOff>43654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612" y="30883412"/>
          <a:ext cx="4854825" cy="760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15115</xdr:colOff>
      <xdr:row>5</xdr:row>
      <xdr:rowOff>23783</xdr:rowOff>
    </xdr:from>
    <xdr:to>
      <xdr:col>7</xdr:col>
      <xdr:colOff>748584</xdr:colOff>
      <xdr:row>7</xdr:row>
      <xdr:rowOff>147667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24715" y="938183"/>
          <a:ext cx="4231525" cy="447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35</xdr:row>
      <xdr:rowOff>104775</xdr:rowOff>
    </xdr:from>
    <xdr:to>
      <xdr:col>16</xdr:col>
      <xdr:colOff>1006928</xdr:colOff>
      <xdr:row>42</xdr:row>
      <xdr:rowOff>66675</xdr:rowOff>
    </xdr:to>
    <xdr:pic>
      <xdr:nvPicPr>
        <xdr:cNvPr id="4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772150"/>
          <a:ext cx="9055553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608516</xdr:colOff>
      <xdr:row>24</xdr:row>
      <xdr:rowOff>76200</xdr:rowOff>
    </xdr:from>
    <xdr:to>
      <xdr:col>7</xdr:col>
      <xdr:colOff>637948</xdr:colOff>
      <xdr:row>26</xdr:row>
      <xdr:rowOff>155575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516" y="5038725"/>
          <a:ext cx="4137088" cy="403225"/>
        </a:xfrm>
        <a:prstGeom prst="rect">
          <a:avLst/>
        </a:prstGeom>
      </xdr:spPr>
    </xdr:pic>
    <xdr:clientData/>
  </xdr:twoCellAnchor>
  <xdr:twoCellAnchor>
    <xdr:from>
      <xdr:col>0</xdr:col>
      <xdr:colOff>171446</xdr:colOff>
      <xdr:row>8</xdr:row>
      <xdr:rowOff>1</xdr:rowOff>
    </xdr:from>
    <xdr:to>
      <xdr:col>0</xdr:col>
      <xdr:colOff>602339</xdr:colOff>
      <xdr:row>23</xdr:row>
      <xdr:rowOff>9525</xdr:rowOff>
    </xdr:to>
    <xdr:sp macro="" textlink="">
      <xdr:nvSpPr>
        <xdr:cNvPr id="7" name="Прямоугольник с одним скругленным углом 6"/>
        <xdr:cNvSpPr/>
      </xdr:nvSpPr>
      <xdr:spPr>
        <a:xfrm rot="10800000" flipV="1">
          <a:off x="171446" y="1400176"/>
          <a:ext cx="430893" cy="3200399"/>
        </a:xfrm>
        <a:prstGeom prst="round1Rect">
          <a:avLst/>
        </a:prstGeom>
        <a:solidFill>
          <a:srgbClr val="96C115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161920</xdr:colOff>
      <xdr:row>27</xdr:row>
      <xdr:rowOff>2</xdr:rowOff>
    </xdr:from>
    <xdr:to>
      <xdr:col>0</xdr:col>
      <xdr:colOff>592813</xdr:colOff>
      <xdr:row>33</xdr:row>
      <xdr:rowOff>9526</xdr:rowOff>
    </xdr:to>
    <xdr:sp macro="" textlink="">
      <xdr:nvSpPr>
        <xdr:cNvPr id="8" name="Прямоугольник с одним скругленным углом 7"/>
        <xdr:cNvSpPr/>
      </xdr:nvSpPr>
      <xdr:spPr>
        <a:xfrm rot="10800000" flipV="1">
          <a:off x="161920" y="5238752"/>
          <a:ext cx="430893" cy="1323974"/>
        </a:xfrm>
        <a:prstGeom prst="round1Rect">
          <a:avLst/>
        </a:prstGeom>
        <a:solidFill>
          <a:srgbClr val="96C115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133352</xdr:colOff>
      <xdr:row>35</xdr:row>
      <xdr:rowOff>151557</xdr:rowOff>
    </xdr:from>
    <xdr:to>
      <xdr:col>7</xdr:col>
      <xdr:colOff>853728</xdr:colOff>
      <xdr:row>40</xdr:row>
      <xdr:rowOff>98565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2" y="7381032"/>
          <a:ext cx="4828032" cy="756632"/>
        </a:xfrm>
        <a:prstGeom prst="rect">
          <a:avLst/>
        </a:prstGeom>
      </xdr:spPr>
    </xdr:pic>
    <xdr:clientData/>
  </xdr:twoCellAnchor>
  <xdr:twoCellAnchor editAs="oneCell">
    <xdr:from>
      <xdr:col>8</xdr:col>
      <xdr:colOff>849638</xdr:colOff>
      <xdr:row>7</xdr:row>
      <xdr:rowOff>166686</xdr:rowOff>
    </xdr:from>
    <xdr:to>
      <xdr:col>9</xdr:col>
      <xdr:colOff>11906</xdr:colOff>
      <xdr:row>8</xdr:row>
      <xdr:rowOff>285476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013" y="1440655"/>
          <a:ext cx="281455" cy="285477"/>
        </a:xfrm>
        <a:prstGeom prst="rect">
          <a:avLst/>
        </a:prstGeom>
      </xdr:spPr>
    </xdr:pic>
    <xdr:clientData/>
  </xdr:twoCellAnchor>
  <xdr:twoCellAnchor editAs="oneCell">
    <xdr:from>
      <xdr:col>16</xdr:col>
      <xdr:colOff>838200</xdr:colOff>
      <xdr:row>27</xdr:row>
      <xdr:rowOff>9525</xdr:rowOff>
    </xdr:from>
    <xdr:to>
      <xdr:col>17</xdr:col>
      <xdr:colOff>9523</xdr:colOff>
      <xdr:row>27</xdr:row>
      <xdr:rowOff>314323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" y="5457825"/>
          <a:ext cx="304798" cy="304798"/>
        </a:xfrm>
        <a:prstGeom prst="rect">
          <a:avLst/>
        </a:prstGeom>
      </xdr:spPr>
    </xdr:pic>
    <xdr:clientData/>
  </xdr:twoCellAnchor>
  <xdr:twoCellAnchor editAs="oneCell">
    <xdr:from>
      <xdr:col>16</xdr:col>
      <xdr:colOff>833437</xdr:colOff>
      <xdr:row>8</xdr:row>
      <xdr:rowOff>10038</xdr:rowOff>
    </xdr:from>
    <xdr:to>
      <xdr:col>17</xdr:col>
      <xdr:colOff>9522</xdr:colOff>
      <xdr:row>9</xdr:row>
      <xdr:rowOff>38097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1218" y="1426882"/>
          <a:ext cx="307179" cy="313809"/>
        </a:xfrm>
        <a:prstGeom prst="rect">
          <a:avLst/>
        </a:prstGeom>
      </xdr:spPr>
    </xdr:pic>
    <xdr:clientData/>
  </xdr:twoCellAnchor>
  <xdr:twoCellAnchor editAs="oneCell">
    <xdr:from>
      <xdr:col>8</xdr:col>
      <xdr:colOff>809625</xdr:colOff>
      <xdr:row>27</xdr:row>
      <xdr:rowOff>19050</xdr:rowOff>
    </xdr:from>
    <xdr:to>
      <xdr:col>8</xdr:col>
      <xdr:colOff>1114423</xdr:colOff>
      <xdr:row>28</xdr:row>
      <xdr:rowOff>2380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5467350"/>
          <a:ext cx="304798" cy="30479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11612</xdr:colOff>
      <xdr:row>0</xdr:row>
      <xdr:rowOff>176740</xdr:rowOff>
    </xdr:from>
    <xdr:to>
      <xdr:col>3</xdr:col>
      <xdr:colOff>960797</xdr:colOff>
      <xdr:row>5</xdr:row>
      <xdr:rowOff>26483</xdr:rowOff>
    </xdr:to>
    <xdr:pic>
      <xdr:nvPicPr>
        <xdr:cNvPr id="2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92637" y="176740"/>
          <a:ext cx="2825610" cy="6784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721351</xdr:colOff>
      <xdr:row>4</xdr:row>
      <xdr:rowOff>152400</xdr:rowOff>
    </xdr:from>
    <xdr:to>
      <xdr:col>10</xdr:col>
      <xdr:colOff>1069348</xdr:colOff>
      <xdr:row>6</xdr:row>
      <xdr:rowOff>171450</xdr:rowOff>
    </xdr:to>
    <xdr:pic>
      <xdr:nvPicPr>
        <xdr:cNvPr id="4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115382" y="854869"/>
          <a:ext cx="347997" cy="388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790575</xdr:colOff>
      <xdr:row>142</xdr:row>
      <xdr:rowOff>8875</xdr:rowOff>
    </xdr:from>
    <xdr:to>
      <xdr:col>11</xdr:col>
      <xdr:colOff>9525</xdr:colOff>
      <xdr:row>144</xdr:row>
      <xdr:rowOff>5507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23992825"/>
          <a:ext cx="314325" cy="358581"/>
        </a:xfrm>
        <a:prstGeom prst="rect">
          <a:avLst/>
        </a:prstGeom>
      </xdr:spPr>
    </xdr:pic>
    <xdr:clientData/>
  </xdr:twoCellAnchor>
  <xdr:twoCellAnchor editAs="oneCell">
    <xdr:from>
      <xdr:col>5</xdr:col>
      <xdr:colOff>624948</xdr:colOff>
      <xdr:row>165</xdr:row>
      <xdr:rowOff>7052</xdr:rowOff>
    </xdr:from>
    <xdr:to>
      <xdr:col>6</xdr:col>
      <xdr:colOff>0</xdr:colOff>
      <xdr:row>167</xdr:row>
      <xdr:rowOff>11541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077493" y="28034757"/>
          <a:ext cx="347388" cy="413277"/>
        </a:xfrm>
        <a:prstGeom prst="rect">
          <a:avLst/>
        </a:prstGeom>
      </xdr:spPr>
    </xdr:pic>
    <xdr:clientData/>
  </xdr:twoCellAnchor>
  <xdr:twoCellAnchor editAs="oneCell">
    <xdr:from>
      <xdr:col>11</xdr:col>
      <xdr:colOff>581025</xdr:colOff>
      <xdr:row>165</xdr:row>
      <xdr:rowOff>19516</xdr:rowOff>
    </xdr:from>
    <xdr:to>
      <xdr:col>12</xdr:col>
      <xdr:colOff>0</xdr:colOff>
      <xdr:row>167</xdr:row>
      <xdr:rowOff>3048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6650" y="28080166"/>
          <a:ext cx="466725" cy="326431"/>
        </a:xfrm>
        <a:prstGeom prst="rect">
          <a:avLst/>
        </a:prstGeom>
      </xdr:spPr>
    </xdr:pic>
    <xdr:clientData/>
  </xdr:twoCellAnchor>
  <xdr:twoCellAnchor editAs="oneCell">
    <xdr:from>
      <xdr:col>12</xdr:col>
      <xdr:colOff>657226</xdr:colOff>
      <xdr:row>170</xdr:row>
      <xdr:rowOff>44339</xdr:rowOff>
    </xdr:from>
    <xdr:to>
      <xdr:col>13</xdr:col>
      <xdr:colOff>1</xdr:colOff>
      <xdr:row>172</xdr:row>
      <xdr:rowOff>1141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1" y="29257514"/>
          <a:ext cx="400050" cy="318753"/>
        </a:xfrm>
        <a:prstGeom prst="rect">
          <a:avLst/>
        </a:prstGeom>
      </xdr:spPr>
    </xdr:pic>
    <xdr:clientData/>
  </xdr:twoCellAnchor>
  <xdr:twoCellAnchor editAs="oneCell">
    <xdr:from>
      <xdr:col>5</xdr:col>
      <xdr:colOff>819150</xdr:colOff>
      <xdr:row>182</xdr:row>
      <xdr:rowOff>8168</xdr:rowOff>
    </xdr:from>
    <xdr:to>
      <xdr:col>6</xdr:col>
      <xdr:colOff>9525</xdr:colOff>
      <xdr:row>183</xdr:row>
      <xdr:rowOff>33145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31516868"/>
          <a:ext cx="228600" cy="205952"/>
        </a:xfrm>
        <a:prstGeom prst="rect">
          <a:avLst/>
        </a:prstGeom>
      </xdr:spPr>
    </xdr:pic>
    <xdr:clientData/>
  </xdr:twoCellAnchor>
  <xdr:twoCellAnchor editAs="oneCell">
    <xdr:from>
      <xdr:col>11</xdr:col>
      <xdr:colOff>800101</xdr:colOff>
      <xdr:row>181</xdr:row>
      <xdr:rowOff>156243</xdr:rowOff>
    </xdr:from>
    <xdr:to>
      <xdr:col>12</xdr:col>
      <xdr:colOff>0</xdr:colOff>
      <xdr:row>183</xdr:row>
      <xdr:rowOff>10665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5726" y="31503018"/>
          <a:ext cx="247649" cy="197323"/>
        </a:xfrm>
        <a:prstGeom prst="rect">
          <a:avLst/>
        </a:prstGeom>
      </xdr:spPr>
    </xdr:pic>
    <xdr:clientData/>
  </xdr:twoCellAnchor>
  <xdr:twoCellAnchor editAs="oneCell">
    <xdr:from>
      <xdr:col>12</xdr:col>
      <xdr:colOff>466726</xdr:colOff>
      <xdr:row>197</xdr:row>
      <xdr:rowOff>131843</xdr:rowOff>
    </xdr:from>
    <xdr:to>
      <xdr:col>13</xdr:col>
      <xdr:colOff>0</xdr:colOff>
      <xdr:row>199</xdr:row>
      <xdr:rowOff>180976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0101" y="34402793"/>
          <a:ext cx="590549" cy="392032"/>
        </a:xfrm>
        <a:prstGeom prst="rect">
          <a:avLst/>
        </a:prstGeom>
      </xdr:spPr>
    </xdr:pic>
    <xdr:clientData/>
  </xdr:twoCellAnchor>
  <xdr:twoCellAnchor editAs="oneCell">
    <xdr:from>
      <xdr:col>6</xdr:col>
      <xdr:colOff>619126</xdr:colOff>
      <xdr:row>225</xdr:row>
      <xdr:rowOff>7932</xdr:rowOff>
    </xdr:from>
    <xdr:to>
      <xdr:col>7</xdr:col>
      <xdr:colOff>1</xdr:colOff>
      <xdr:row>226</xdr:row>
      <xdr:rowOff>193090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1" y="39574782"/>
          <a:ext cx="419100" cy="366133"/>
        </a:xfrm>
        <a:prstGeom prst="rect">
          <a:avLst/>
        </a:prstGeom>
      </xdr:spPr>
    </xdr:pic>
    <xdr:clientData/>
  </xdr:twoCellAnchor>
  <xdr:twoCellAnchor>
    <xdr:from>
      <xdr:col>5</xdr:col>
      <xdr:colOff>741321</xdr:colOff>
      <xdr:row>43</xdr:row>
      <xdr:rowOff>19049</xdr:rowOff>
    </xdr:from>
    <xdr:to>
      <xdr:col>6</xdr:col>
      <xdr:colOff>167</xdr:colOff>
      <xdr:row>44</xdr:row>
      <xdr:rowOff>171449</xdr:rowOff>
    </xdr:to>
    <xdr:pic>
      <xdr:nvPicPr>
        <xdr:cNvPr id="13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60921" y="7429499"/>
          <a:ext cx="297071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817521</xdr:colOff>
      <xdr:row>43</xdr:row>
      <xdr:rowOff>19049</xdr:rowOff>
    </xdr:from>
    <xdr:to>
      <xdr:col>11</xdr:col>
      <xdr:colOff>19217</xdr:colOff>
      <xdr:row>44</xdr:row>
      <xdr:rowOff>171449</xdr:rowOff>
    </xdr:to>
    <xdr:pic>
      <xdr:nvPicPr>
        <xdr:cNvPr id="14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437771" y="7429499"/>
          <a:ext cx="297071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762000</xdr:colOff>
      <xdr:row>142</xdr:row>
      <xdr:rowOff>19049</xdr:rowOff>
    </xdr:from>
    <xdr:to>
      <xdr:col>6</xdr:col>
      <xdr:colOff>9692</xdr:colOff>
      <xdr:row>143</xdr:row>
      <xdr:rowOff>158932</xdr:rowOff>
    </xdr:to>
    <xdr:pic>
      <xdr:nvPicPr>
        <xdr:cNvPr id="1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81600" y="24002999"/>
          <a:ext cx="285917" cy="320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422612</xdr:colOff>
      <xdr:row>225</xdr:row>
      <xdr:rowOff>22465</xdr:rowOff>
    </xdr:from>
    <xdr:to>
      <xdr:col>13</xdr:col>
      <xdr:colOff>1</xdr:colOff>
      <xdr:row>226</xdr:row>
      <xdr:rowOff>171449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85987" y="39589315"/>
          <a:ext cx="634664" cy="329959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232</xdr:row>
      <xdr:rowOff>155291</xdr:rowOff>
    </xdr:from>
    <xdr:to>
      <xdr:col>6</xdr:col>
      <xdr:colOff>1028700</xdr:colOff>
      <xdr:row>233</xdr:row>
      <xdr:rowOff>184307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5" y="41255666"/>
          <a:ext cx="323850" cy="193323"/>
        </a:xfrm>
        <a:prstGeom prst="rect">
          <a:avLst/>
        </a:prstGeom>
      </xdr:spPr>
    </xdr:pic>
    <xdr:clientData/>
  </xdr:twoCellAnchor>
  <xdr:twoCellAnchor editAs="oneCell">
    <xdr:from>
      <xdr:col>8</xdr:col>
      <xdr:colOff>783837</xdr:colOff>
      <xdr:row>237</xdr:row>
      <xdr:rowOff>94</xdr:rowOff>
    </xdr:from>
    <xdr:to>
      <xdr:col>8</xdr:col>
      <xdr:colOff>1021962</xdr:colOff>
      <xdr:row>238</xdr:row>
      <xdr:rowOff>5507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9062" y="42233944"/>
          <a:ext cx="238125" cy="186388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809625</xdr:colOff>
      <xdr:row>241</xdr:row>
      <xdr:rowOff>22762</xdr:rowOff>
    </xdr:from>
    <xdr:to>
      <xdr:col>8</xdr:col>
      <xdr:colOff>9526</xdr:colOff>
      <xdr:row>241</xdr:row>
      <xdr:rowOff>200712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5675" y="43247212"/>
          <a:ext cx="219076" cy="177950"/>
        </a:xfrm>
        <a:prstGeom prst="rect">
          <a:avLst/>
        </a:prstGeom>
      </xdr:spPr>
    </xdr:pic>
    <xdr:clientData/>
  </xdr:twoCellAnchor>
  <xdr:twoCellAnchor>
    <xdr:from>
      <xdr:col>0</xdr:col>
      <xdr:colOff>294411</xdr:colOff>
      <xdr:row>121</xdr:row>
      <xdr:rowOff>86591</xdr:rowOff>
    </xdr:from>
    <xdr:to>
      <xdr:col>11</xdr:col>
      <xdr:colOff>25554</xdr:colOff>
      <xdr:row>129</xdr:row>
      <xdr:rowOff>17317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11" y="20517716"/>
          <a:ext cx="10446768" cy="1226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23232</xdr:colOff>
      <xdr:row>137</xdr:row>
      <xdr:rowOff>110739</xdr:rowOff>
    </xdr:from>
    <xdr:to>
      <xdr:col>4</xdr:col>
      <xdr:colOff>110802</xdr:colOff>
      <xdr:row>141</xdr:row>
      <xdr:rowOff>135506</xdr:rowOff>
    </xdr:to>
    <xdr:pic>
      <xdr:nvPicPr>
        <xdr:cNvPr id="21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4257" y="23246964"/>
          <a:ext cx="2935545" cy="710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12125</xdr:colOff>
      <xdr:row>246</xdr:row>
      <xdr:rowOff>124258</xdr:rowOff>
    </xdr:from>
    <xdr:to>
      <xdr:col>13</xdr:col>
      <xdr:colOff>37542</xdr:colOff>
      <xdr:row>255</xdr:row>
      <xdr:rowOff>127721</xdr:rowOff>
    </xdr:to>
    <xdr:pic>
      <xdr:nvPicPr>
        <xdr:cNvPr id="22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406" y="45439446"/>
          <a:ext cx="12276949" cy="150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69695</xdr:colOff>
      <xdr:row>4</xdr:row>
      <xdr:rowOff>162621</xdr:rowOff>
    </xdr:from>
    <xdr:to>
      <xdr:col>0</xdr:col>
      <xdr:colOff>570283</xdr:colOff>
      <xdr:row>121</xdr:row>
      <xdr:rowOff>11616</xdr:rowOff>
    </xdr:to>
    <xdr:sp macro="" textlink="">
      <xdr:nvSpPr>
        <xdr:cNvPr id="23" name="Прямоугольник с одним скругленным углом 22"/>
        <xdr:cNvSpPr/>
      </xdr:nvSpPr>
      <xdr:spPr>
        <a:xfrm rot="10800000" flipV="1">
          <a:off x="69695" y="867471"/>
          <a:ext cx="500588" cy="19575270"/>
        </a:xfrm>
        <a:prstGeom prst="round1Rect">
          <a:avLst/>
        </a:prstGeom>
        <a:solidFill>
          <a:srgbClr val="96C115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69695</xdr:colOff>
      <xdr:row>142</xdr:row>
      <xdr:rowOff>13009</xdr:rowOff>
    </xdr:from>
    <xdr:to>
      <xdr:col>0</xdr:col>
      <xdr:colOff>570283</xdr:colOff>
      <xdr:row>246</xdr:row>
      <xdr:rowOff>11616</xdr:rowOff>
    </xdr:to>
    <xdr:sp macro="" textlink="">
      <xdr:nvSpPr>
        <xdr:cNvPr id="24" name="Прямоугольник с одним скругленным углом 23"/>
        <xdr:cNvSpPr/>
      </xdr:nvSpPr>
      <xdr:spPr>
        <a:xfrm rot="10800000" flipV="1">
          <a:off x="69695" y="23996959"/>
          <a:ext cx="500588" cy="20524982"/>
        </a:xfrm>
        <a:prstGeom prst="round1Rect">
          <a:avLst/>
        </a:prstGeom>
        <a:solidFill>
          <a:srgbClr val="96C115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348476</xdr:colOff>
      <xdr:row>122</xdr:row>
      <xdr:rowOff>49601</xdr:rowOff>
    </xdr:from>
    <xdr:to>
      <xdr:col>6</xdr:col>
      <xdr:colOff>32371</xdr:colOff>
      <xdr:row>127</xdr:row>
      <xdr:rowOff>7031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476" y="20642651"/>
          <a:ext cx="4910739" cy="767054"/>
        </a:xfrm>
        <a:prstGeom prst="rect">
          <a:avLst/>
        </a:prstGeom>
      </xdr:spPr>
    </xdr:pic>
    <xdr:clientData/>
  </xdr:twoCellAnchor>
  <xdr:twoCellAnchor editAs="oneCell">
    <xdr:from>
      <xdr:col>0</xdr:col>
      <xdr:colOff>487866</xdr:colOff>
      <xdr:row>248</xdr:row>
      <xdr:rowOff>43805</xdr:rowOff>
    </xdr:from>
    <xdr:to>
      <xdr:col>6</xdr:col>
      <xdr:colOff>299782</xdr:colOff>
      <xdr:row>253</xdr:row>
      <xdr:rowOff>41876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866" y="44877980"/>
          <a:ext cx="5174491" cy="80769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95839</xdr:colOff>
      <xdr:row>3</xdr:row>
      <xdr:rowOff>66675</xdr:rowOff>
    </xdr:from>
    <xdr:to>
      <xdr:col>3</xdr:col>
      <xdr:colOff>744472</xdr:colOff>
      <xdr:row>5</xdr:row>
      <xdr:rowOff>133350</xdr:rowOff>
    </xdr:to>
    <xdr:pic>
      <xdr:nvPicPr>
        <xdr:cNvPr id="6414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29239" y="609600"/>
          <a:ext cx="4353858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6</xdr:row>
      <xdr:rowOff>9526</xdr:rowOff>
    </xdr:from>
    <xdr:to>
      <xdr:col>0</xdr:col>
      <xdr:colOff>514349</xdr:colOff>
      <xdr:row>41</xdr:row>
      <xdr:rowOff>161925</xdr:rowOff>
    </xdr:to>
    <xdr:sp macro="" textlink="">
      <xdr:nvSpPr>
        <xdr:cNvPr id="6" name="Прямоугольник с одним скругленным углом 5"/>
        <xdr:cNvSpPr/>
      </xdr:nvSpPr>
      <xdr:spPr>
        <a:xfrm rot="10800000" flipV="1">
          <a:off x="47625" y="1076326"/>
          <a:ext cx="466724" cy="6924674"/>
        </a:xfrm>
        <a:prstGeom prst="round1Rect">
          <a:avLst/>
        </a:prstGeom>
        <a:solidFill>
          <a:srgbClr val="96C115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1333499</xdr:colOff>
      <xdr:row>17</xdr:row>
      <xdr:rowOff>19049</xdr:rowOff>
    </xdr:from>
    <xdr:to>
      <xdr:col>5</xdr:col>
      <xdr:colOff>0</xdr:colOff>
      <xdr:row>19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49" y="3238499"/>
          <a:ext cx="381001" cy="381001"/>
        </a:xfrm>
        <a:prstGeom prst="rect">
          <a:avLst/>
        </a:prstGeom>
      </xdr:spPr>
    </xdr:pic>
    <xdr:clientData/>
  </xdr:twoCellAnchor>
  <xdr:twoCellAnchor editAs="oneCell">
    <xdr:from>
      <xdr:col>4</xdr:col>
      <xdr:colOff>1373631</xdr:colOff>
      <xdr:row>5</xdr:row>
      <xdr:rowOff>152400</xdr:rowOff>
    </xdr:from>
    <xdr:to>
      <xdr:col>4</xdr:col>
      <xdr:colOff>1710882</xdr:colOff>
      <xdr:row>6</xdr:row>
      <xdr:rowOff>323850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5281" y="1057275"/>
          <a:ext cx="337251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50</xdr:row>
      <xdr:rowOff>52917</xdr:rowOff>
    </xdr:from>
    <xdr:to>
      <xdr:col>1</xdr:col>
      <xdr:colOff>1862666</xdr:colOff>
      <xdr:row>63</xdr:row>
      <xdr:rowOff>94366</xdr:rowOff>
    </xdr:to>
    <xdr:pic>
      <xdr:nvPicPr>
        <xdr:cNvPr id="8" name="Рисунок 7" descr="Титул маленький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4417" y="9323917"/>
          <a:ext cx="1767416" cy="22004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726706</xdr:colOff>
      <xdr:row>0</xdr:row>
      <xdr:rowOff>58510</xdr:rowOff>
    </xdr:from>
    <xdr:to>
      <xdr:col>6</xdr:col>
      <xdr:colOff>355618</xdr:colOff>
      <xdr:row>3</xdr:row>
      <xdr:rowOff>171450</xdr:rowOff>
    </xdr:to>
    <xdr:pic>
      <xdr:nvPicPr>
        <xdr:cNvPr id="756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26706" y="58510"/>
          <a:ext cx="5601087" cy="655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159544</xdr:colOff>
      <xdr:row>96</xdr:row>
      <xdr:rowOff>71437</xdr:rowOff>
    </xdr:from>
    <xdr:to>
      <xdr:col>11</xdr:col>
      <xdr:colOff>35719</xdr:colOff>
      <xdr:row>104</xdr:row>
      <xdr:rowOff>23812</xdr:rowOff>
    </xdr:to>
    <xdr:pic>
      <xdr:nvPicPr>
        <xdr:cNvPr id="75631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44" y="23645812"/>
          <a:ext cx="13723144" cy="1500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32313</xdr:colOff>
      <xdr:row>4</xdr:row>
      <xdr:rowOff>17010</xdr:rowOff>
    </xdr:from>
    <xdr:to>
      <xdr:col>0</xdr:col>
      <xdr:colOff>729680</xdr:colOff>
      <xdr:row>96</xdr:row>
      <xdr:rowOff>0</xdr:rowOff>
    </xdr:to>
    <xdr:sp macro="" textlink="">
      <xdr:nvSpPr>
        <xdr:cNvPr id="7" name="Прямоугольник с одним скругленным углом 6"/>
        <xdr:cNvSpPr/>
      </xdr:nvSpPr>
      <xdr:spPr>
        <a:xfrm rot="10800000" flipV="1">
          <a:off x="32313" y="731385"/>
          <a:ext cx="697367" cy="21521396"/>
        </a:xfrm>
        <a:prstGeom prst="round1Rect">
          <a:avLst/>
        </a:prstGeom>
        <a:solidFill>
          <a:srgbClr val="96C115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226234</xdr:colOff>
      <xdr:row>96</xdr:row>
      <xdr:rowOff>244928</xdr:rowOff>
    </xdr:from>
    <xdr:to>
      <xdr:col>4</xdr:col>
      <xdr:colOff>964405</xdr:colOff>
      <xdr:row>101</xdr:row>
      <xdr:rowOff>100676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34" y="20771303"/>
          <a:ext cx="5703077" cy="903498"/>
        </a:xfrm>
        <a:prstGeom prst="rect">
          <a:avLst/>
        </a:prstGeom>
      </xdr:spPr>
    </xdr:pic>
    <xdr:clientData/>
  </xdr:twoCellAnchor>
  <xdr:twoCellAnchor>
    <xdr:from>
      <xdr:col>10</xdr:col>
      <xdr:colOff>776629</xdr:colOff>
      <xdr:row>4</xdr:row>
      <xdr:rowOff>19051</xdr:rowOff>
    </xdr:from>
    <xdr:to>
      <xdr:col>10</xdr:col>
      <xdr:colOff>1158307</xdr:colOff>
      <xdr:row>5</xdr:row>
      <xdr:rowOff>679</xdr:rowOff>
    </xdr:to>
    <xdr:pic>
      <xdr:nvPicPr>
        <xdr:cNvPr id="22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7904" y="742951"/>
          <a:ext cx="381678" cy="3816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782410</xdr:colOff>
      <xdr:row>69</xdr:row>
      <xdr:rowOff>0</xdr:rowOff>
    </xdr:from>
    <xdr:to>
      <xdr:col>10</xdr:col>
      <xdr:colOff>1155246</xdr:colOff>
      <xdr:row>70</xdr:row>
      <xdr:rowOff>68035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3685" y="13032922"/>
          <a:ext cx="372836" cy="372836"/>
        </a:xfrm>
        <a:prstGeom prst="rect">
          <a:avLst/>
        </a:prstGeom>
      </xdr:spPr>
    </xdr:pic>
    <xdr:clientData/>
  </xdr:twoCellAnchor>
  <xdr:twoCellAnchor editAs="oneCell">
    <xdr:from>
      <xdr:col>10</xdr:col>
      <xdr:colOff>839561</xdr:colOff>
      <xdr:row>69</xdr:row>
      <xdr:rowOff>291191</xdr:rowOff>
    </xdr:from>
    <xdr:to>
      <xdr:col>11</xdr:col>
      <xdr:colOff>9525</xdr:colOff>
      <xdr:row>71</xdr:row>
      <xdr:rowOff>13605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0836" y="15540716"/>
          <a:ext cx="332014" cy="332014"/>
        </a:xfrm>
        <a:prstGeom prst="rect">
          <a:avLst/>
        </a:prstGeom>
      </xdr:spPr>
    </xdr:pic>
    <xdr:clientData/>
  </xdr:twoCellAnchor>
  <xdr:twoCellAnchor editAs="oneCell">
    <xdr:from>
      <xdr:col>5</xdr:col>
      <xdr:colOff>1001487</xdr:colOff>
      <xdr:row>69</xdr:row>
      <xdr:rowOff>300715</xdr:rowOff>
    </xdr:from>
    <xdr:to>
      <xdr:col>6</xdr:col>
      <xdr:colOff>1</xdr:colOff>
      <xdr:row>71</xdr:row>
      <xdr:rowOff>42178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1112" y="15550240"/>
          <a:ext cx="351063" cy="351063"/>
        </a:xfrm>
        <a:prstGeom prst="rect">
          <a:avLst/>
        </a:prstGeom>
      </xdr:spPr>
    </xdr:pic>
    <xdr:clientData/>
  </xdr:twoCellAnchor>
  <xdr:twoCellAnchor editAs="oneCell">
    <xdr:from>
      <xdr:col>10</xdr:col>
      <xdr:colOff>830036</xdr:colOff>
      <xdr:row>82</xdr:row>
      <xdr:rowOff>62591</xdr:rowOff>
    </xdr:from>
    <xdr:to>
      <xdr:col>11</xdr:col>
      <xdr:colOff>0</xdr:colOff>
      <xdr:row>83</xdr:row>
      <xdr:rowOff>4080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1311" y="17864816"/>
          <a:ext cx="332014" cy="332014"/>
        </a:xfrm>
        <a:prstGeom prst="rect">
          <a:avLst/>
        </a:prstGeom>
      </xdr:spPr>
    </xdr:pic>
    <xdr:clientData/>
  </xdr:twoCellAnchor>
  <xdr:twoCellAnchor editAs="oneCell">
    <xdr:from>
      <xdr:col>5</xdr:col>
      <xdr:colOff>991962</xdr:colOff>
      <xdr:row>82</xdr:row>
      <xdr:rowOff>72115</xdr:rowOff>
    </xdr:from>
    <xdr:to>
      <xdr:col>5</xdr:col>
      <xdr:colOff>1343025</xdr:colOff>
      <xdr:row>83</xdr:row>
      <xdr:rowOff>32653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1587" y="17874340"/>
          <a:ext cx="351063" cy="351063"/>
        </a:xfrm>
        <a:prstGeom prst="rect">
          <a:avLst/>
        </a:prstGeom>
      </xdr:spPr>
    </xdr:pic>
    <xdr:clientData/>
  </xdr:twoCellAnchor>
  <xdr:twoCellAnchor editAs="oneCell">
    <xdr:from>
      <xdr:col>10</xdr:col>
      <xdr:colOff>842964</xdr:colOff>
      <xdr:row>93</xdr:row>
      <xdr:rowOff>52387</xdr:rowOff>
    </xdr:from>
    <xdr:to>
      <xdr:col>11</xdr:col>
      <xdr:colOff>3767</xdr:colOff>
      <xdr:row>94</xdr:row>
      <xdr:rowOff>23813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6620" y="20245387"/>
          <a:ext cx="327616" cy="3286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27215</xdr:colOff>
      <xdr:row>21</xdr:row>
      <xdr:rowOff>117702</xdr:rowOff>
    </xdr:from>
    <xdr:to>
      <xdr:col>10</xdr:col>
      <xdr:colOff>356508</xdr:colOff>
      <xdr:row>28</xdr:row>
      <xdr:rowOff>54429</xdr:rowOff>
    </xdr:to>
    <xdr:pic>
      <xdr:nvPicPr>
        <xdr:cNvPr id="73111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5773171"/>
          <a:ext cx="12021231" cy="1103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653143</xdr:colOff>
      <xdr:row>0</xdr:row>
      <xdr:rowOff>40824</xdr:rowOff>
    </xdr:from>
    <xdr:to>
      <xdr:col>3</xdr:col>
      <xdr:colOff>513460</xdr:colOff>
      <xdr:row>3</xdr:row>
      <xdr:rowOff>396049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3" y="40824"/>
          <a:ext cx="3401575" cy="885904"/>
        </a:xfrm>
        <a:prstGeom prst="rect">
          <a:avLst/>
        </a:prstGeom>
      </xdr:spPr>
    </xdr:pic>
    <xdr:clientData/>
  </xdr:twoCellAnchor>
  <xdr:twoCellAnchor>
    <xdr:from>
      <xdr:col>0</xdr:col>
      <xdr:colOff>27214</xdr:colOff>
      <xdr:row>4</xdr:row>
      <xdr:rowOff>13607</xdr:rowOff>
    </xdr:from>
    <xdr:to>
      <xdr:col>0</xdr:col>
      <xdr:colOff>693964</xdr:colOff>
      <xdr:row>20</xdr:row>
      <xdr:rowOff>40821</xdr:rowOff>
    </xdr:to>
    <xdr:sp macro="" textlink="">
      <xdr:nvSpPr>
        <xdr:cNvPr id="8" name="Прямоугольник с одним скругленным углом 7"/>
        <xdr:cNvSpPr/>
      </xdr:nvSpPr>
      <xdr:spPr>
        <a:xfrm rot="10800000" flipV="1">
          <a:off x="27214" y="966107"/>
          <a:ext cx="666750" cy="3605893"/>
        </a:xfrm>
        <a:prstGeom prst="round1Rect">
          <a:avLst/>
        </a:prstGeom>
        <a:solidFill>
          <a:srgbClr val="96C115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10</xdr:col>
      <xdr:colOff>544289</xdr:colOff>
      <xdr:row>4</xdr:row>
      <xdr:rowOff>13606</xdr:rowOff>
    </xdr:from>
    <xdr:to>
      <xdr:col>10</xdr:col>
      <xdr:colOff>1025131</xdr:colOff>
      <xdr:row>5</xdr:row>
      <xdr:rowOff>23811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4445" y="966106"/>
          <a:ext cx="480842" cy="474549"/>
        </a:xfrm>
        <a:prstGeom prst="rect">
          <a:avLst/>
        </a:prstGeom>
      </xdr:spPr>
    </xdr:pic>
    <xdr:clientData/>
  </xdr:twoCellAnchor>
  <xdr:twoCellAnchor editAs="oneCell">
    <xdr:from>
      <xdr:col>0</xdr:col>
      <xdr:colOff>121727</xdr:colOff>
      <xdr:row>21</xdr:row>
      <xdr:rowOff>44880</xdr:rowOff>
    </xdr:from>
    <xdr:to>
      <xdr:col>4</xdr:col>
      <xdr:colOff>777591</xdr:colOff>
      <xdr:row>26</xdr:row>
      <xdr:rowOff>71436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727" y="5700349"/>
          <a:ext cx="5346927" cy="859993"/>
        </a:xfrm>
        <a:prstGeom prst="rect">
          <a:avLst/>
        </a:prstGeom>
      </xdr:spPr>
    </xdr:pic>
    <xdr:clientData/>
  </xdr:twoCellAnchor>
  <xdr:twoCellAnchor editAs="oneCell">
    <xdr:from>
      <xdr:col>10</xdr:col>
      <xdr:colOff>598716</xdr:colOff>
      <xdr:row>15</xdr:row>
      <xdr:rowOff>6004</xdr:rowOff>
    </xdr:from>
    <xdr:to>
      <xdr:col>10</xdr:col>
      <xdr:colOff>1046462</xdr:colOff>
      <xdr:row>15</xdr:row>
      <xdr:rowOff>440531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8872" y="3030192"/>
          <a:ext cx="447746" cy="4345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45946</xdr:colOff>
      <xdr:row>1</xdr:row>
      <xdr:rowOff>108260</xdr:rowOff>
    </xdr:from>
    <xdr:to>
      <xdr:col>3</xdr:col>
      <xdr:colOff>1211638</xdr:colOff>
      <xdr:row>3</xdr:row>
      <xdr:rowOff>220675</xdr:rowOff>
    </xdr:to>
    <xdr:pic>
      <xdr:nvPicPr>
        <xdr:cNvPr id="6115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3122" y="287554"/>
          <a:ext cx="3920938" cy="471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45</xdr:row>
      <xdr:rowOff>59531</xdr:rowOff>
    </xdr:from>
    <xdr:to>
      <xdr:col>10</xdr:col>
      <xdr:colOff>1273968</xdr:colOff>
      <xdr:row>52</xdr:row>
      <xdr:rowOff>135732</xdr:rowOff>
    </xdr:to>
    <xdr:pic>
      <xdr:nvPicPr>
        <xdr:cNvPr id="6115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9525000"/>
          <a:ext cx="13870781" cy="1243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78440</xdr:colOff>
      <xdr:row>4</xdr:row>
      <xdr:rowOff>15686</xdr:rowOff>
    </xdr:from>
    <xdr:to>
      <xdr:col>0</xdr:col>
      <xdr:colOff>715256</xdr:colOff>
      <xdr:row>44</xdr:row>
      <xdr:rowOff>44822</xdr:rowOff>
    </xdr:to>
    <xdr:sp macro="" textlink="">
      <xdr:nvSpPr>
        <xdr:cNvPr id="6" name="Прямоугольник с одним скругленным углом 5"/>
        <xdr:cNvSpPr/>
      </xdr:nvSpPr>
      <xdr:spPr>
        <a:xfrm rot="10800000" flipV="1">
          <a:off x="78440" y="1102657"/>
          <a:ext cx="636816" cy="8097371"/>
        </a:xfrm>
        <a:prstGeom prst="round1Rect">
          <a:avLst/>
        </a:prstGeom>
        <a:solidFill>
          <a:srgbClr val="96C115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392100</xdr:colOff>
      <xdr:row>44</xdr:row>
      <xdr:rowOff>152260</xdr:rowOff>
    </xdr:from>
    <xdr:to>
      <xdr:col>5</xdr:col>
      <xdr:colOff>101079</xdr:colOff>
      <xdr:row>50</xdr:row>
      <xdr:rowOff>107157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100" y="9451041"/>
          <a:ext cx="5733542" cy="955022"/>
        </a:xfrm>
        <a:prstGeom prst="rect">
          <a:avLst/>
        </a:prstGeom>
      </xdr:spPr>
    </xdr:pic>
    <xdr:clientData/>
  </xdr:twoCellAnchor>
  <xdr:twoCellAnchor>
    <xdr:from>
      <xdr:col>10</xdr:col>
      <xdr:colOff>1093574</xdr:colOff>
      <xdr:row>4</xdr:row>
      <xdr:rowOff>5042</xdr:rowOff>
    </xdr:from>
    <xdr:to>
      <xdr:col>11</xdr:col>
      <xdr:colOff>0</xdr:colOff>
      <xdr:row>5</xdr:row>
      <xdr:rowOff>5441</xdr:rowOff>
    </xdr:to>
    <xdr:pic>
      <xdr:nvPicPr>
        <xdr:cNvPr id="8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44398" y="778248"/>
          <a:ext cx="291752" cy="291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918883</xdr:colOff>
      <xdr:row>33</xdr:row>
      <xdr:rowOff>11206</xdr:rowOff>
    </xdr:from>
    <xdr:to>
      <xdr:col>6</xdr:col>
      <xdr:colOff>12326</xdr:colOff>
      <xdr:row>33</xdr:row>
      <xdr:rowOff>359708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8118" y="6331324"/>
          <a:ext cx="348502" cy="348502"/>
        </a:xfrm>
        <a:prstGeom prst="rect">
          <a:avLst/>
        </a:prstGeom>
      </xdr:spPr>
    </xdr:pic>
    <xdr:clientData/>
  </xdr:twoCellAnchor>
  <xdr:twoCellAnchor editAs="oneCell">
    <xdr:from>
      <xdr:col>9</xdr:col>
      <xdr:colOff>896472</xdr:colOff>
      <xdr:row>41</xdr:row>
      <xdr:rowOff>4599</xdr:rowOff>
    </xdr:from>
    <xdr:to>
      <xdr:col>10</xdr:col>
      <xdr:colOff>22411</xdr:colOff>
      <xdr:row>42</xdr:row>
      <xdr:rowOff>12326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0678" y="7938364"/>
          <a:ext cx="302558" cy="2990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44890</xdr:colOff>
      <xdr:row>3</xdr:row>
      <xdr:rowOff>42182</xdr:rowOff>
    </xdr:from>
    <xdr:to>
      <xdr:col>4</xdr:col>
      <xdr:colOff>394279</xdr:colOff>
      <xdr:row>3</xdr:row>
      <xdr:rowOff>518432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83065" y="699407"/>
          <a:ext cx="3604558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187</xdr:row>
      <xdr:rowOff>57150</xdr:rowOff>
    </xdr:from>
    <xdr:to>
      <xdr:col>11</xdr:col>
      <xdr:colOff>0</xdr:colOff>
      <xdr:row>192</xdr:row>
      <xdr:rowOff>200025</xdr:rowOff>
    </xdr:to>
    <xdr:pic>
      <xdr:nvPicPr>
        <xdr:cNvPr id="4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0337125"/>
          <a:ext cx="54578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70</xdr:row>
      <xdr:rowOff>57150</xdr:rowOff>
    </xdr:from>
    <xdr:to>
      <xdr:col>11</xdr:col>
      <xdr:colOff>0</xdr:colOff>
      <xdr:row>75</xdr:row>
      <xdr:rowOff>200025</xdr:rowOff>
    </xdr:to>
    <xdr:pic>
      <xdr:nvPicPr>
        <xdr:cNvPr id="9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3332619"/>
          <a:ext cx="10482263" cy="1583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133</xdr:row>
      <xdr:rowOff>57150</xdr:rowOff>
    </xdr:from>
    <xdr:to>
      <xdr:col>11</xdr:col>
      <xdr:colOff>0</xdr:colOff>
      <xdr:row>138</xdr:row>
      <xdr:rowOff>200025</xdr:rowOff>
    </xdr:to>
    <xdr:pic>
      <xdr:nvPicPr>
        <xdr:cNvPr id="1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5336500"/>
          <a:ext cx="1046797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59854</xdr:colOff>
      <xdr:row>82</xdr:row>
      <xdr:rowOff>171450</xdr:rowOff>
    </xdr:from>
    <xdr:to>
      <xdr:col>4</xdr:col>
      <xdr:colOff>409251</xdr:colOff>
      <xdr:row>84</xdr:row>
      <xdr:rowOff>209551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98029" y="16144875"/>
          <a:ext cx="3604566" cy="476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42337</xdr:colOff>
      <xdr:row>146</xdr:row>
      <xdr:rowOff>192832</xdr:rowOff>
    </xdr:from>
    <xdr:to>
      <xdr:col>4</xdr:col>
      <xdr:colOff>387306</xdr:colOff>
      <xdr:row>148</xdr:row>
      <xdr:rowOff>1748</xdr:rowOff>
    </xdr:to>
    <xdr:pic>
      <xdr:nvPicPr>
        <xdr:cNvPr id="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80512" y="28691632"/>
          <a:ext cx="3600138" cy="475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976313</xdr:colOff>
      <xdr:row>4</xdr:row>
      <xdr:rowOff>0</xdr:rowOff>
    </xdr:from>
    <xdr:to>
      <xdr:col>11</xdr:col>
      <xdr:colOff>1</xdr:colOff>
      <xdr:row>5</xdr:row>
      <xdr:rowOff>5442</xdr:rowOff>
    </xdr:to>
    <xdr:pic>
      <xdr:nvPicPr>
        <xdr:cNvPr id="17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203657" y="1166813"/>
          <a:ext cx="345282" cy="386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4</xdr:row>
      <xdr:rowOff>9525</xdr:rowOff>
    </xdr:from>
    <xdr:to>
      <xdr:col>0</xdr:col>
      <xdr:colOff>619125</xdr:colOff>
      <xdr:row>70</xdr:row>
      <xdr:rowOff>0</xdr:rowOff>
    </xdr:to>
    <xdr:sp macro="" textlink="">
      <xdr:nvSpPr>
        <xdr:cNvPr id="18" name="Прямоугольник с одним скругленным углом 17"/>
        <xdr:cNvSpPr/>
      </xdr:nvSpPr>
      <xdr:spPr>
        <a:xfrm rot="10800000" flipV="1">
          <a:off x="9525" y="1190625"/>
          <a:ext cx="609600" cy="11801475"/>
        </a:xfrm>
        <a:prstGeom prst="round1Rect">
          <a:avLst/>
        </a:prstGeom>
        <a:solidFill>
          <a:srgbClr val="96C115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146166</xdr:colOff>
      <xdr:row>71</xdr:row>
      <xdr:rowOff>85725</xdr:rowOff>
    </xdr:from>
    <xdr:to>
      <xdr:col>5</xdr:col>
      <xdr:colOff>987752</xdr:colOff>
      <xdr:row>73</xdr:row>
      <xdr:rowOff>197286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166" y="13296900"/>
          <a:ext cx="5756486" cy="902136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85</xdr:row>
      <xdr:rowOff>9525</xdr:rowOff>
    </xdr:from>
    <xdr:to>
      <xdr:col>0</xdr:col>
      <xdr:colOff>619125</xdr:colOff>
      <xdr:row>133</xdr:row>
      <xdr:rowOff>0</xdr:rowOff>
    </xdr:to>
    <xdr:sp macro="" textlink="">
      <xdr:nvSpPr>
        <xdr:cNvPr id="21" name="Прямоугольник с одним скругленным углом 20"/>
        <xdr:cNvSpPr/>
      </xdr:nvSpPr>
      <xdr:spPr>
        <a:xfrm rot="10800000" flipV="1">
          <a:off x="9525" y="16640175"/>
          <a:ext cx="609600" cy="8639175"/>
        </a:xfrm>
        <a:prstGeom prst="round1Rect">
          <a:avLst/>
        </a:prstGeom>
        <a:solidFill>
          <a:srgbClr val="96C115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10</xdr:col>
      <xdr:colOff>1012031</xdr:colOff>
      <xdr:row>85</xdr:row>
      <xdr:rowOff>9524</xdr:rowOff>
    </xdr:from>
    <xdr:to>
      <xdr:col>11</xdr:col>
      <xdr:colOff>0</xdr:colOff>
      <xdr:row>86</xdr:row>
      <xdr:rowOff>14966</xdr:rowOff>
    </xdr:to>
    <xdr:pic>
      <xdr:nvPicPr>
        <xdr:cNvPr id="22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239375" y="16868774"/>
          <a:ext cx="309563" cy="338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134</xdr:row>
      <xdr:rowOff>104775</xdr:rowOff>
    </xdr:from>
    <xdr:to>
      <xdr:col>5</xdr:col>
      <xdr:colOff>1028969</xdr:colOff>
      <xdr:row>136</xdr:row>
      <xdr:rowOff>197286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5603200"/>
          <a:ext cx="5829569" cy="902136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147</xdr:row>
      <xdr:rowOff>438150</xdr:rowOff>
    </xdr:from>
    <xdr:to>
      <xdr:col>0</xdr:col>
      <xdr:colOff>619125</xdr:colOff>
      <xdr:row>187</xdr:row>
      <xdr:rowOff>9525</xdr:rowOff>
    </xdr:to>
    <xdr:sp macro="" textlink="">
      <xdr:nvSpPr>
        <xdr:cNvPr id="24" name="Прямоугольник с одним скругленным углом 23"/>
        <xdr:cNvSpPr/>
      </xdr:nvSpPr>
      <xdr:spPr>
        <a:xfrm rot="10800000" flipV="1">
          <a:off x="9525" y="29156025"/>
          <a:ext cx="609600" cy="8296275"/>
        </a:xfrm>
        <a:prstGeom prst="round1Rect">
          <a:avLst/>
        </a:prstGeom>
        <a:solidFill>
          <a:srgbClr val="96C115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10</xdr:col>
      <xdr:colOff>881063</xdr:colOff>
      <xdr:row>147</xdr:row>
      <xdr:rowOff>450055</xdr:rowOff>
    </xdr:from>
    <xdr:to>
      <xdr:col>10</xdr:col>
      <xdr:colOff>1312903</xdr:colOff>
      <xdr:row>148</xdr:row>
      <xdr:rowOff>440531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8407" y="29537024"/>
          <a:ext cx="431840" cy="442913"/>
        </a:xfrm>
        <a:prstGeom prst="rect">
          <a:avLst/>
        </a:prstGeom>
      </xdr:spPr>
    </xdr:pic>
    <xdr:clientData/>
  </xdr:twoCellAnchor>
  <xdr:twoCellAnchor editAs="oneCell">
    <xdr:from>
      <xdr:col>5</xdr:col>
      <xdr:colOff>1178719</xdr:colOff>
      <xdr:row>175</xdr:row>
      <xdr:rowOff>9525</xdr:rowOff>
    </xdr:from>
    <xdr:to>
      <xdr:col>5</xdr:col>
      <xdr:colOff>1438272</xdr:colOff>
      <xdr:row>175</xdr:row>
      <xdr:rowOff>257172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3969" y="35216306"/>
          <a:ext cx="259553" cy="247647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187</xdr:row>
      <xdr:rowOff>190500</xdr:rowOff>
    </xdr:from>
    <xdr:to>
      <xdr:col>5</xdr:col>
      <xdr:colOff>188698</xdr:colOff>
      <xdr:row>191</xdr:row>
      <xdr:rowOff>82986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7633275"/>
          <a:ext cx="4972629" cy="768786"/>
        </a:xfrm>
        <a:prstGeom prst="rect">
          <a:avLst/>
        </a:prstGeom>
      </xdr:spPr>
    </xdr:pic>
    <xdr:clientData/>
  </xdr:twoCellAnchor>
  <xdr:twoCellAnchor editAs="oneCell">
    <xdr:from>
      <xdr:col>10</xdr:col>
      <xdr:colOff>1054892</xdr:colOff>
      <xdr:row>175</xdr:row>
      <xdr:rowOff>26194</xdr:rowOff>
    </xdr:from>
    <xdr:to>
      <xdr:col>10</xdr:col>
      <xdr:colOff>1312065</xdr:colOff>
      <xdr:row>176</xdr:row>
      <xdr:rowOff>4761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6" y="35232975"/>
          <a:ext cx="257173" cy="25241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1016795</xdr:colOff>
      <xdr:row>184</xdr:row>
      <xdr:rowOff>7144</xdr:rowOff>
    </xdr:from>
    <xdr:to>
      <xdr:col>11</xdr:col>
      <xdr:colOff>3544</xdr:colOff>
      <xdr:row>185</xdr:row>
      <xdr:rowOff>7144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4139" y="37178457"/>
          <a:ext cx="308343" cy="3095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172</xdr:row>
      <xdr:rowOff>114300</xdr:rowOff>
    </xdr:from>
    <xdr:to>
      <xdr:col>16</xdr:col>
      <xdr:colOff>9525</xdr:colOff>
      <xdr:row>180</xdr:row>
      <xdr:rowOff>133350</xdr:rowOff>
    </xdr:to>
    <xdr:pic>
      <xdr:nvPicPr>
        <xdr:cNvPr id="2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7965400"/>
          <a:ext cx="97536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92</xdr:row>
      <xdr:rowOff>19050</xdr:rowOff>
    </xdr:from>
    <xdr:to>
      <xdr:col>16</xdr:col>
      <xdr:colOff>285750</xdr:colOff>
      <xdr:row>102</xdr:row>
      <xdr:rowOff>76200</xdr:rowOff>
    </xdr:to>
    <xdr:pic>
      <xdr:nvPicPr>
        <xdr:cNvPr id="1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4916150"/>
          <a:ext cx="988695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27767</xdr:colOff>
      <xdr:row>2</xdr:row>
      <xdr:rowOff>75197</xdr:rowOff>
    </xdr:from>
    <xdr:to>
      <xdr:col>5</xdr:col>
      <xdr:colOff>108930</xdr:colOff>
      <xdr:row>4</xdr:row>
      <xdr:rowOff>229711</xdr:rowOff>
    </xdr:to>
    <xdr:pic>
      <xdr:nvPicPr>
        <xdr:cNvPr id="11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1879" y="426118"/>
          <a:ext cx="4254617" cy="53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50249</xdr:colOff>
      <xdr:row>112</xdr:row>
      <xdr:rowOff>109499</xdr:rowOff>
    </xdr:from>
    <xdr:to>
      <xdr:col>4</xdr:col>
      <xdr:colOff>568874</xdr:colOff>
      <xdr:row>115</xdr:row>
      <xdr:rowOff>10238</xdr:rowOff>
    </xdr:to>
    <xdr:pic>
      <xdr:nvPicPr>
        <xdr:cNvPr id="12" name="Picture 66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4361" y="21327690"/>
          <a:ext cx="3727046" cy="464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393704</xdr:colOff>
      <xdr:row>6</xdr:row>
      <xdr:rowOff>15133</xdr:rowOff>
    </xdr:from>
    <xdr:to>
      <xdr:col>15</xdr:col>
      <xdr:colOff>825256</xdr:colOff>
      <xdr:row>7</xdr:row>
      <xdr:rowOff>221093</xdr:rowOff>
    </xdr:to>
    <xdr:pic>
      <xdr:nvPicPr>
        <xdr:cNvPr id="14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981993" y="1356153"/>
          <a:ext cx="431552" cy="431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10702</xdr:colOff>
      <xdr:row>5</xdr:row>
      <xdr:rowOff>0</xdr:rowOff>
    </xdr:from>
    <xdr:to>
      <xdr:col>0</xdr:col>
      <xdr:colOff>610028</xdr:colOff>
      <xdr:row>92</xdr:row>
      <xdr:rowOff>0</xdr:rowOff>
    </xdr:to>
    <xdr:sp macro="" textlink="">
      <xdr:nvSpPr>
        <xdr:cNvPr id="15" name="Прямоугольник с одним скругленным углом 14"/>
        <xdr:cNvSpPr/>
      </xdr:nvSpPr>
      <xdr:spPr>
        <a:xfrm rot="10800000" flipV="1">
          <a:off x="10702" y="984607"/>
          <a:ext cx="599326" cy="16192500"/>
        </a:xfrm>
        <a:prstGeom prst="round1Rect">
          <a:avLst/>
        </a:prstGeom>
        <a:solidFill>
          <a:srgbClr val="96C115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238125</xdr:colOff>
      <xdr:row>93</xdr:row>
      <xdr:rowOff>119709</xdr:rowOff>
    </xdr:from>
    <xdr:to>
      <xdr:col>6</xdr:col>
      <xdr:colOff>815314</xdr:colOff>
      <xdr:row>99</xdr:row>
      <xdr:rowOff>134569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7603097"/>
          <a:ext cx="6404985" cy="992426"/>
        </a:xfrm>
        <a:prstGeom prst="rect">
          <a:avLst/>
        </a:prstGeom>
      </xdr:spPr>
    </xdr:pic>
    <xdr:clientData/>
  </xdr:twoCellAnchor>
  <xdr:twoCellAnchor>
    <xdr:from>
      <xdr:col>0</xdr:col>
      <xdr:colOff>10702</xdr:colOff>
      <xdr:row>115</xdr:row>
      <xdr:rowOff>2570</xdr:rowOff>
    </xdr:from>
    <xdr:to>
      <xdr:col>0</xdr:col>
      <xdr:colOff>610028</xdr:colOff>
      <xdr:row>172</xdr:row>
      <xdr:rowOff>10703</xdr:rowOff>
    </xdr:to>
    <xdr:sp macro="" textlink="">
      <xdr:nvSpPr>
        <xdr:cNvPr id="18" name="Прямоугольник с одним скругленным углом 17"/>
        <xdr:cNvSpPr/>
      </xdr:nvSpPr>
      <xdr:spPr>
        <a:xfrm rot="10800000" flipV="1">
          <a:off x="10702" y="21674621"/>
          <a:ext cx="599326" cy="12872234"/>
        </a:xfrm>
        <a:prstGeom prst="round1Rect">
          <a:avLst/>
        </a:prstGeom>
        <a:solidFill>
          <a:srgbClr val="96C115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15</xdr:col>
      <xdr:colOff>256854</xdr:colOff>
      <xdr:row>115</xdr:row>
      <xdr:rowOff>332121</xdr:rowOff>
    </xdr:from>
    <xdr:to>
      <xdr:col>15</xdr:col>
      <xdr:colOff>809197</xdr:colOff>
      <xdr:row>117</xdr:row>
      <xdr:rowOff>220221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45143" y="22114292"/>
          <a:ext cx="552343" cy="552343"/>
        </a:xfrm>
        <a:prstGeom prst="rect">
          <a:avLst/>
        </a:prstGeom>
      </xdr:spPr>
    </xdr:pic>
    <xdr:clientData/>
  </xdr:twoCellAnchor>
  <xdr:twoCellAnchor editAs="oneCell">
    <xdr:from>
      <xdr:col>2</xdr:col>
      <xdr:colOff>585481</xdr:colOff>
      <xdr:row>150</xdr:row>
      <xdr:rowOff>203343</xdr:rowOff>
    </xdr:from>
    <xdr:to>
      <xdr:col>3</xdr:col>
      <xdr:colOff>5611</xdr:colOff>
      <xdr:row>152</xdr:row>
      <xdr:rowOff>534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882" y="29242060"/>
          <a:ext cx="386237" cy="386237"/>
        </a:xfrm>
        <a:prstGeom prst="rect">
          <a:avLst/>
        </a:prstGeom>
      </xdr:spPr>
    </xdr:pic>
    <xdr:clientData/>
  </xdr:twoCellAnchor>
  <xdr:twoCellAnchor editAs="oneCell">
    <xdr:from>
      <xdr:col>7</xdr:col>
      <xdr:colOff>396477</xdr:colOff>
      <xdr:row>151</xdr:row>
      <xdr:rowOff>0</xdr:rowOff>
    </xdr:from>
    <xdr:to>
      <xdr:col>7</xdr:col>
      <xdr:colOff>754838</xdr:colOff>
      <xdr:row>151</xdr:row>
      <xdr:rowOff>348502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102" y="29264309"/>
          <a:ext cx="348502" cy="348502"/>
        </a:xfrm>
        <a:prstGeom prst="rect">
          <a:avLst/>
        </a:prstGeom>
      </xdr:spPr>
    </xdr:pic>
    <xdr:clientData/>
  </xdr:twoCellAnchor>
  <xdr:twoCellAnchor editAs="oneCell">
    <xdr:from>
      <xdr:col>9</xdr:col>
      <xdr:colOff>441361</xdr:colOff>
      <xdr:row>150</xdr:row>
      <xdr:rowOff>221543</xdr:rowOff>
    </xdr:from>
    <xdr:to>
      <xdr:col>10</xdr:col>
      <xdr:colOff>3102</xdr:colOff>
      <xdr:row>152</xdr:row>
      <xdr:rowOff>8876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8664" y="29260260"/>
          <a:ext cx="376379" cy="376379"/>
        </a:xfrm>
        <a:prstGeom prst="rect">
          <a:avLst/>
        </a:prstGeom>
      </xdr:spPr>
    </xdr:pic>
    <xdr:clientData/>
  </xdr:twoCellAnchor>
  <xdr:twoCellAnchor editAs="oneCell">
    <xdr:from>
      <xdr:col>14</xdr:col>
      <xdr:colOff>537682</xdr:colOff>
      <xdr:row>151</xdr:row>
      <xdr:rowOff>13412</xdr:rowOff>
    </xdr:from>
    <xdr:to>
      <xdr:col>14</xdr:col>
      <xdr:colOff>879456</xdr:colOff>
      <xdr:row>152</xdr:row>
      <xdr:rowOff>4444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8669" y="29277721"/>
          <a:ext cx="348219" cy="348219"/>
        </a:xfrm>
        <a:prstGeom prst="rect">
          <a:avLst/>
        </a:prstGeom>
      </xdr:spPr>
    </xdr:pic>
    <xdr:clientData/>
  </xdr:twoCellAnchor>
  <xdr:twoCellAnchor editAs="oneCell">
    <xdr:from>
      <xdr:col>0</xdr:col>
      <xdr:colOff>125329</xdr:colOff>
      <xdr:row>172</xdr:row>
      <xdr:rowOff>108501</xdr:rowOff>
    </xdr:from>
    <xdr:to>
      <xdr:col>6</xdr:col>
      <xdr:colOff>739441</xdr:colOff>
      <xdr:row>178</xdr:row>
      <xdr:rowOff>83841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29" y="34849685"/>
          <a:ext cx="6441908" cy="952906"/>
        </a:xfrm>
        <a:prstGeom prst="rect">
          <a:avLst/>
        </a:prstGeom>
      </xdr:spPr>
    </xdr:pic>
    <xdr:clientData/>
  </xdr:twoCellAnchor>
  <xdr:twoCellAnchor editAs="oneCell">
    <xdr:from>
      <xdr:col>12</xdr:col>
      <xdr:colOff>802105</xdr:colOff>
      <xdr:row>163</xdr:row>
      <xdr:rowOff>46431</xdr:rowOff>
    </xdr:from>
    <xdr:to>
      <xdr:col>13</xdr:col>
      <xdr:colOff>0</xdr:colOff>
      <xdr:row>164</xdr:row>
      <xdr:rowOff>4510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5987" y="32519161"/>
          <a:ext cx="375987" cy="3716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502103</xdr:colOff>
      <xdr:row>3</xdr:row>
      <xdr:rowOff>157713</xdr:rowOff>
    </xdr:from>
    <xdr:to>
      <xdr:col>4</xdr:col>
      <xdr:colOff>870857</xdr:colOff>
      <xdr:row>3</xdr:row>
      <xdr:rowOff>644710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02103" y="695595"/>
          <a:ext cx="4178754" cy="486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149598</xdr:colOff>
      <xdr:row>45</xdr:row>
      <xdr:rowOff>38100</xdr:rowOff>
    </xdr:from>
    <xdr:to>
      <xdr:col>9</xdr:col>
      <xdr:colOff>111498</xdr:colOff>
      <xdr:row>53</xdr:row>
      <xdr:rowOff>142875</xdr:rowOff>
    </xdr:to>
    <xdr:pic>
      <xdr:nvPicPr>
        <xdr:cNvPr id="4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98" y="10201835"/>
          <a:ext cx="9475694" cy="1359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4</xdr:row>
      <xdr:rowOff>9526</xdr:rowOff>
    </xdr:from>
    <xdr:to>
      <xdr:col>0</xdr:col>
      <xdr:colOff>495300</xdr:colOff>
      <xdr:row>44</xdr:row>
      <xdr:rowOff>152400</xdr:rowOff>
    </xdr:to>
    <xdr:sp macro="" textlink="">
      <xdr:nvSpPr>
        <xdr:cNvPr id="6" name="Прямоугольник с одним скругленным углом 5"/>
        <xdr:cNvSpPr/>
      </xdr:nvSpPr>
      <xdr:spPr>
        <a:xfrm rot="10800000" flipV="1">
          <a:off x="19050" y="1228726"/>
          <a:ext cx="476250" cy="9010649"/>
        </a:xfrm>
        <a:prstGeom prst="round1Rect">
          <a:avLst/>
        </a:prstGeom>
        <a:solidFill>
          <a:srgbClr val="96C115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161925</xdr:colOff>
      <xdr:row>47</xdr:row>
      <xdr:rowOff>0</xdr:rowOff>
    </xdr:from>
    <xdr:to>
      <xdr:col>5</xdr:col>
      <xdr:colOff>119326</xdr:colOff>
      <xdr:row>51</xdr:row>
      <xdr:rowOff>82713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0658475"/>
          <a:ext cx="4719901" cy="730413"/>
        </a:xfrm>
        <a:prstGeom prst="rect">
          <a:avLst/>
        </a:prstGeom>
      </xdr:spPr>
    </xdr:pic>
    <xdr:clientData/>
  </xdr:twoCellAnchor>
  <xdr:twoCellAnchor>
    <xdr:from>
      <xdr:col>8</xdr:col>
      <xdr:colOff>784410</xdr:colOff>
      <xdr:row>4</xdr:row>
      <xdr:rowOff>365</xdr:rowOff>
    </xdr:from>
    <xdr:to>
      <xdr:col>9</xdr:col>
      <xdr:colOff>2244</xdr:colOff>
      <xdr:row>5</xdr:row>
      <xdr:rowOff>2083</xdr:rowOff>
    </xdr:to>
    <xdr:pic>
      <xdr:nvPicPr>
        <xdr:cNvPr id="8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110381" y="1210600"/>
          <a:ext cx="405657" cy="405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951928</xdr:colOff>
      <xdr:row>33</xdr:row>
      <xdr:rowOff>179294</xdr:rowOff>
    </xdr:from>
    <xdr:to>
      <xdr:col>9</xdr:col>
      <xdr:colOff>1</xdr:colOff>
      <xdr:row>34</xdr:row>
      <xdr:rowOff>9523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899" y="7261412"/>
          <a:ext cx="235896" cy="244846"/>
        </a:xfrm>
        <a:prstGeom prst="rect">
          <a:avLst/>
        </a:prstGeom>
      </xdr:spPr>
    </xdr:pic>
    <xdr:clientData/>
  </xdr:twoCellAnchor>
  <xdr:twoCellAnchor editAs="oneCell">
    <xdr:from>
      <xdr:col>5</xdr:col>
      <xdr:colOff>941294</xdr:colOff>
      <xdr:row>33</xdr:row>
      <xdr:rowOff>171875</xdr:rowOff>
    </xdr:from>
    <xdr:to>
      <xdr:col>5</xdr:col>
      <xdr:colOff>1163732</xdr:colOff>
      <xdr:row>33</xdr:row>
      <xdr:rowOff>388843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3794" y="7253993"/>
          <a:ext cx="222438" cy="216968"/>
        </a:xfrm>
        <a:prstGeom prst="rect">
          <a:avLst/>
        </a:prstGeom>
      </xdr:spPr>
    </xdr:pic>
    <xdr:clientData/>
  </xdr:twoCellAnchor>
  <xdr:twoCellAnchor editAs="oneCell">
    <xdr:from>
      <xdr:col>4</xdr:col>
      <xdr:colOff>705971</xdr:colOff>
      <xdr:row>42</xdr:row>
      <xdr:rowOff>8780</xdr:rowOff>
    </xdr:from>
    <xdr:to>
      <xdr:col>5</xdr:col>
      <xdr:colOff>19050</xdr:colOff>
      <xdr:row>43</xdr:row>
      <xdr:rowOff>19049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971" y="9163986"/>
          <a:ext cx="265579" cy="25679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426117</xdr:colOff>
      <xdr:row>0</xdr:row>
      <xdr:rowOff>175328</xdr:rowOff>
    </xdr:from>
    <xdr:to>
      <xdr:col>4</xdr:col>
      <xdr:colOff>362486</xdr:colOff>
      <xdr:row>4</xdr:row>
      <xdr:rowOff>147092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104" y="175328"/>
          <a:ext cx="4004547" cy="886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25066</xdr:colOff>
      <xdr:row>160</xdr:row>
      <xdr:rowOff>9525</xdr:rowOff>
    </xdr:from>
    <xdr:to>
      <xdr:col>12</xdr:col>
      <xdr:colOff>789572</xdr:colOff>
      <xdr:row>168</xdr:row>
      <xdr:rowOff>144285</xdr:rowOff>
    </xdr:to>
    <xdr:pic>
      <xdr:nvPicPr>
        <xdr:cNvPr id="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5490150"/>
          <a:ext cx="11943848" cy="1438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62664</xdr:colOff>
      <xdr:row>78</xdr:row>
      <xdr:rowOff>50130</xdr:rowOff>
    </xdr:from>
    <xdr:to>
      <xdr:col>13</xdr:col>
      <xdr:colOff>0</xdr:colOff>
      <xdr:row>88</xdr:row>
      <xdr:rowOff>12533</xdr:rowOff>
    </xdr:to>
    <xdr:pic>
      <xdr:nvPicPr>
        <xdr:cNvPr id="7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48" y="17144998"/>
          <a:ext cx="12332369" cy="1842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50132</xdr:colOff>
      <xdr:row>5</xdr:row>
      <xdr:rowOff>12534</xdr:rowOff>
    </xdr:from>
    <xdr:to>
      <xdr:col>0</xdr:col>
      <xdr:colOff>429370</xdr:colOff>
      <xdr:row>77</xdr:row>
      <xdr:rowOff>25067</xdr:rowOff>
    </xdr:to>
    <xdr:sp macro="" textlink="">
      <xdr:nvSpPr>
        <xdr:cNvPr id="12" name="Прямоугольник с одним скругленным углом 11"/>
        <xdr:cNvSpPr/>
      </xdr:nvSpPr>
      <xdr:spPr>
        <a:xfrm rot="10800000" flipV="1">
          <a:off x="50132" y="1090363"/>
          <a:ext cx="379238" cy="15841579"/>
        </a:xfrm>
        <a:prstGeom prst="round1Rect">
          <a:avLst/>
        </a:prstGeom>
        <a:solidFill>
          <a:srgbClr val="96C115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125329</xdr:colOff>
      <xdr:row>160</xdr:row>
      <xdr:rowOff>120431</xdr:rowOff>
    </xdr:from>
    <xdr:to>
      <xdr:col>5</xdr:col>
      <xdr:colOff>1127960</xdr:colOff>
      <xdr:row>166</xdr:row>
      <xdr:rowOff>100942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513" y="35601056"/>
          <a:ext cx="6191250" cy="958076"/>
        </a:xfrm>
        <a:prstGeom prst="rect">
          <a:avLst/>
        </a:prstGeom>
      </xdr:spPr>
    </xdr:pic>
    <xdr:clientData/>
  </xdr:twoCellAnchor>
  <xdr:twoCellAnchor editAs="oneCell">
    <xdr:from>
      <xdr:col>1</xdr:col>
      <xdr:colOff>137862</xdr:colOff>
      <xdr:row>78</xdr:row>
      <xdr:rowOff>137862</xdr:rowOff>
    </xdr:from>
    <xdr:to>
      <xdr:col>7</xdr:col>
      <xdr:colOff>68255</xdr:colOff>
      <xdr:row>85</xdr:row>
      <xdr:rowOff>75198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046" y="17232730"/>
          <a:ext cx="7550393" cy="1253290"/>
        </a:xfrm>
        <a:prstGeom prst="rect">
          <a:avLst/>
        </a:prstGeom>
      </xdr:spPr>
    </xdr:pic>
    <xdr:clientData/>
  </xdr:twoCellAnchor>
  <xdr:twoCellAnchor editAs="oneCell">
    <xdr:from>
      <xdr:col>1</xdr:col>
      <xdr:colOff>126109</xdr:colOff>
      <xdr:row>99</xdr:row>
      <xdr:rowOff>45880</xdr:rowOff>
    </xdr:from>
    <xdr:to>
      <xdr:col>3</xdr:col>
      <xdr:colOff>1167360</xdr:colOff>
      <xdr:row>103</xdr:row>
      <xdr:rowOff>180571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7293" y="21840584"/>
          <a:ext cx="3894992" cy="886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666749</xdr:colOff>
      <xdr:row>5</xdr:row>
      <xdr:rowOff>24284</xdr:rowOff>
    </xdr:from>
    <xdr:to>
      <xdr:col>10</xdr:col>
      <xdr:colOff>1012032</xdr:colOff>
      <xdr:row>5</xdr:row>
      <xdr:rowOff>377405</xdr:rowOff>
    </xdr:to>
    <xdr:pic>
      <xdr:nvPicPr>
        <xdr:cNvPr id="17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82499" y="1119659"/>
          <a:ext cx="345283" cy="353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755977</xdr:colOff>
      <xdr:row>59</xdr:row>
      <xdr:rowOff>22230</xdr:rowOff>
    </xdr:from>
    <xdr:to>
      <xdr:col>5</xdr:col>
      <xdr:colOff>1189371</xdr:colOff>
      <xdr:row>59</xdr:row>
      <xdr:rowOff>350294</xdr:rowOff>
    </xdr:to>
    <xdr:pic>
      <xdr:nvPicPr>
        <xdr:cNvPr id="18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85102" y="13202449"/>
          <a:ext cx="433394" cy="328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105</xdr:row>
      <xdr:rowOff>0</xdr:rowOff>
    </xdr:from>
    <xdr:to>
      <xdr:col>9</xdr:col>
      <xdr:colOff>0</xdr:colOff>
      <xdr:row>105</xdr:row>
      <xdr:rowOff>221373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7414" y="17462500"/>
          <a:ext cx="0" cy="221373"/>
        </a:xfrm>
        <a:prstGeom prst="rect">
          <a:avLst/>
        </a:prstGeom>
      </xdr:spPr>
    </xdr:pic>
    <xdr:clientData/>
  </xdr:twoCellAnchor>
  <xdr:twoCellAnchor editAs="oneCell">
    <xdr:from>
      <xdr:col>10</xdr:col>
      <xdr:colOff>693991</xdr:colOff>
      <xdr:row>111</xdr:row>
      <xdr:rowOff>55014</xdr:rowOff>
    </xdr:from>
    <xdr:to>
      <xdr:col>10</xdr:col>
      <xdr:colOff>1095374</xdr:colOff>
      <xdr:row>111</xdr:row>
      <xdr:rowOff>466969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0866" y="24700952"/>
          <a:ext cx="401383" cy="411955"/>
        </a:xfrm>
        <a:prstGeom prst="rect">
          <a:avLst/>
        </a:prstGeom>
      </xdr:spPr>
    </xdr:pic>
    <xdr:clientData/>
  </xdr:twoCellAnchor>
  <xdr:twoCellAnchor editAs="oneCell">
    <xdr:from>
      <xdr:col>8</xdr:col>
      <xdr:colOff>672416</xdr:colOff>
      <xdr:row>104</xdr:row>
      <xdr:rowOff>104223</xdr:rowOff>
    </xdr:from>
    <xdr:to>
      <xdr:col>8</xdr:col>
      <xdr:colOff>1047749</xdr:colOff>
      <xdr:row>104</xdr:row>
      <xdr:rowOff>489537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9291" y="22130786"/>
          <a:ext cx="375333" cy="385314"/>
        </a:xfrm>
        <a:prstGeom prst="rect">
          <a:avLst/>
        </a:prstGeom>
      </xdr:spPr>
    </xdr:pic>
    <xdr:clientData/>
  </xdr:twoCellAnchor>
  <xdr:twoCellAnchor editAs="oneCell">
    <xdr:from>
      <xdr:col>7</xdr:col>
      <xdr:colOff>763769</xdr:colOff>
      <xdr:row>143</xdr:row>
      <xdr:rowOff>45708</xdr:rowOff>
    </xdr:from>
    <xdr:to>
      <xdr:col>7</xdr:col>
      <xdr:colOff>1149448</xdr:colOff>
      <xdr:row>143</xdr:row>
      <xdr:rowOff>434474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1769" y="31775864"/>
          <a:ext cx="385679" cy="388766"/>
        </a:xfrm>
        <a:prstGeom prst="rect">
          <a:avLst/>
        </a:prstGeom>
      </xdr:spPr>
    </xdr:pic>
    <xdr:clientData/>
  </xdr:twoCellAnchor>
  <xdr:twoCellAnchor editAs="oneCell">
    <xdr:from>
      <xdr:col>5</xdr:col>
      <xdr:colOff>551016</xdr:colOff>
      <xdr:row>120</xdr:row>
      <xdr:rowOff>10075</xdr:rowOff>
    </xdr:from>
    <xdr:to>
      <xdr:col>5</xdr:col>
      <xdr:colOff>999029</xdr:colOff>
      <xdr:row>120</xdr:row>
      <xdr:rowOff>458088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3878" y="21967707"/>
          <a:ext cx="448013" cy="448013"/>
        </a:xfrm>
        <a:prstGeom prst="rect">
          <a:avLst/>
        </a:prstGeom>
      </xdr:spPr>
    </xdr:pic>
    <xdr:clientData/>
  </xdr:twoCellAnchor>
  <xdr:twoCellAnchor editAs="oneCell">
    <xdr:from>
      <xdr:col>10</xdr:col>
      <xdr:colOff>300790</xdr:colOff>
      <xdr:row>120</xdr:row>
      <xdr:rowOff>27946</xdr:rowOff>
    </xdr:from>
    <xdr:to>
      <xdr:col>10</xdr:col>
      <xdr:colOff>721363</xdr:colOff>
      <xdr:row>120</xdr:row>
      <xdr:rowOff>448519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9178" y="21985578"/>
          <a:ext cx="420573" cy="420573"/>
        </a:xfrm>
        <a:prstGeom prst="rect">
          <a:avLst/>
        </a:prstGeom>
      </xdr:spPr>
    </xdr:pic>
    <xdr:clientData/>
  </xdr:twoCellAnchor>
  <xdr:twoCellAnchor editAs="oneCell">
    <xdr:from>
      <xdr:col>7</xdr:col>
      <xdr:colOff>795529</xdr:colOff>
      <xdr:row>147</xdr:row>
      <xdr:rowOff>31968</xdr:rowOff>
    </xdr:from>
    <xdr:to>
      <xdr:col>7</xdr:col>
      <xdr:colOff>1178718</xdr:colOff>
      <xdr:row>147</xdr:row>
      <xdr:rowOff>415157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3529" y="33047999"/>
          <a:ext cx="383189" cy="383189"/>
        </a:xfrm>
        <a:prstGeom prst="rect">
          <a:avLst/>
        </a:prstGeom>
      </xdr:spPr>
    </xdr:pic>
    <xdr:clientData/>
  </xdr:twoCellAnchor>
  <xdr:twoCellAnchor>
    <xdr:from>
      <xdr:col>0</xdr:col>
      <xdr:colOff>50132</xdr:colOff>
      <xdr:row>104</xdr:row>
      <xdr:rowOff>12534</xdr:rowOff>
    </xdr:from>
    <xdr:to>
      <xdr:col>0</xdr:col>
      <xdr:colOff>429370</xdr:colOff>
      <xdr:row>158</xdr:row>
      <xdr:rowOff>12534</xdr:rowOff>
    </xdr:to>
    <xdr:sp macro="" textlink="">
      <xdr:nvSpPr>
        <xdr:cNvPr id="19" name="Прямоугольник с одним скругленным углом 18"/>
        <xdr:cNvSpPr/>
      </xdr:nvSpPr>
      <xdr:spPr>
        <a:xfrm rot="10800000" flipV="1">
          <a:off x="50132" y="22233356"/>
          <a:ext cx="379238" cy="12933948"/>
        </a:xfrm>
        <a:prstGeom prst="round1Rect">
          <a:avLst/>
        </a:prstGeom>
        <a:solidFill>
          <a:srgbClr val="96C115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37837</xdr:colOff>
      <xdr:row>3</xdr:row>
      <xdr:rowOff>1</xdr:rowOff>
    </xdr:from>
    <xdr:to>
      <xdr:col>5</xdr:col>
      <xdr:colOff>97559</xdr:colOff>
      <xdr:row>4</xdr:row>
      <xdr:rowOff>4098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3612" y="542926"/>
          <a:ext cx="3907822" cy="470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46</xdr:row>
      <xdr:rowOff>19050</xdr:rowOff>
    </xdr:from>
    <xdr:to>
      <xdr:col>10</xdr:col>
      <xdr:colOff>673554</xdr:colOff>
      <xdr:row>53</xdr:row>
      <xdr:rowOff>9525</xdr:rowOff>
    </xdr:to>
    <xdr:pic>
      <xdr:nvPicPr>
        <xdr:cNvPr id="4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2344400"/>
          <a:ext cx="10598604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</xdr:row>
      <xdr:rowOff>19049</xdr:rowOff>
    </xdr:from>
    <xdr:to>
      <xdr:col>0</xdr:col>
      <xdr:colOff>476250</xdr:colOff>
      <xdr:row>43</xdr:row>
      <xdr:rowOff>152399</xdr:rowOff>
    </xdr:to>
    <xdr:sp macro="" textlink="">
      <xdr:nvSpPr>
        <xdr:cNvPr id="6" name="Прямоугольник с одним скругленным углом 5"/>
        <xdr:cNvSpPr/>
      </xdr:nvSpPr>
      <xdr:spPr>
        <a:xfrm rot="10800000" flipV="1">
          <a:off x="0" y="1028699"/>
          <a:ext cx="476250" cy="10963275"/>
        </a:xfrm>
        <a:prstGeom prst="round1Rect">
          <a:avLst/>
        </a:prstGeom>
        <a:solidFill>
          <a:srgbClr val="96C115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203833</xdr:colOff>
      <xdr:row>46</xdr:row>
      <xdr:rowOff>142876</xdr:rowOff>
    </xdr:from>
    <xdr:to>
      <xdr:col>5</xdr:col>
      <xdr:colOff>229769</xdr:colOff>
      <xdr:row>51</xdr:row>
      <xdr:rowOff>16504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3" y="12487276"/>
          <a:ext cx="4359811" cy="683253"/>
        </a:xfrm>
        <a:prstGeom prst="rect">
          <a:avLst/>
        </a:prstGeom>
      </xdr:spPr>
    </xdr:pic>
    <xdr:clientData/>
  </xdr:twoCellAnchor>
  <xdr:twoCellAnchor>
    <xdr:from>
      <xdr:col>10</xdr:col>
      <xdr:colOff>594632</xdr:colOff>
      <xdr:row>3</xdr:row>
      <xdr:rowOff>447675</xdr:rowOff>
    </xdr:from>
    <xdr:to>
      <xdr:col>10</xdr:col>
      <xdr:colOff>942974</xdr:colOff>
      <xdr:row>5</xdr:row>
      <xdr:rowOff>5442</xdr:rowOff>
    </xdr:to>
    <xdr:pic>
      <xdr:nvPicPr>
        <xdr:cNvPr id="8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633982" y="990600"/>
          <a:ext cx="348342" cy="348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619125</xdr:colOff>
      <xdr:row>30</xdr:row>
      <xdr:rowOff>9525</xdr:rowOff>
    </xdr:from>
    <xdr:to>
      <xdr:col>11</xdr:col>
      <xdr:colOff>9524</xdr:colOff>
      <xdr:row>31</xdr:row>
      <xdr:rowOff>9524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8475" y="7458075"/>
          <a:ext cx="333374" cy="333374"/>
        </a:xfrm>
        <a:prstGeom prst="rect">
          <a:avLst/>
        </a:prstGeom>
      </xdr:spPr>
    </xdr:pic>
    <xdr:clientData/>
  </xdr:twoCellAnchor>
  <xdr:twoCellAnchor editAs="oneCell">
    <xdr:from>
      <xdr:col>10</xdr:col>
      <xdr:colOff>559124</xdr:colOff>
      <xdr:row>36</xdr:row>
      <xdr:rowOff>19050</xdr:rowOff>
    </xdr:from>
    <xdr:to>
      <xdr:col>11</xdr:col>
      <xdr:colOff>5908</xdr:colOff>
      <xdr:row>36</xdr:row>
      <xdr:rowOff>404330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8474" y="9201150"/>
          <a:ext cx="389759" cy="385280"/>
        </a:xfrm>
        <a:prstGeom prst="rect">
          <a:avLst/>
        </a:prstGeom>
      </xdr:spPr>
    </xdr:pic>
    <xdr:clientData/>
  </xdr:twoCellAnchor>
  <xdr:twoCellAnchor editAs="oneCell">
    <xdr:from>
      <xdr:col>6</xdr:col>
      <xdr:colOff>695325</xdr:colOff>
      <xdr:row>36</xdr:row>
      <xdr:rowOff>28575</xdr:rowOff>
    </xdr:from>
    <xdr:to>
      <xdr:col>7</xdr:col>
      <xdr:colOff>47433</xdr:colOff>
      <xdr:row>36</xdr:row>
      <xdr:rowOff>411764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200" y="9210675"/>
          <a:ext cx="383189" cy="383189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40</xdr:row>
      <xdr:rowOff>161924</xdr:rowOff>
    </xdr:from>
    <xdr:to>
      <xdr:col>6</xdr:col>
      <xdr:colOff>9525</xdr:colOff>
      <xdr:row>41</xdr:row>
      <xdr:rowOff>390524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5" y="10953749"/>
          <a:ext cx="390525" cy="390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32"/>
  <sheetViews>
    <sheetView zoomScale="70" zoomScaleNormal="70" zoomScaleSheetLayoutView="100" workbookViewId="0">
      <selection activeCell="C39" sqref="C39"/>
    </sheetView>
  </sheetViews>
  <sheetFormatPr defaultRowHeight="12.75"/>
  <cols>
    <col min="1" max="1" width="54.28515625" style="92" customWidth="1"/>
    <col min="2" max="2" width="27.85546875" style="92" customWidth="1"/>
    <col min="3" max="3" width="11.7109375" style="92" customWidth="1"/>
    <col min="4" max="4" width="45.85546875" style="92" customWidth="1"/>
    <col min="5" max="5" width="27.85546875" style="92" customWidth="1"/>
    <col min="6" max="6" width="29.140625" style="92" customWidth="1"/>
    <col min="7" max="16384" width="9.140625" style="92"/>
  </cols>
  <sheetData>
    <row r="1" spans="1:6" ht="15.75">
      <c r="A1" s="120"/>
      <c r="B1" s="120"/>
      <c r="C1" s="120"/>
      <c r="D1" s="120"/>
      <c r="E1" s="811"/>
    </row>
    <row r="2" spans="1:6" ht="15.75">
      <c r="A2" s="120"/>
      <c r="B2" s="120"/>
      <c r="C2" s="120"/>
      <c r="D2" s="120"/>
      <c r="E2" s="811"/>
    </row>
    <row r="3" spans="1:6" ht="15.75">
      <c r="A3" s="120"/>
      <c r="B3" s="120"/>
      <c r="C3" s="120"/>
      <c r="D3" s="120"/>
      <c r="E3" s="811"/>
    </row>
    <row r="4" spans="1:6" ht="18">
      <c r="A4" s="812"/>
      <c r="B4" s="812"/>
      <c r="C4" s="812"/>
      <c r="D4" s="813"/>
      <c r="E4" s="814"/>
      <c r="F4" s="715"/>
    </row>
    <row r="5" spans="1:6" ht="15">
      <c r="A5" s="812"/>
      <c r="B5" s="812"/>
      <c r="C5" s="812"/>
      <c r="D5" s="120"/>
      <c r="E5" s="815"/>
      <c r="F5" s="715"/>
    </row>
    <row r="6" spans="1:6" ht="15">
      <c r="A6" s="812"/>
      <c r="B6" s="812"/>
      <c r="C6" s="812"/>
      <c r="D6" s="120"/>
      <c r="E6" s="815"/>
      <c r="F6" s="715"/>
    </row>
    <row r="7" spans="1:6" ht="15">
      <c r="A7" s="812"/>
      <c r="B7" s="812"/>
      <c r="C7" s="812"/>
      <c r="D7" s="120"/>
      <c r="E7" s="815"/>
      <c r="F7" s="715"/>
    </row>
    <row r="8" spans="1:6" ht="14.25" customHeight="1">
      <c r="A8" s="812"/>
      <c r="B8" s="812"/>
      <c r="C8" s="812"/>
      <c r="D8" s="120"/>
      <c r="E8" s="815"/>
      <c r="F8" s="715"/>
    </row>
    <row r="9" spans="1:6" ht="14.25" customHeight="1">
      <c r="A9" s="812"/>
      <c r="B9" s="812"/>
      <c r="C9" s="812"/>
      <c r="D9" s="120"/>
      <c r="E9" s="120"/>
      <c r="F9" s="715"/>
    </row>
    <row r="10" spans="1:6" ht="14.25" customHeight="1">
      <c r="A10" s="812"/>
      <c r="B10" s="812"/>
      <c r="C10" s="812"/>
      <c r="D10" s="120"/>
      <c r="E10" s="816"/>
      <c r="F10" s="715"/>
    </row>
    <row r="11" spans="1:6" ht="39.75" customHeight="1">
      <c r="A11" s="1080" t="s">
        <v>2157</v>
      </c>
      <c r="B11" s="812"/>
      <c r="C11" s="812"/>
      <c r="D11" s="817"/>
      <c r="E11" s="816"/>
      <c r="F11" s="715"/>
    </row>
    <row r="12" spans="1:6" ht="14.25" customHeight="1">
      <c r="A12" s="812"/>
      <c r="B12" s="812"/>
      <c r="C12" s="812"/>
      <c r="D12" s="817"/>
      <c r="E12" s="816"/>
      <c r="F12" s="715"/>
    </row>
    <row r="13" spans="1:6" ht="14.25" customHeight="1">
      <c r="A13" s="812"/>
      <c r="B13" s="812"/>
      <c r="C13" s="812"/>
      <c r="D13" s="817"/>
      <c r="E13" s="816"/>
      <c r="F13" s="715"/>
    </row>
    <row r="14" spans="1:6" ht="14.25" customHeight="1">
      <c r="A14" s="812"/>
      <c r="B14" s="812"/>
      <c r="C14" s="812"/>
      <c r="D14" s="817"/>
      <c r="E14" s="816"/>
      <c r="F14" s="715"/>
    </row>
    <row r="15" spans="1:6" ht="14.25" customHeight="1">
      <c r="A15" s="812"/>
      <c r="B15" s="812"/>
      <c r="C15" s="812"/>
      <c r="D15" s="812"/>
      <c r="E15" s="816"/>
      <c r="F15" s="715"/>
    </row>
    <row r="16" spans="1:6" ht="12.75" customHeight="1">
      <c r="A16" s="818"/>
      <c r="B16" s="812"/>
      <c r="C16" s="812"/>
      <c r="D16" s="812"/>
      <c r="E16" s="816"/>
      <c r="F16" s="715"/>
    </row>
    <row r="17" spans="1:6" ht="15.75">
      <c r="A17" s="48" t="s">
        <v>13</v>
      </c>
      <c r="B17" s="716" t="s">
        <v>1721</v>
      </c>
      <c r="C17" s="716"/>
      <c r="D17" s="717"/>
      <c r="E17" s="718"/>
      <c r="F17" s="715"/>
    </row>
    <row r="18" spans="1:6">
      <c r="A18" s="819"/>
      <c r="B18" s="812"/>
      <c r="C18" s="812"/>
      <c r="D18" s="812"/>
      <c r="E18" s="812"/>
      <c r="F18" s="715"/>
    </row>
    <row r="19" spans="1:6">
      <c r="A19" s="812"/>
      <c r="B19" s="812"/>
      <c r="C19" s="812"/>
      <c r="D19" s="812"/>
      <c r="E19" s="812"/>
      <c r="F19" s="715"/>
    </row>
    <row r="20" spans="1:6">
      <c r="A20" s="812"/>
      <c r="B20" s="812"/>
      <c r="C20" s="812"/>
      <c r="D20" s="812"/>
      <c r="E20" s="812"/>
      <c r="F20" s="715"/>
    </row>
    <row r="21" spans="1:6">
      <c r="A21" s="812"/>
      <c r="B21" s="812"/>
      <c r="C21" s="812"/>
      <c r="D21" s="812"/>
      <c r="E21" s="812"/>
      <c r="F21" s="715"/>
    </row>
    <row r="22" spans="1:6" ht="20.25" customHeight="1">
      <c r="A22" s="820"/>
      <c r="B22" s="820"/>
      <c r="C22" s="821"/>
      <c r="D22" s="822"/>
      <c r="E22" s="815"/>
    </row>
    <row r="23" spans="1:6" ht="21" customHeight="1" thickBot="1">
      <c r="A23" s="940" t="s">
        <v>1718</v>
      </c>
      <c r="B23" s="940" t="s">
        <v>1719</v>
      </c>
      <c r="C23" s="823"/>
      <c r="D23" s="1097" t="s">
        <v>1720</v>
      </c>
      <c r="E23" s="1097"/>
    </row>
    <row r="24" spans="1:6" ht="18" customHeight="1" thickBot="1">
      <c r="A24" s="941" t="s">
        <v>2105</v>
      </c>
      <c r="B24" s="942">
        <v>0.05</v>
      </c>
      <c r="C24" s="824"/>
      <c r="D24" s="826" t="s">
        <v>2158</v>
      </c>
      <c r="E24" s="827"/>
    </row>
    <row r="25" spans="1:6" ht="18" customHeight="1">
      <c r="A25" s="825"/>
      <c r="B25" s="824"/>
      <c r="C25" s="824"/>
      <c r="D25" s="828"/>
      <c r="E25" s="829"/>
    </row>
    <row r="26" spans="1:6">
      <c r="F26" s="715"/>
    </row>
    <row r="27" spans="1:6" ht="20.25">
      <c r="A27" s="1081" t="s">
        <v>2159</v>
      </c>
      <c r="F27" s="715"/>
    </row>
    <row r="28" spans="1:6" ht="20.25">
      <c r="A28" s="1081" t="s">
        <v>2160</v>
      </c>
      <c r="F28" s="715"/>
    </row>
    <row r="29" spans="1:6">
      <c r="F29" s="715"/>
    </row>
    <row r="30" spans="1:6">
      <c r="F30" s="715"/>
    </row>
    <row r="31" spans="1:6">
      <c r="F31" s="715"/>
    </row>
    <row r="32" spans="1:6">
      <c r="F32" s="715"/>
    </row>
  </sheetData>
  <mergeCells count="1">
    <mergeCell ref="D23:E23"/>
  </mergeCells>
  <phoneticPr fontId="2" type="noConversion"/>
  <printOptions horizontalCentered="1"/>
  <pageMargins left="0.59055118110236227" right="0.59055118110236227" top="0.78740157480314965" bottom="0.78740157480314965" header="0" footer="0"/>
  <pageSetup paperSize="9" scale="5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0" tint="-0.14999847407452621"/>
    <pageSetUpPr fitToPage="1"/>
  </sheetPr>
  <dimension ref="A1:I80"/>
  <sheetViews>
    <sheetView zoomScale="80" zoomScaleNormal="80" zoomScaleSheetLayoutView="100" workbookViewId="0">
      <selection activeCell="K14" sqref="K14"/>
    </sheetView>
  </sheetViews>
  <sheetFormatPr defaultRowHeight="12.75"/>
  <cols>
    <col min="1" max="1" width="7.5703125" style="226" customWidth="1"/>
    <col min="2" max="2" width="17.7109375" style="226" customWidth="1"/>
    <col min="3" max="3" width="16.140625" style="226" customWidth="1"/>
    <col min="4" max="4" width="9.28515625" style="226" customWidth="1"/>
    <col min="5" max="5" width="17.7109375" style="226" customWidth="1"/>
    <col min="6" max="6" width="17.5703125" style="226" customWidth="1"/>
    <col min="7" max="7" width="17" style="226" customWidth="1"/>
    <col min="8" max="8" width="14.28515625" style="226" customWidth="1"/>
    <col min="9" max="9" width="14.28515625" style="230" customWidth="1"/>
    <col min="10" max="10" width="10.28515625" style="226" bestFit="1" customWidth="1"/>
    <col min="11" max="16384" width="9.140625" style="226"/>
  </cols>
  <sheetData>
    <row r="1" spans="1:9" ht="14.25">
      <c r="A1" s="231"/>
      <c r="B1" s="231"/>
      <c r="C1" s="231"/>
      <c r="D1" s="231"/>
      <c r="E1" s="231"/>
      <c r="F1" s="37" t="s">
        <v>188</v>
      </c>
      <c r="G1" s="241"/>
      <c r="H1" s="241"/>
      <c r="I1" s="39"/>
    </row>
    <row r="2" spans="1:9" ht="14.25">
      <c r="A2" s="231"/>
      <c r="B2" s="231"/>
      <c r="C2" s="231"/>
      <c r="D2" s="231"/>
      <c r="E2" s="231"/>
      <c r="F2" s="37" t="s">
        <v>189</v>
      </c>
      <c r="G2" s="241"/>
      <c r="H2" s="241"/>
      <c r="I2" s="343"/>
    </row>
    <row r="3" spans="1:9" ht="14.25">
      <c r="A3" s="231"/>
      <c r="B3" s="231"/>
      <c r="C3" s="231"/>
      <c r="D3" s="231"/>
      <c r="E3" s="231"/>
      <c r="F3" s="37">
        <f>CONDITIONS!E3</f>
        <v>0</v>
      </c>
      <c r="G3" s="241"/>
      <c r="H3" s="241"/>
      <c r="I3" s="343"/>
    </row>
    <row r="4" spans="1:9">
      <c r="A4" s="231"/>
      <c r="B4" s="231"/>
      <c r="C4" s="231"/>
      <c r="D4" s="231"/>
      <c r="E4" s="231"/>
      <c r="F4" s="231"/>
      <c r="G4" s="241"/>
      <c r="H4" s="241"/>
      <c r="I4" s="343"/>
    </row>
    <row r="5" spans="1:9">
      <c r="A5" s="231"/>
      <c r="B5" s="231"/>
      <c r="C5" s="231"/>
      <c r="D5" s="231"/>
      <c r="E5" s="231"/>
      <c r="F5" s="231"/>
      <c r="G5" s="231"/>
      <c r="I5" s="343"/>
    </row>
    <row r="6" spans="1:9" ht="24.75" customHeight="1">
      <c r="A6" s="231"/>
      <c r="B6" s="278"/>
      <c r="C6" s="278"/>
      <c r="D6" s="278"/>
      <c r="E6" s="278"/>
      <c r="F6" s="278"/>
      <c r="G6" s="278"/>
      <c r="H6" s="278"/>
      <c r="I6" s="423"/>
    </row>
    <row r="7" spans="1:9" ht="30" customHeight="1">
      <c r="B7" s="1157" t="s">
        <v>1358</v>
      </c>
      <c r="C7" s="1158"/>
      <c r="D7" s="1158"/>
      <c r="E7" s="1158"/>
      <c r="F7" s="1158"/>
      <c r="G7" s="1158"/>
      <c r="H7" s="1158"/>
      <c r="I7" s="375"/>
    </row>
    <row r="8" spans="1:9" ht="45.75" customHeight="1">
      <c r="B8" s="89" t="s">
        <v>19</v>
      </c>
      <c r="C8" s="89" t="s">
        <v>1357</v>
      </c>
      <c r="D8" s="89" t="s">
        <v>1356</v>
      </c>
      <c r="E8" s="89" t="s">
        <v>1355</v>
      </c>
      <c r="F8" s="289" t="s">
        <v>1559</v>
      </c>
      <c r="G8" s="84" t="s">
        <v>180</v>
      </c>
      <c r="H8" s="84" t="s">
        <v>2084</v>
      </c>
      <c r="I8" s="241"/>
    </row>
    <row r="9" spans="1:9" ht="15" customHeight="1">
      <c r="B9" s="999" t="s">
        <v>2133</v>
      </c>
      <c r="C9" s="277">
        <v>2</v>
      </c>
      <c r="D9" s="277">
        <v>700</v>
      </c>
      <c r="E9" s="277">
        <v>10</v>
      </c>
      <c r="F9" s="277">
        <v>7</v>
      </c>
      <c r="G9" s="397">
        <v>75671.3</v>
      </c>
      <c r="H9" s="400" t="s">
        <v>2086</v>
      </c>
      <c r="I9" s="241"/>
    </row>
    <row r="10" spans="1:9" ht="15" customHeight="1">
      <c r="A10" s="227"/>
      <c r="B10" s="999" t="s">
        <v>2131</v>
      </c>
      <c r="C10" s="277">
        <v>1</v>
      </c>
      <c r="D10" s="277">
        <v>1400</v>
      </c>
      <c r="E10" s="277">
        <v>10</v>
      </c>
      <c r="F10" s="277">
        <v>14</v>
      </c>
      <c r="G10" s="397">
        <v>75671.3</v>
      </c>
      <c r="H10" s="400" t="s">
        <v>2086</v>
      </c>
      <c r="I10" s="241"/>
    </row>
    <row r="11" spans="1:9" ht="15" customHeight="1">
      <c r="A11" s="227"/>
      <c r="B11" s="998" t="s">
        <v>2132</v>
      </c>
      <c r="C11" s="1000">
        <v>1</v>
      </c>
      <c r="D11" s="1000">
        <v>700</v>
      </c>
      <c r="E11" s="1000">
        <v>20</v>
      </c>
      <c r="F11" s="1000">
        <v>14</v>
      </c>
      <c r="G11" s="416">
        <v>75671.3</v>
      </c>
      <c r="H11" s="416" t="s">
        <v>2086</v>
      </c>
      <c r="I11" s="241"/>
    </row>
    <row r="12" spans="1:9" ht="26.25" customHeight="1">
      <c r="A12" s="132"/>
      <c r="B12" s="1176" t="s">
        <v>1354</v>
      </c>
      <c r="C12" s="1176"/>
      <c r="D12" s="1176"/>
      <c r="E12" s="1176"/>
      <c r="F12" s="1176"/>
      <c r="G12" s="1176"/>
      <c r="H12" s="241"/>
      <c r="I12" s="133"/>
    </row>
    <row r="13" spans="1:9" ht="53.25" customHeight="1">
      <c r="A13" s="132"/>
      <c r="B13" s="1174" t="s">
        <v>19</v>
      </c>
      <c r="C13" s="1174"/>
      <c r="D13" s="189" t="s">
        <v>1353</v>
      </c>
      <c r="E13" s="73" t="s">
        <v>169</v>
      </c>
      <c r="F13" s="154" t="s">
        <v>1153</v>
      </c>
      <c r="G13" s="154" t="s">
        <v>2084</v>
      </c>
      <c r="H13" s="241"/>
      <c r="I13" s="133"/>
    </row>
    <row r="14" spans="1:9" ht="15" customHeight="1">
      <c r="A14" s="132"/>
      <c r="B14" s="1175" t="s">
        <v>1352</v>
      </c>
      <c r="C14" s="1175"/>
      <c r="D14" s="321">
        <v>290</v>
      </c>
      <c r="E14" s="192">
        <v>12</v>
      </c>
      <c r="F14" s="397">
        <v>3923</v>
      </c>
      <c r="G14" s="397" t="s">
        <v>2086</v>
      </c>
      <c r="H14" s="241"/>
      <c r="I14" s="133"/>
    </row>
    <row r="15" spans="1:9">
      <c r="A15" s="132"/>
      <c r="B15" s="132"/>
      <c r="C15" s="132"/>
      <c r="D15" s="132"/>
      <c r="E15" s="132"/>
      <c r="F15" s="136"/>
      <c r="G15" s="136"/>
      <c r="H15" s="132"/>
      <c r="I15" s="133"/>
    </row>
    <row r="16" spans="1:9">
      <c r="A16" s="132"/>
      <c r="B16" s="132"/>
      <c r="C16" s="132"/>
      <c r="D16" s="132"/>
      <c r="E16" s="132"/>
      <c r="F16" s="136"/>
      <c r="G16" s="136"/>
      <c r="H16" s="132"/>
      <c r="I16" s="133"/>
    </row>
    <row r="17" spans="1:9">
      <c r="A17" s="132"/>
      <c r="B17" s="132"/>
      <c r="C17" s="132"/>
      <c r="D17" s="132"/>
      <c r="E17" s="132"/>
      <c r="F17" s="136"/>
      <c r="G17" s="136"/>
      <c r="H17" s="132"/>
      <c r="I17" s="133"/>
    </row>
    <row r="18" spans="1:9">
      <c r="A18" s="132"/>
      <c r="B18" s="132"/>
      <c r="C18" s="132"/>
      <c r="D18" s="132"/>
      <c r="E18" s="132"/>
      <c r="F18" s="136"/>
      <c r="G18" s="136"/>
      <c r="H18" s="132"/>
      <c r="I18" s="133"/>
    </row>
    <row r="19" spans="1:9">
      <c r="A19" s="132"/>
      <c r="B19" s="132"/>
      <c r="C19" s="132"/>
      <c r="D19" s="132"/>
      <c r="E19" s="132"/>
      <c r="F19" s="372"/>
      <c r="G19" s="372"/>
      <c r="H19" s="241"/>
      <c r="I19" s="375"/>
    </row>
    <row r="20" spans="1:9">
      <c r="A20" s="132"/>
      <c r="B20" s="132"/>
      <c r="C20" s="132"/>
      <c r="D20" s="132"/>
      <c r="E20" s="241"/>
      <c r="F20" s="372"/>
      <c r="G20" s="372"/>
      <c r="H20" s="241"/>
      <c r="I20" s="375"/>
    </row>
    <row r="21" spans="1:9">
      <c r="A21" s="132"/>
      <c r="B21" s="393" t="str">
        <f>ACE!B107</f>
        <v xml:space="preserve"> Поставщик:  </v>
      </c>
      <c r="C21" s="132"/>
      <c r="D21" s="132"/>
      <c r="E21" s="241"/>
      <c r="F21" s="394" t="str">
        <f>ACE!I107</f>
        <v>Покупатель:</v>
      </c>
      <c r="G21" s="372"/>
      <c r="H21" s="241"/>
      <c r="I21" s="375"/>
    </row>
    <row r="22" spans="1:9">
      <c r="A22" s="132"/>
      <c r="B22" s="132"/>
      <c r="C22" s="132"/>
      <c r="D22" s="132"/>
      <c r="E22" s="241"/>
      <c r="F22" s="372"/>
      <c r="G22" s="372"/>
      <c r="H22" s="241"/>
      <c r="I22" s="375"/>
    </row>
    <row r="23" spans="1:9">
      <c r="A23" s="132"/>
      <c r="B23" s="367" t="str">
        <f>ACE!B109</f>
        <v>_______________________</v>
      </c>
      <c r="C23" s="393" t="e">
        <f>ACE!D109</f>
        <v>#REF!</v>
      </c>
      <c r="D23" s="132"/>
      <c r="E23" s="241"/>
      <c r="F23" s="395" t="str">
        <f>ACE!I109</f>
        <v>_________________________</v>
      </c>
      <c r="G23" s="396" t="e">
        <f>ACE!J109</f>
        <v>#REF!</v>
      </c>
      <c r="H23" s="241"/>
      <c r="I23" s="375"/>
    </row>
    <row r="24" spans="1:9">
      <c r="A24" s="132"/>
      <c r="B24" s="132"/>
      <c r="C24" s="132"/>
      <c r="D24" s="132"/>
      <c r="E24" s="241"/>
      <c r="F24" s="372"/>
      <c r="G24" s="372"/>
      <c r="H24" s="241"/>
      <c r="I24" s="375"/>
    </row>
    <row r="25" spans="1:9">
      <c r="A25" s="149"/>
      <c r="B25" s="149"/>
      <c r="C25" s="149"/>
      <c r="D25" s="149"/>
      <c r="E25" s="231"/>
      <c r="F25" s="232"/>
      <c r="G25" s="232"/>
      <c r="H25" s="231"/>
      <c r="I25" s="375"/>
    </row>
    <row r="26" spans="1:9">
      <c r="A26" s="149"/>
      <c r="B26" s="149"/>
      <c r="C26" s="149"/>
      <c r="D26" s="149"/>
      <c r="E26" s="231"/>
      <c r="F26" s="232"/>
      <c r="G26" s="232"/>
      <c r="H26" s="231"/>
      <c r="I26" s="233"/>
    </row>
    <row r="27" spans="1:9" ht="14.25">
      <c r="A27" s="424"/>
      <c r="B27" s="69"/>
      <c r="C27" s="259"/>
      <c r="D27" s="259"/>
      <c r="E27" s="323"/>
      <c r="F27" s="259"/>
      <c r="G27" s="261"/>
      <c r="H27" s="259"/>
      <c r="I27" s="261"/>
    </row>
    <row r="28" spans="1:9" ht="14.25">
      <c r="A28" s="69"/>
      <c r="B28" s="69"/>
      <c r="C28" s="259"/>
      <c r="D28" s="259"/>
      <c r="E28" s="259"/>
      <c r="F28" s="223"/>
      <c r="G28" s="324"/>
      <c r="H28" s="259"/>
      <c r="I28" s="261"/>
    </row>
    <row r="29" spans="1:9" ht="14.25">
      <c r="A29" s="224"/>
      <c r="B29" s="69"/>
      <c r="C29" s="259"/>
      <c r="D29" s="259"/>
      <c r="E29" s="1173"/>
      <c r="F29" s="1173"/>
      <c r="G29" s="425"/>
      <c r="H29" s="259"/>
      <c r="I29" s="261"/>
    </row>
    <row r="30" spans="1:9" ht="16.5" customHeight="1">
      <c r="A30" s="69"/>
      <c r="B30" s="259"/>
      <c r="C30" s="69"/>
      <c r="D30" s="224"/>
      <c r="E30" s="224"/>
      <c r="F30" s="223"/>
      <c r="G30" s="223"/>
      <c r="H30" s="426"/>
      <c r="I30" s="284"/>
    </row>
    <row r="31" spans="1:9">
      <c r="A31" s="69"/>
      <c r="B31" s="69"/>
      <c r="C31" s="69"/>
      <c r="D31" s="69"/>
      <c r="E31" s="259"/>
      <c r="F31" s="260"/>
      <c r="G31" s="260"/>
      <c r="H31" s="259"/>
      <c r="I31" s="261"/>
    </row>
    <row r="32" spans="1:9">
      <c r="A32" s="69"/>
      <c r="B32" s="69"/>
      <c r="C32" s="69"/>
      <c r="D32" s="69"/>
      <c r="E32" s="259"/>
      <c r="F32" s="260"/>
      <c r="G32" s="260"/>
      <c r="H32" s="259"/>
      <c r="I32" s="261"/>
    </row>
    <row r="33" spans="1:9">
      <c r="A33" s="69"/>
      <c r="B33" s="69"/>
      <c r="C33" s="69"/>
      <c r="D33" s="69"/>
      <c r="E33" s="259"/>
      <c r="F33" s="260"/>
      <c r="G33" s="260"/>
      <c r="H33" s="259"/>
      <c r="I33" s="261"/>
    </row>
    <row r="34" spans="1:9">
      <c r="A34" s="128"/>
      <c r="B34" s="128"/>
      <c r="C34" s="128"/>
      <c r="D34" s="128"/>
    </row>
    <row r="35" spans="1:9">
      <c r="A35" s="128"/>
      <c r="B35" s="128"/>
      <c r="C35" s="128"/>
      <c r="D35" s="128"/>
    </row>
    <row r="36" spans="1:9">
      <c r="A36" s="128"/>
      <c r="B36" s="128"/>
      <c r="C36" s="128"/>
      <c r="D36" s="128"/>
    </row>
    <row r="37" spans="1:9">
      <c r="A37" s="227"/>
      <c r="B37" s="128"/>
      <c r="C37" s="128"/>
      <c r="D37" s="128"/>
    </row>
    <row r="38" spans="1:9">
      <c r="A38" s="227"/>
      <c r="B38" s="128"/>
      <c r="C38" s="128"/>
      <c r="D38" s="128"/>
    </row>
    <row r="39" spans="1:9">
      <c r="A39" s="227"/>
      <c r="B39" s="128"/>
      <c r="C39" s="128"/>
      <c r="D39" s="128"/>
    </row>
    <row r="40" spans="1:9">
      <c r="A40" s="227"/>
      <c r="B40" s="128"/>
      <c r="C40" s="128"/>
      <c r="D40" s="128"/>
    </row>
    <row r="41" spans="1:9">
      <c r="A41" s="227"/>
      <c r="B41" s="128"/>
      <c r="C41" s="128"/>
      <c r="D41" s="128"/>
    </row>
    <row r="42" spans="1:9">
      <c r="A42" s="227"/>
      <c r="B42" s="128"/>
      <c r="C42" s="128"/>
      <c r="D42" s="128"/>
    </row>
    <row r="43" spans="1:9">
      <c r="A43" s="227"/>
      <c r="B43" s="128"/>
      <c r="C43" s="128"/>
      <c r="D43" s="128"/>
    </row>
    <row r="44" spans="1:9">
      <c r="A44" s="227"/>
      <c r="B44" s="128"/>
      <c r="C44" s="128"/>
      <c r="D44" s="128"/>
    </row>
    <row r="45" spans="1:9">
      <c r="A45" s="227"/>
      <c r="B45" s="128"/>
      <c r="C45" s="128"/>
      <c r="D45" s="128"/>
    </row>
    <row r="46" spans="1:9">
      <c r="A46" s="227"/>
      <c r="B46" s="128"/>
      <c r="C46" s="128"/>
      <c r="D46" s="128"/>
    </row>
    <row r="47" spans="1:9">
      <c r="A47" s="227"/>
      <c r="B47" s="128"/>
      <c r="C47" s="128"/>
      <c r="D47" s="128"/>
    </row>
    <row r="48" spans="1:9">
      <c r="A48" s="227"/>
      <c r="B48" s="128"/>
      <c r="C48" s="128"/>
      <c r="D48" s="128"/>
    </row>
    <row r="49" spans="1:4">
      <c r="A49" s="227"/>
      <c r="B49" s="128"/>
      <c r="C49" s="128"/>
      <c r="D49" s="128"/>
    </row>
    <row r="50" spans="1:4">
      <c r="A50" s="227"/>
      <c r="B50" s="128"/>
      <c r="C50" s="128"/>
      <c r="D50" s="128"/>
    </row>
    <row r="51" spans="1:4">
      <c r="A51" s="227"/>
      <c r="B51" s="128"/>
      <c r="C51" s="128"/>
      <c r="D51" s="128"/>
    </row>
    <row r="52" spans="1:4">
      <c r="A52" s="227"/>
      <c r="B52" s="128"/>
      <c r="C52" s="128"/>
      <c r="D52" s="128"/>
    </row>
    <row r="53" spans="1:4">
      <c r="A53" s="227"/>
      <c r="B53" s="128"/>
      <c r="C53" s="128"/>
      <c r="D53" s="128"/>
    </row>
    <row r="54" spans="1:4">
      <c r="A54" s="227"/>
      <c r="B54" s="128"/>
      <c r="C54" s="128"/>
      <c r="D54" s="128"/>
    </row>
    <row r="55" spans="1:4">
      <c r="A55" s="227"/>
      <c r="B55" s="128"/>
      <c r="C55" s="128"/>
      <c r="D55" s="128"/>
    </row>
    <row r="56" spans="1:4">
      <c r="A56" s="227"/>
      <c r="B56" s="128"/>
      <c r="C56" s="128"/>
      <c r="D56" s="128"/>
    </row>
    <row r="57" spans="1:4">
      <c r="A57" s="227"/>
      <c r="B57" s="128"/>
      <c r="C57" s="128"/>
      <c r="D57" s="128"/>
    </row>
    <row r="58" spans="1:4">
      <c r="A58" s="227"/>
      <c r="B58" s="128"/>
      <c r="C58" s="128"/>
      <c r="D58" s="128"/>
    </row>
    <row r="59" spans="1:4">
      <c r="A59" s="227"/>
      <c r="B59" s="128"/>
      <c r="C59" s="128"/>
      <c r="D59" s="128"/>
    </row>
    <row r="60" spans="1:4">
      <c r="A60" s="227"/>
      <c r="B60" s="128"/>
      <c r="C60" s="128"/>
      <c r="D60" s="128"/>
    </row>
    <row r="61" spans="1:4">
      <c r="A61" s="227"/>
      <c r="B61" s="128"/>
      <c r="C61" s="128"/>
      <c r="D61" s="128"/>
    </row>
    <row r="62" spans="1:4">
      <c r="A62" s="227"/>
      <c r="B62" s="128"/>
      <c r="C62" s="128"/>
      <c r="D62" s="128"/>
    </row>
    <row r="63" spans="1:4">
      <c r="A63" s="227"/>
      <c r="B63" s="128"/>
      <c r="C63" s="128"/>
      <c r="D63" s="128"/>
    </row>
    <row r="64" spans="1:4">
      <c r="A64" s="227"/>
      <c r="B64" s="128"/>
      <c r="C64" s="128"/>
      <c r="D64" s="128"/>
    </row>
    <row r="65" spans="1:4">
      <c r="A65" s="227"/>
      <c r="B65" s="128"/>
      <c r="C65" s="128"/>
      <c r="D65" s="128"/>
    </row>
    <row r="66" spans="1:4">
      <c r="A66" s="227"/>
      <c r="B66" s="128"/>
      <c r="C66" s="128"/>
      <c r="D66" s="128"/>
    </row>
    <row r="67" spans="1:4">
      <c r="A67" s="227"/>
      <c r="B67" s="128"/>
      <c r="C67" s="128"/>
      <c r="D67" s="128"/>
    </row>
    <row r="68" spans="1:4">
      <c r="A68" s="227"/>
      <c r="B68" s="128"/>
      <c r="C68" s="128"/>
      <c r="D68" s="128"/>
    </row>
    <row r="69" spans="1:4">
      <c r="A69" s="227"/>
      <c r="B69" s="128"/>
      <c r="C69" s="128"/>
      <c r="D69" s="128"/>
    </row>
    <row r="70" spans="1:4">
      <c r="A70" s="227"/>
      <c r="B70" s="128"/>
      <c r="C70" s="128"/>
      <c r="D70" s="128"/>
    </row>
    <row r="72" spans="1:4">
      <c r="A72" s="276"/>
    </row>
    <row r="75" spans="1:4">
      <c r="A75" s="276"/>
    </row>
    <row r="77" spans="1:4">
      <c r="A77" s="276"/>
    </row>
    <row r="80" spans="1:4">
      <c r="A80" s="276"/>
    </row>
  </sheetData>
  <mergeCells count="5">
    <mergeCell ref="E29:F29"/>
    <mergeCell ref="B13:C13"/>
    <mergeCell ref="B14:C14"/>
    <mergeCell ref="B12:G12"/>
    <mergeCell ref="B7:H7"/>
  </mergeCells>
  <printOptions horizontalCentered="1"/>
  <pageMargins left="0.70866141732283461" right="0.39370078740157483" top="0.74803149606299213" bottom="0.74803149606299213" header="0.31496062992125984" footer="0.31496062992125984"/>
  <pageSetup paperSize="9" scale="9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O111"/>
  <sheetViews>
    <sheetView topLeftCell="A75" zoomScale="80" zoomScaleNormal="80" workbookViewId="0">
      <selection activeCell="N94" sqref="N94"/>
    </sheetView>
  </sheetViews>
  <sheetFormatPr defaultRowHeight="12.75"/>
  <cols>
    <col min="1" max="1" width="8.85546875" style="91" customWidth="1"/>
    <col min="2" max="2" width="11.85546875" style="91" customWidth="1"/>
    <col min="3" max="3" width="13.7109375" style="507" customWidth="1"/>
    <col min="4" max="4" width="14.28515625" style="507" customWidth="1"/>
    <col min="5" max="6" width="14.28515625" style="91" customWidth="1"/>
    <col min="7" max="7" width="18.140625" style="507" customWidth="1"/>
    <col min="8" max="8" width="16.140625" style="91" customWidth="1"/>
    <col min="9" max="9" width="19.140625" style="91" customWidth="1"/>
    <col min="10" max="10" width="18.7109375" style="91" customWidth="1"/>
    <col min="11" max="11" width="14.140625" style="91" customWidth="1"/>
    <col min="12" max="12" width="9.140625" style="91" hidden="1" customWidth="1"/>
    <col min="13" max="13" width="14.140625" style="91" customWidth="1"/>
    <col min="14" max="14" width="14.42578125" style="91" customWidth="1"/>
    <col min="15" max="16384" width="9.140625" style="91"/>
  </cols>
  <sheetData>
    <row r="1" spans="1:15" ht="18">
      <c r="A1" s="102"/>
      <c r="B1" s="473"/>
      <c r="C1" s="475"/>
      <c r="D1" s="475"/>
      <c r="E1" s="1181"/>
      <c r="F1" s="1181"/>
      <c r="G1" s="498"/>
      <c r="H1" s="102"/>
      <c r="I1" s="102"/>
      <c r="J1" s="102"/>
      <c r="K1" s="102"/>
      <c r="L1" s="102"/>
      <c r="M1" s="102"/>
      <c r="N1" s="102"/>
      <c r="O1" s="102"/>
    </row>
    <row r="2" spans="1:15" ht="15">
      <c r="A2" s="102"/>
      <c r="B2" s="102"/>
      <c r="C2" s="99"/>
      <c r="D2" s="99"/>
      <c r="E2" s="473"/>
      <c r="F2" s="473"/>
      <c r="G2" s="498"/>
      <c r="H2" s="102"/>
      <c r="I2" s="102"/>
      <c r="J2" s="430" t="s">
        <v>188</v>
      </c>
      <c r="K2" s="102"/>
      <c r="L2" s="102"/>
      <c r="M2" s="102"/>
      <c r="N2" s="102"/>
      <c r="O2" s="102"/>
    </row>
    <row r="3" spans="1:15" ht="15">
      <c r="A3" s="102"/>
      <c r="B3" s="102"/>
      <c r="C3" s="498"/>
      <c r="D3" s="498"/>
      <c r="E3" s="102"/>
      <c r="F3" s="102"/>
      <c r="G3" s="498"/>
      <c r="H3" s="102"/>
      <c r="I3" s="102"/>
      <c r="J3" s="430" t="s">
        <v>189</v>
      </c>
      <c r="K3" s="102"/>
      <c r="M3" s="102"/>
      <c r="N3" s="102"/>
      <c r="O3" s="102"/>
    </row>
    <row r="4" spans="1:15" ht="15">
      <c r="A4" s="102"/>
      <c r="B4" s="102"/>
      <c r="C4" s="498"/>
      <c r="D4" s="498"/>
      <c r="E4" s="102"/>
      <c r="F4" s="102"/>
      <c r="G4" s="498"/>
      <c r="H4" s="102"/>
      <c r="I4" s="102"/>
      <c r="J4" s="431">
        <f>CONDITIONS!E3</f>
        <v>0</v>
      </c>
      <c r="K4" s="102"/>
      <c r="M4" s="102"/>
      <c r="N4" s="102"/>
      <c r="O4" s="102"/>
    </row>
    <row r="5" spans="1:15">
      <c r="A5" s="102"/>
      <c r="B5" s="102"/>
      <c r="C5" s="498"/>
      <c r="D5" s="498"/>
      <c r="E5" s="102"/>
      <c r="F5" s="102"/>
      <c r="G5" s="498"/>
      <c r="H5" s="102"/>
      <c r="I5" s="102"/>
      <c r="J5" s="102"/>
      <c r="K5" s="102"/>
      <c r="M5" s="102"/>
      <c r="N5" s="102"/>
      <c r="O5" s="102"/>
    </row>
    <row r="6" spans="1:15">
      <c r="A6" s="102"/>
      <c r="B6" s="102"/>
      <c r="C6" s="498"/>
      <c r="D6" s="498"/>
      <c r="E6" s="102"/>
      <c r="F6" s="102"/>
      <c r="G6" s="498"/>
      <c r="H6" s="102"/>
      <c r="I6" s="102"/>
      <c r="J6" s="102"/>
      <c r="K6" s="102"/>
      <c r="M6" s="102"/>
      <c r="N6" s="102"/>
      <c r="O6" s="102"/>
    </row>
    <row r="7" spans="1:15" ht="31.5" customHeight="1">
      <c r="A7" s="102"/>
      <c r="B7" s="1177" t="s">
        <v>533</v>
      </c>
      <c r="C7" s="1177"/>
      <c r="D7" s="1177"/>
      <c r="E7" s="1177"/>
      <c r="F7" s="1177"/>
      <c r="G7" s="1177"/>
      <c r="H7" s="1177"/>
      <c r="I7" s="1177"/>
      <c r="J7" s="1177"/>
      <c r="K7" s="102"/>
      <c r="M7" s="102"/>
      <c r="N7" s="102"/>
      <c r="O7" s="102"/>
    </row>
    <row r="8" spans="1:15">
      <c r="A8" s="102"/>
      <c r="B8" s="1180" t="s">
        <v>310</v>
      </c>
      <c r="C8" s="1180" t="s">
        <v>1431</v>
      </c>
      <c r="D8" s="1180"/>
      <c r="E8" s="1179" t="s">
        <v>178</v>
      </c>
      <c r="F8" s="1179" t="s">
        <v>2084</v>
      </c>
      <c r="G8" s="1180" t="s">
        <v>1430</v>
      </c>
      <c r="H8" s="1180"/>
      <c r="I8" s="1179" t="s">
        <v>178</v>
      </c>
      <c r="J8" s="1179" t="s">
        <v>2084</v>
      </c>
      <c r="K8" s="432"/>
      <c r="M8" s="844"/>
      <c r="N8" s="102"/>
      <c r="O8" s="102"/>
    </row>
    <row r="9" spans="1:15" ht="18" customHeight="1">
      <c r="A9" s="102"/>
      <c r="B9" s="1180"/>
      <c r="C9" s="1180" t="s">
        <v>1405</v>
      </c>
      <c r="D9" s="1180"/>
      <c r="E9" s="1179"/>
      <c r="F9" s="1179"/>
      <c r="G9" s="1180" t="s">
        <v>1405</v>
      </c>
      <c r="H9" s="1180"/>
      <c r="I9" s="1179"/>
      <c r="J9" s="1179"/>
      <c r="K9" s="432"/>
      <c r="M9" s="844"/>
      <c r="N9" s="102"/>
      <c r="O9" s="102"/>
    </row>
    <row r="10" spans="1:15" ht="32.25" customHeight="1">
      <c r="A10" s="102"/>
      <c r="B10" s="1180"/>
      <c r="C10" s="499" t="s">
        <v>19</v>
      </c>
      <c r="D10" s="447" t="s">
        <v>1404</v>
      </c>
      <c r="E10" s="1179"/>
      <c r="F10" s="1179"/>
      <c r="G10" s="447" t="s">
        <v>19</v>
      </c>
      <c r="H10" s="447" t="s">
        <v>1404</v>
      </c>
      <c r="I10" s="1179"/>
      <c r="J10" s="1179"/>
      <c r="K10" s="432"/>
      <c r="M10" s="844"/>
      <c r="N10" s="102"/>
      <c r="O10" s="102"/>
    </row>
    <row r="11" spans="1:15" s="102" customFormat="1" ht="12.75" customHeight="1">
      <c r="B11" s="500">
        <v>6</v>
      </c>
      <c r="C11" s="501"/>
      <c r="D11" s="500"/>
      <c r="E11" s="108"/>
      <c r="F11" s="109"/>
      <c r="G11" s="435" t="s">
        <v>1484</v>
      </c>
      <c r="H11" s="500">
        <v>164</v>
      </c>
      <c r="I11" s="522">
        <v>308.55</v>
      </c>
      <c r="J11" s="455" t="s">
        <v>2086</v>
      </c>
      <c r="K11" s="432"/>
      <c r="M11" s="844"/>
    </row>
    <row r="12" spans="1:15" s="102" customFormat="1" ht="12.75" customHeight="1">
      <c r="B12" s="500">
        <v>10</v>
      </c>
      <c r="C12" s="501"/>
      <c r="D12" s="500"/>
      <c r="E12" s="108"/>
      <c r="F12" s="109"/>
      <c r="G12" s="435" t="s">
        <v>1483</v>
      </c>
      <c r="H12" s="500">
        <v>140</v>
      </c>
      <c r="I12" s="522">
        <v>326.70000000000005</v>
      </c>
      <c r="J12" s="455" t="s">
        <v>2086</v>
      </c>
      <c r="K12" s="432"/>
      <c r="M12" s="844"/>
    </row>
    <row r="13" spans="1:15" ht="12.75" customHeight="1">
      <c r="A13" s="102"/>
      <c r="B13" s="437">
        <v>12</v>
      </c>
      <c r="C13" s="438" t="s">
        <v>1482</v>
      </c>
      <c r="D13" s="437">
        <v>192</v>
      </c>
      <c r="E13" s="523">
        <v>249.26000000000002</v>
      </c>
      <c r="F13" s="453" t="s">
        <v>2086</v>
      </c>
      <c r="G13" s="438" t="s">
        <v>1481</v>
      </c>
      <c r="H13" s="437">
        <v>130</v>
      </c>
      <c r="I13" s="523">
        <v>336.38000000000005</v>
      </c>
      <c r="J13" s="453" t="s">
        <v>2086</v>
      </c>
      <c r="K13" s="432"/>
      <c r="M13" s="844"/>
      <c r="N13" s="102"/>
      <c r="O13" s="102"/>
    </row>
    <row r="14" spans="1:15" ht="12.75" customHeight="1">
      <c r="A14" s="102"/>
      <c r="B14" s="437">
        <v>15</v>
      </c>
      <c r="C14" s="438" t="s">
        <v>1480</v>
      </c>
      <c r="D14" s="437">
        <v>180</v>
      </c>
      <c r="E14" s="523">
        <v>258.94000000000005</v>
      </c>
      <c r="F14" s="453" t="s">
        <v>2086</v>
      </c>
      <c r="G14" s="438" t="s">
        <v>1479</v>
      </c>
      <c r="H14" s="437">
        <v>112</v>
      </c>
      <c r="I14" s="523">
        <v>352.11000000000007</v>
      </c>
      <c r="J14" s="453" t="s">
        <v>2086</v>
      </c>
      <c r="K14" s="432"/>
      <c r="M14" s="844"/>
      <c r="N14" s="102"/>
      <c r="O14" s="102"/>
    </row>
    <row r="15" spans="1:15" ht="12.75" customHeight="1">
      <c r="A15" s="102"/>
      <c r="B15" s="434">
        <v>18</v>
      </c>
      <c r="C15" s="435" t="s">
        <v>1478</v>
      </c>
      <c r="D15" s="434">
        <v>150</v>
      </c>
      <c r="E15" s="524">
        <v>271.04000000000002</v>
      </c>
      <c r="F15" s="452" t="s">
        <v>2086</v>
      </c>
      <c r="G15" s="435" t="s">
        <v>1477</v>
      </c>
      <c r="H15" s="434">
        <v>98</v>
      </c>
      <c r="I15" s="524">
        <v>367.84000000000003</v>
      </c>
      <c r="J15" s="452" t="s">
        <v>2086</v>
      </c>
      <c r="K15" s="432"/>
      <c r="M15" s="844"/>
      <c r="N15" s="102"/>
      <c r="O15" s="102"/>
    </row>
    <row r="16" spans="1:15" ht="12.75" customHeight="1">
      <c r="A16" s="102"/>
      <c r="B16" s="434">
        <v>22</v>
      </c>
      <c r="C16" s="435" t="s">
        <v>1476</v>
      </c>
      <c r="D16" s="434">
        <v>124</v>
      </c>
      <c r="E16" s="524">
        <v>285.56000000000006</v>
      </c>
      <c r="F16" s="452" t="s">
        <v>2086</v>
      </c>
      <c r="G16" s="435" t="s">
        <v>1475</v>
      </c>
      <c r="H16" s="434">
        <v>88</v>
      </c>
      <c r="I16" s="524">
        <v>384.78000000000003</v>
      </c>
      <c r="J16" s="452" t="s">
        <v>2086</v>
      </c>
      <c r="K16" s="432"/>
      <c r="M16" s="844"/>
      <c r="N16" s="102"/>
      <c r="O16" s="102"/>
    </row>
    <row r="17" spans="1:15" ht="12.75" customHeight="1">
      <c r="A17" s="102"/>
      <c r="B17" s="437">
        <v>28</v>
      </c>
      <c r="C17" s="438" t="s">
        <v>1474</v>
      </c>
      <c r="D17" s="437">
        <v>96</v>
      </c>
      <c r="E17" s="523">
        <v>309.76000000000005</v>
      </c>
      <c r="F17" s="453" t="s">
        <v>2086</v>
      </c>
      <c r="G17" s="438" t="s">
        <v>1473</v>
      </c>
      <c r="H17" s="437">
        <v>64</v>
      </c>
      <c r="I17" s="523">
        <v>419.87</v>
      </c>
      <c r="J17" s="453" t="s">
        <v>2086</v>
      </c>
      <c r="K17" s="432"/>
      <c r="M17" s="844"/>
      <c r="N17" s="102"/>
      <c r="O17" s="102"/>
    </row>
    <row r="18" spans="1:15" ht="12.75" customHeight="1">
      <c r="A18" s="102"/>
      <c r="B18" s="437">
        <v>35</v>
      </c>
      <c r="C18" s="438" t="s">
        <v>1472</v>
      </c>
      <c r="D18" s="437">
        <v>70</v>
      </c>
      <c r="E18" s="523">
        <v>369.05</v>
      </c>
      <c r="F18" s="453" t="s">
        <v>2086</v>
      </c>
      <c r="G18" s="438" t="s">
        <v>1471</v>
      </c>
      <c r="H18" s="437">
        <v>56</v>
      </c>
      <c r="I18" s="523">
        <v>452.54</v>
      </c>
      <c r="J18" s="453" t="s">
        <v>2086</v>
      </c>
      <c r="K18" s="432"/>
      <c r="M18" s="844"/>
      <c r="N18" s="102"/>
      <c r="O18" s="102"/>
    </row>
    <row r="19" spans="1:15" ht="12.75" customHeight="1">
      <c r="A19" s="102"/>
      <c r="B19" s="434">
        <v>42</v>
      </c>
      <c r="C19" s="435" t="s">
        <v>1470</v>
      </c>
      <c r="D19" s="434">
        <v>56</v>
      </c>
      <c r="E19" s="524">
        <v>488.84000000000003</v>
      </c>
      <c r="F19" s="452" t="s">
        <v>2086</v>
      </c>
      <c r="G19" s="435" t="s">
        <v>1469</v>
      </c>
      <c r="H19" s="434">
        <v>48</v>
      </c>
      <c r="I19" s="524">
        <v>490.05</v>
      </c>
      <c r="J19" s="452" t="s">
        <v>2086</v>
      </c>
      <c r="K19" s="432"/>
      <c r="M19" s="844"/>
      <c r="N19" s="102"/>
      <c r="O19" s="102"/>
    </row>
    <row r="20" spans="1:15" ht="12.75" customHeight="1">
      <c r="A20" s="102"/>
      <c r="B20" s="434">
        <v>48</v>
      </c>
      <c r="C20" s="435" t="s">
        <v>1468</v>
      </c>
      <c r="D20" s="434">
        <v>52</v>
      </c>
      <c r="E20" s="524">
        <v>513.04</v>
      </c>
      <c r="F20" s="452" t="s">
        <v>2086</v>
      </c>
      <c r="G20" s="435" t="s">
        <v>1467</v>
      </c>
      <c r="H20" s="434">
        <v>40</v>
      </c>
      <c r="I20" s="524">
        <v>523.93000000000006</v>
      </c>
      <c r="J20" s="452" t="s">
        <v>2086</v>
      </c>
      <c r="K20" s="432"/>
      <c r="M20" s="844"/>
      <c r="N20" s="102"/>
      <c r="O20" s="102"/>
    </row>
    <row r="21" spans="1:15" ht="12.75" customHeight="1">
      <c r="A21" s="102"/>
      <c r="B21" s="437">
        <v>54</v>
      </c>
      <c r="C21" s="438" t="s">
        <v>1466</v>
      </c>
      <c r="D21" s="437">
        <v>42</v>
      </c>
      <c r="E21" s="523">
        <v>545.71</v>
      </c>
      <c r="F21" s="453" t="s">
        <v>2086</v>
      </c>
      <c r="G21" s="438" t="s">
        <v>1465</v>
      </c>
      <c r="H21" s="437">
        <v>36</v>
      </c>
      <c r="I21" s="523">
        <v>552.97</v>
      </c>
      <c r="J21" s="453" t="s">
        <v>2086</v>
      </c>
      <c r="K21" s="432"/>
      <c r="M21" s="844"/>
      <c r="N21" s="102"/>
      <c r="O21" s="102"/>
    </row>
    <row r="22" spans="1:15" ht="12.75" customHeight="1">
      <c r="A22" s="102"/>
      <c r="B22" s="437">
        <v>60</v>
      </c>
      <c r="C22" s="438" t="s">
        <v>1464</v>
      </c>
      <c r="D22" s="437">
        <v>40</v>
      </c>
      <c r="E22" s="523">
        <v>742.94</v>
      </c>
      <c r="F22" s="453" t="s">
        <v>2086</v>
      </c>
      <c r="G22" s="438" t="s">
        <v>1463</v>
      </c>
      <c r="H22" s="437">
        <v>28</v>
      </c>
      <c r="I22" s="523">
        <v>602.58000000000004</v>
      </c>
      <c r="J22" s="453" t="s">
        <v>2086</v>
      </c>
      <c r="K22" s="432"/>
      <c r="M22" s="844"/>
      <c r="N22" s="102"/>
      <c r="O22" s="102"/>
    </row>
    <row r="23" spans="1:15" ht="12.75" customHeight="1">
      <c r="A23" s="102"/>
      <c r="B23" s="434">
        <v>64</v>
      </c>
      <c r="C23" s="435" t="s">
        <v>1462</v>
      </c>
      <c r="D23" s="434">
        <v>28</v>
      </c>
      <c r="E23" s="524">
        <v>775.61000000000013</v>
      </c>
      <c r="F23" s="452" t="s">
        <v>2086</v>
      </c>
      <c r="G23" s="435" t="s">
        <v>1461</v>
      </c>
      <c r="H23" s="434">
        <v>26</v>
      </c>
      <c r="I23" s="524">
        <v>3067.3500000000004</v>
      </c>
      <c r="J23" s="452" t="s">
        <v>2086</v>
      </c>
      <c r="K23" s="432"/>
      <c r="M23" s="844"/>
      <c r="N23" s="102"/>
      <c r="O23" s="102"/>
    </row>
    <row r="24" spans="1:15" ht="12.75" customHeight="1">
      <c r="A24" s="102"/>
      <c r="B24" s="434">
        <v>76</v>
      </c>
      <c r="C24" s="435" t="s">
        <v>1460</v>
      </c>
      <c r="D24" s="434">
        <v>32</v>
      </c>
      <c r="E24" s="524">
        <v>1084.1600000000001</v>
      </c>
      <c r="F24" s="452" t="s">
        <v>2086</v>
      </c>
      <c r="G24" s="435" t="s">
        <v>1459</v>
      </c>
      <c r="H24" s="434">
        <v>24</v>
      </c>
      <c r="I24" s="524">
        <v>2971.76</v>
      </c>
      <c r="J24" s="452" t="s">
        <v>2086</v>
      </c>
      <c r="K24" s="432"/>
      <c r="M24" s="844"/>
      <c r="N24" s="102"/>
      <c r="O24" s="102"/>
    </row>
    <row r="25" spans="1:15" ht="12.75" customHeight="1">
      <c r="A25" s="102"/>
      <c r="B25" s="434">
        <v>89</v>
      </c>
      <c r="C25" s="435" t="s">
        <v>1458</v>
      </c>
      <c r="D25" s="434">
        <v>24</v>
      </c>
      <c r="E25" s="524">
        <v>1171.28</v>
      </c>
      <c r="F25" s="452" t="s">
        <v>2086</v>
      </c>
      <c r="G25" s="435" t="s">
        <v>1457</v>
      </c>
      <c r="H25" s="434">
        <v>18</v>
      </c>
      <c r="I25" s="524">
        <v>3979.6900000000005</v>
      </c>
      <c r="J25" s="452" t="s">
        <v>2086</v>
      </c>
      <c r="K25" s="432"/>
      <c r="M25" s="844"/>
      <c r="N25" s="102"/>
      <c r="O25" s="102"/>
    </row>
    <row r="26" spans="1:15">
      <c r="A26" s="102"/>
      <c r="B26" s="1180" t="s">
        <v>310</v>
      </c>
      <c r="C26" s="1180" t="s">
        <v>1407</v>
      </c>
      <c r="D26" s="1180"/>
      <c r="E26" s="1179" t="s">
        <v>178</v>
      </c>
      <c r="F26" s="1179" t="s">
        <v>2084</v>
      </c>
      <c r="G26" s="1180" t="s">
        <v>1406</v>
      </c>
      <c r="H26" s="1180"/>
      <c r="I26" s="1179" t="s">
        <v>178</v>
      </c>
      <c r="J26" s="1179" t="s">
        <v>2084</v>
      </c>
      <c r="K26" s="432"/>
      <c r="M26" s="844"/>
      <c r="N26" s="102"/>
      <c r="O26" s="102"/>
    </row>
    <row r="27" spans="1:15">
      <c r="A27" s="102"/>
      <c r="B27" s="1180"/>
      <c r="C27" s="1180" t="s">
        <v>1405</v>
      </c>
      <c r="D27" s="1180"/>
      <c r="E27" s="1179"/>
      <c r="F27" s="1179"/>
      <c r="G27" s="1180" t="s">
        <v>1405</v>
      </c>
      <c r="H27" s="1180"/>
      <c r="I27" s="1179"/>
      <c r="J27" s="1179"/>
      <c r="K27" s="432"/>
      <c r="M27" s="844"/>
      <c r="N27" s="102"/>
      <c r="O27" s="102"/>
    </row>
    <row r="28" spans="1:15" ht="34.5" customHeight="1">
      <c r="A28" s="102"/>
      <c r="B28" s="1180"/>
      <c r="C28" s="447" t="s">
        <v>19</v>
      </c>
      <c r="D28" s="447" t="s">
        <v>1404</v>
      </c>
      <c r="E28" s="1179"/>
      <c r="F28" s="1179"/>
      <c r="G28" s="447" t="s">
        <v>19</v>
      </c>
      <c r="H28" s="447" t="s">
        <v>1404</v>
      </c>
      <c r="I28" s="1179"/>
      <c r="J28" s="1179"/>
      <c r="K28" s="432"/>
      <c r="M28" s="844"/>
      <c r="N28" s="102"/>
      <c r="O28" s="102"/>
    </row>
    <row r="29" spans="1:15">
      <c r="A29" s="102"/>
      <c r="B29" s="434">
        <v>10</v>
      </c>
      <c r="C29" s="435" t="s">
        <v>1456</v>
      </c>
      <c r="D29" s="488">
        <v>92</v>
      </c>
      <c r="E29" s="524">
        <v>540.87</v>
      </c>
      <c r="F29" s="452" t="s">
        <v>2086</v>
      </c>
      <c r="G29" s="435" t="s">
        <v>244</v>
      </c>
      <c r="H29" s="434" t="s">
        <v>244</v>
      </c>
      <c r="I29" s="524"/>
      <c r="J29" s="525" t="s">
        <v>2086</v>
      </c>
      <c r="K29" s="432"/>
      <c r="M29" s="844"/>
      <c r="N29" s="102"/>
      <c r="O29" s="102"/>
    </row>
    <row r="30" spans="1:15">
      <c r="A30" s="102"/>
      <c r="B30" s="434">
        <v>12</v>
      </c>
      <c r="C30" s="435" t="s">
        <v>1455</v>
      </c>
      <c r="D30" s="488">
        <v>84</v>
      </c>
      <c r="E30" s="524">
        <v>555.39</v>
      </c>
      <c r="F30" s="452" t="s">
        <v>2086</v>
      </c>
      <c r="G30" s="435"/>
      <c r="H30" s="434"/>
      <c r="I30" s="524"/>
      <c r="J30" s="525"/>
      <c r="K30" s="432"/>
      <c r="M30" s="844"/>
      <c r="N30" s="102"/>
      <c r="O30" s="102"/>
    </row>
    <row r="31" spans="1:15">
      <c r="A31" s="102"/>
      <c r="B31" s="437">
        <v>15</v>
      </c>
      <c r="C31" s="438" t="s">
        <v>1454</v>
      </c>
      <c r="D31" s="437">
        <v>64</v>
      </c>
      <c r="E31" s="523">
        <v>586.85</v>
      </c>
      <c r="F31" s="453" t="s">
        <v>2086</v>
      </c>
      <c r="G31" s="438"/>
      <c r="H31" s="437"/>
      <c r="I31" s="523"/>
      <c r="J31" s="526"/>
      <c r="K31" s="432"/>
      <c r="M31" s="844"/>
      <c r="N31" s="102"/>
      <c r="O31" s="102"/>
    </row>
    <row r="32" spans="1:15">
      <c r="A32" s="102"/>
      <c r="B32" s="437">
        <v>18</v>
      </c>
      <c r="C32" s="438" t="s">
        <v>1453</v>
      </c>
      <c r="D32" s="437">
        <v>58</v>
      </c>
      <c r="E32" s="523">
        <v>608.63</v>
      </c>
      <c r="F32" s="453" t="s">
        <v>2086</v>
      </c>
      <c r="G32" s="438" t="s">
        <v>1452</v>
      </c>
      <c r="H32" s="437">
        <v>46</v>
      </c>
      <c r="I32" s="523">
        <v>873.62000000000012</v>
      </c>
      <c r="J32" s="453" t="s">
        <v>2086</v>
      </c>
      <c r="K32" s="432"/>
      <c r="M32" s="844"/>
      <c r="N32" s="102"/>
      <c r="O32" s="102"/>
    </row>
    <row r="33" spans="1:15">
      <c r="A33" s="102"/>
      <c r="B33" s="434">
        <v>22</v>
      </c>
      <c r="C33" s="435" t="s">
        <v>1451</v>
      </c>
      <c r="D33" s="434">
        <v>56</v>
      </c>
      <c r="E33" s="524">
        <v>664.29000000000008</v>
      </c>
      <c r="F33" s="452" t="s">
        <v>2086</v>
      </c>
      <c r="G33" s="435" t="s">
        <v>1450</v>
      </c>
      <c r="H33" s="434">
        <v>36</v>
      </c>
      <c r="I33" s="524">
        <v>1180.96</v>
      </c>
      <c r="J33" s="452" t="s">
        <v>2086</v>
      </c>
      <c r="K33" s="432"/>
      <c r="M33" s="844"/>
      <c r="N33" s="102"/>
      <c r="O33" s="102"/>
    </row>
    <row r="34" spans="1:15">
      <c r="A34" s="102"/>
      <c r="B34" s="434">
        <v>28</v>
      </c>
      <c r="C34" s="435" t="s">
        <v>1449</v>
      </c>
      <c r="D34" s="434">
        <v>40</v>
      </c>
      <c r="E34" s="524">
        <v>693.33</v>
      </c>
      <c r="F34" s="452" t="s">
        <v>2086</v>
      </c>
      <c r="G34" s="435" t="s">
        <v>1448</v>
      </c>
      <c r="H34" s="434">
        <v>36</v>
      </c>
      <c r="I34" s="524">
        <v>1074.48</v>
      </c>
      <c r="J34" s="452" t="s">
        <v>2086</v>
      </c>
      <c r="K34" s="432"/>
      <c r="M34" s="844"/>
      <c r="N34" s="102"/>
      <c r="O34" s="102"/>
    </row>
    <row r="35" spans="1:15">
      <c r="A35" s="102"/>
      <c r="B35" s="437">
        <v>35</v>
      </c>
      <c r="C35" s="438" t="s">
        <v>1447</v>
      </c>
      <c r="D35" s="437">
        <v>40</v>
      </c>
      <c r="E35" s="523">
        <v>736.89</v>
      </c>
      <c r="F35" s="453" t="s">
        <v>2086</v>
      </c>
      <c r="G35" s="438" t="s">
        <v>1446</v>
      </c>
      <c r="H35" s="437">
        <v>28</v>
      </c>
      <c r="I35" s="523">
        <v>10289.84</v>
      </c>
      <c r="J35" s="453" t="s">
        <v>2086</v>
      </c>
      <c r="K35" s="432"/>
      <c r="M35" s="844"/>
      <c r="N35" s="102"/>
      <c r="O35" s="102"/>
    </row>
    <row r="36" spans="1:15">
      <c r="A36" s="102"/>
      <c r="B36" s="437">
        <v>42</v>
      </c>
      <c r="C36" s="438" t="s">
        <v>1445</v>
      </c>
      <c r="D36" s="437">
        <v>24</v>
      </c>
      <c r="E36" s="523">
        <v>836.11000000000013</v>
      </c>
      <c r="F36" s="453" t="s">
        <v>2086</v>
      </c>
      <c r="G36" s="438" t="s">
        <v>1444</v>
      </c>
      <c r="H36" s="437">
        <v>24</v>
      </c>
      <c r="I36" s="523">
        <v>10412.050000000001</v>
      </c>
      <c r="J36" s="453" t="s">
        <v>2086</v>
      </c>
      <c r="K36" s="432"/>
      <c r="M36" s="844"/>
      <c r="N36" s="102"/>
      <c r="O36" s="102"/>
    </row>
    <row r="37" spans="1:15">
      <c r="A37" s="102"/>
      <c r="B37" s="434">
        <v>48</v>
      </c>
      <c r="C37" s="435" t="s">
        <v>1443</v>
      </c>
      <c r="D37" s="434">
        <v>24</v>
      </c>
      <c r="E37" s="524">
        <v>1185.8000000000002</v>
      </c>
      <c r="F37" s="452" t="s">
        <v>2086</v>
      </c>
      <c r="G37" s="435" t="s">
        <v>1442</v>
      </c>
      <c r="H37" s="434">
        <v>20</v>
      </c>
      <c r="I37" s="524">
        <v>5409.9100000000008</v>
      </c>
      <c r="J37" s="452" t="s">
        <v>2086</v>
      </c>
      <c r="K37" s="432"/>
      <c r="M37" s="844"/>
      <c r="N37" s="102"/>
      <c r="O37" s="102"/>
    </row>
    <row r="38" spans="1:15">
      <c r="A38" s="102"/>
      <c r="B38" s="434">
        <v>54</v>
      </c>
      <c r="C38" s="435" t="s">
        <v>1441</v>
      </c>
      <c r="D38" s="434">
        <v>24</v>
      </c>
      <c r="E38" s="524">
        <v>1593.5700000000002</v>
      </c>
      <c r="F38" s="452" t="s">
        <v>2086</v>
      </c>
      <c r="G38" s="435" t="s">
        <v>1440</v>
      </c>
      <c r="H38" s="434">
        <v>18</v>
      </c>
      <c r="I38" s="524">
        <v>4261.62</v>
      </c>
      <c r="J38" s="452" t="s">
        <v>2086</v>
      </c>
      <c r="K38" s="432"/>
      <c r="M38" s="844"/>
      <c r="N38" s="102"/>
      <c r="O38" s="102"/>
    </row>
    <row r="39" spans="1:15">
      <c r="A39" s="102"/>
      <c r="B39" s="437">
        <v>60</v>
      </c>
      <c r="C39" s="438" t="s">
        <v>1439</v>
      </c>
      <c r="D39" s="437">
        <v>16</v>
      </c>
      <c r="E39" s="523">
        <v>1727.88</v>
      </c>
      <c r="F39" s="453" t="s">
        <v>2086</v>
      </c>
      <c r="G39" s="438" t="s">
        <v>1438</v>
      </c>
      <c r="H39" s="437">
        <v>18</v>
      </c>
      <c r="I39" s="523">
        <v>4328.17</v>
      </c>
      <c r="J39" s="453" t="s">
        <v>2086</v>
      </c>
      <c r="K39" s="432"/>
      <c r="M39" s="844"/>
      <c r="N39" s="102"/>
      <c r="O39" s="102"/>
    </row>
    <row r="40" spans="1:15">
      <c r="A40" s="102"/>
      <c r="B40" s="437">
        <v>64</v>
      </c>
      <c r="C40" s="438" t="s">
        <v>1437</v>
      </c>
      <c r="D40" s="437">
        <v>16</v>
      </c>
      <c r="E40" s="523">
        <v>1671.01</v>
      </c>
      <c r="F40" s="453" t="s">
        <v>2086</v>
      </c>
      <c r="G40" s="438" t="s">
        <v>1436</v>
      </c>
      <c r="H40" s="437">
        <v>16</v>
      </c>
      <c r="I40" s="523">
        <v>4388.67</v>
      </c>
      <c r="J40" s="453" t="s">
        <v>2086</v>
      </c>
      <c r="K40" s="432"/>
      <c r="M40" s="844"/>
      <c r="N40" s="102"/>
      <c r="O40" s="102"/>
    </row>
    <row r="41" spans="1:15">
      <c r="A41" s="102"/>
      <c r="B41" s="434">
        <v>76</v>
      </c>
      <c r="C41" s="435" t="s">
        <v>1435</v>
      </c>
      <c r="D41" s="434">
        <v>16</v>
      </c>
      <c r="E41" s="524">
        <v>4159.9800000000005</v>
      </c>
      <c r="F41" s="452" t="s">
        <v>2086</v>
      </c>
      <c r="G41" s="435" t="s">
        <v>1434</v>
      </c>
      <c r="H41" s="434">
        <v>12</v>
      </c>
      <c r="I41" s="524">
        <v>4575.0100000000011</v>
      </c>
      <c r="J41" s="452" t="s">
        <v>2086</v>
      </c>
      <c r="K41" s="432"/>
      <c r="M41" s="844"/>
      <c r="N41" s="102"/>
      <c r="O41" s="102"/>
    </row>
    <row r="42" spans="1:15">
      <c r="A42" s="102"/>
      <c r="B42" s="434">
        <v>89</v>
      </c>
      <c r="C42" s="435" t="s">
        <v>1433</v>
      </c>
      <c r="D42" s="434">
        <v>16</v>
      </c>
      <c r="E42" s="524">
        <v>11550.660000000002</v>
      </c>
      <c r="F42" s="452" t="s">
        <v>2086</v>
      </c>
      <c r="G42" s="435" t="s">
        <v>1432</v>
      </c>
      <c r="H42" s="434">
        <v>12</v>
      </c>
      <c r="I42" s="524">
        <v>4710.5300000000007</v>
      </c>
      <c r="J42" s="452" t="s">
        <v>2086</v>
      </c>
      <c r="K42" s="432"/>
      <c r="M42" s="844"/>
      <c r="N42" s="102"/>
      <c r="O42" s="102"/>
    </row>
    <row r="43" spans="1:15" ht="29.25" customHeight="1">
      <c r="A43" s="102"/>
      <c r="B43" s="1177" t="s">
        <v>868</v>
      </c>
      <c r="C43" s="1177"/>
      <c r="D43" s="1177"/>
      <c r="E43" s="1177"/>
      <c r="F43" s="1177"/>
      <c r="G43" s="1177"/>
      <c r="H43" s="1177"/>
      <c r="I43" s="1177"/>
      <c r="J43" s="1177"/>
      <c r="K43" s="432"/>
      <c r="M43" s="844"/>
      <c r="N43" s="102"/>
      <c r="O43" s="102"/>
    </row>
    <row r="44" spans="1:15" ht="15" customHeight="1">
      <c r="A44" s="102"/>
      <c r="B44" s="1180" t="s">
        <v>310</v>
      </c>
      <c r="C44" s="1180" t="s">
        <v>1431</v>
      </c>
      <c r="D44" s="1180"/>
      <c r="E44" s="1179" t="s">
        <v>178</v>
      </c>
      <c r="F44" s="1179" t="s">
        <v>2084</v>
      </c>
      <c r="G44" s="1180" t="s">
        <v>1430</v>
      </c>
      <c r="H44" s="1180"/>
      <c r="I44" s="1179" t="s">
        <v>178</v>
      </c>
      <c r="J44" s="1179" t="s">
        <v>2084</v>
      </c>
      <c r="K44" s="432"/>
      <c r="M44" s="844"/>
      <c r="N44" s="102"/>
      <c r="O44" s="102"/>
    </row>
    <row r="45" spans="1:15">
      <c r="A45" s="102"/>
      <c r="B45" s="1180"/>
      <c r="C45" s="1180" t="s">
        <v>1405</v>
      </c>
      <c r="D45" s="1180"/>
      <c r="E45" s="1179"/>
      <c r="F45" s="1179"/>
      <c r="G45" s="1180" t="s">
        <v>1405</v>
      </c>
      <c r="H45" s="1180"/>
      <c r="I45" s="1179"/>
      <c r="J45" s="1179"/>
      <c r="K45" s="432"/>
      <c r="M45" s="844"/>
      <c r="N45" s="102"/>
      <c r="O45" s="102"/>
    </row>
    <row r="46" spans="1:15" ht="32.25" customHeight="1">
      <c r="A46" s="102"/>
      <c r="B46" s="1180"/>
      <c r="C46" s="447" t="s">
        <v>19</v>
      </c>
      <c r="D46" s="447" t="s">
        <v>1404</v>
      </c>
      <c r="E46" s="1179"/>
      <c r="F46" s="1179"/>
      <c r="G46" s="447" t="s">
        <v>19</v>
      </c>
      <c r="H46" s="447" t="s">
        <v>1404</v>
      </c>
      <c r="I46" s="1179"/>
      <c r="J46" s="1179"/>
      <c r="K46" s="432"/>
      <c r="M46" s="844"/>
      <c r="N46" s="102"/>
      <c r="O46" s="102"/>
    </row>
    <row r="47" spans="1:15">
      <c r="A47" s="102"/>
      <c r="B47" s="434">
        <v>15</v>
      </c>
      <c r="C47" s="435" t="s">
        <v>1429</v>
      </c>
      <c r="D47" s="434">
        <v>180</v>
      </c>
      <c r="E47" s="524">
        <v>537.24</v>
      </c>
      <c r="F47" s="452" t="s">
        <v>2086</v>
      </c>
      <c r="G47" s="435" t="s">
        <v>1428</v>
      </c>
      <c r="H47" s="434">
        <v>112</v>
      </c>
      <c r="I47" s="524">
        <v>572.33000000000004</v>
      </c>
      <c r="J47" s="452" t="s">
        <v>2086</v>
      </c>
      <c r="K47" s="432"/>
      <c r="M47" s="844"/>
      <c r="N47" s="102"/>
      <c r="O47" s="102"/>
    </row>
    <row r="48" spans="1:15">
      <c r="A48" s="102"/>
      <c r="B48" s="434">
        <v>18</v>
      </c>
      <c r="C48" s="435" t="s">
        <v>1427</v>
      </c>
      <c r="D48" s="434">
        <v>150</v>
      </c>
      <c r="E48" s="524">
        <v>454.96000000000004</v>
      </c>
      <c r="F48" s="452" t="s">
        <v>2086</v>
      </c>
      <c r="G48" s="435" t="s">
        <v>1426</v>
      </c>
      <c r="H48" s="434">
        <v>98</v>
      </c>
      <c r="I48" s="524">
        <v>588.06000000000006</v>
      </c>
      <c r="J48" s="452" t="s">
        <v>2086</v>
      </c>
      <c r="K48" s="432"/>
      <c r="M48" s="844"/>
      <c r="N48" s="102"/>
      <c r="O48" s="102"/>
    </row>
    <row r="49" spans="1:15">
      <c r="A49" s="102"/>
      <c r="B49" s="437">
        <v>22</v>
      </c>
      <c r="C49" s="438" t="s">
        <v>1425</v>
      </c>
      <c r="D49" s="437">
        <v>124</v>
      </c>
      <c r="E49" s="523">
        <v>488.84000000000003</v>
      </c>
      <c r="F49" s="453" t="s">
        <v>2086</v>
      </c>
      <c r="G49" s="438" t="s">
        <v>1424</v>
      </c>
      <c r="H49" s="437">
        <v>88</v>
      </c>
      <c r="I49" s="523">
        <v>606.21</v>
      </c>
      <c r="J49" s="453" t="s">
        <v>2086</v>
      </c>
      <c r="K49" s="432"/>
      <c r="M49" s="844"/>
      <c r="N49" s="102"/>
      <c r="O49" s="102"/>
    </row>
    <row r="50" spans="1:15">
      <c r="A50" s="102"/>
      <c r="B50" s="437">
        <v>28</v>
      </c>
      <c r="C50" s="438" t="s">
        <v>1423</v>
      </c>
      <c r="D50" s="437">
        <v>96</v>
      </c>
      <c r="E50" s="523">
        <v>590.48</v>
      </c>
      <c r="F50" s="453" t="s">
        <v>2086</v>
      </c>
      <c r="G50" s="438" t="s">
        <v>1422</v>
      </c>
      <c r="H50" s="437">
        <v>64</v>
      </c>
      <c r="I50" s="523">
        <v>722.37000000000012</v>
      </c>
      <c r="J50" s="453" t="s">
        <v>2086</v>
      </c>
      <c r="K50" s="432"/>
      <c r="M50" s="844"/>
      <c r="N50" s="102"/>
      <c r="O50" s="102"/>
    </row>
    <row r="51" spans="1:15">
      <c r="A51" s="102"/>
      <c r="B51" s="434">
        <v>35</v>
      </c>
      <c r="C51" s="435" t="s">
        <v>1421</v>
      </c>
      <c r="D51" s="434">
        <v>70</v>
      </c>
      <c r="E51" s="524">
        <v>652.19000000000005</v>
      </c>
      <c r="F51" s="452" t="s">
        <v>2086</v>
      </c>
      <c r="G51" s="435" t="s">
        <v>1420</v>
      </c>
      <c r="H51" s="434">
        <v>56</v>
      </c>
      <c r="I51" s="524">
        <v>757.46</v>
      </c>
      <c r="J51" s="452" t="s">
        <v>2086</v>
      </c>
      <c r="K51" s="432"/>
      <c r="M51" s="844"/>
      <c r="N51" s="102"/>
      <c r="O51" s="102"/>
    </row>
    <row r="52" spans="1:15">
      <c r="A52" s="102"/>
      <c r="B52" s="434">
        <v>42</v>
      </c>
      <c r="C52" s="435" t="s">
        <v>1419</v>
      </c>
      <c r="D52" s="434">
        <v>56</v>
      </c>
      <c r="E52" s="524">
        <v>843.37000000000012</v>
      </c>
      <c r="F52" s="452" t="s">
        <v>2086</v>
      </c>
      <c r="G52" s="435" t="s">
        <v>1418</v>
      </c>
      <c r="H52" s="434">
        <v>48</v>
      </c>
      <c r="I52" s="524">
        <v>847.00000000000011</v>
      </c>
      <c r="J52" s="452" t="s">
        <v>2086</v>
      </c>
      <c r="K52" s="432"/>
      <c r="M52" s="844"/>
      <c r="N52" s="102"/>
      <c r="O52" s="102"/>
    </row>
    <row r="53" spans="1:15">
      <c r="A53" s="102"/>
      <c r="B53" s="437">
        <v>48</v>
      </c>
      <c r="C53" s="438" t="s">
        <v>1417</v>
      </c>
      <c r="D53" s="437">
        <v>52</v>
      </c>
      <c r="E53" s="523">
        <v>869.99</v>
      </c>
      <c r="F53" s="453" t="s">
        <v>2086</v>
      </c>
      <c r="G53" s="438" t="s">
        <v>1416</v>
      </c>
      <c r="H53" s="437">
        <v>40</v>
      </c>
      <c r="I53" s="523">
        <v>884.5100000000001</v>
      </c>
      <c r="J53" s="453" t="s">
        <v>2086</v>
      </c>
      <c r="K53" s="432"/>
      <c r="M53" s="844"/>
      <c r="N53" s="102"/>
      <c r="O53" s="102"/>
    </row>
    <row r="54" spans="1:15">
      <c r="A54" s="102"/>
      <c r="B54" s="437">
        <v>54</v>
      </c>
      <c r="C54" s="438" t="s">
        <v>1415</v>
      </c>
      <c r="D54" s="437">
        <v>42</v>
      </c>
      <c r="E54" s="523">
        <v>902.66000000000008</v>
      </c>
      <c r="F54" s="453" t="s">
        <v>2086</v>
      </c>
      <c r="G54" s="438" t="s">
        <v>1414</v>
      </c>
      <c r="H54" s="437">
        <v>36</v>
      </c>
      <c r="I54" s="523">
        <v>915.97000000000014</v>
      </c>
      <c r="J54" s="453" t="s">
        <v>2086</v>
      </c>
      <c r="K54" s="432"/>
      <c r="M54" s="844"/>
      <c r="N54" s="102"/>
      <c r="O54" s="102"/>
    </row>
    <row r="55" spans="1:15">
      <c r="A55" s="102"/>
      <c r="B55" s="434">
        <v>60</v>
      </c>
      <c r="C55" s="435" t="s">
        <v>1413</v>
      </c>
      <c r="D55" s="434">
        <v>40</v>
      </c>
      <c r="E55" s="524">
        <v>1122.8800000000001</v>
      </c>
      <c r="F55" s="452" t="s">
        <v>2086</v>
      </c>
      <c r="G55" s="435" t="s">
        <v>1412</v>
      </c>
      <c r="H55" s="434">
        <v>28</v>
      </c>
      <c r="I55" s="524">
        <v>1001.88</v>
      </c>
      <c r="J55" s="452" t="s">
        <v>2086</v>
      </c>
      <c r="K55" s="432"/>
      <c r="M55" s="844"/>
      <c r="N55" s="102"/>
      <c r="O55" s="102"/>
    </row>
    <row r="56" spans="1:15">
      <c r="A56" s="102"/>
      <c r="B56" s="434">
        <v>76</v>
      </c>
      <c r="C56" s="435" t="s">
        <v>1411</v>
      </c>
      <c r="D56" s="434">
        <v>32</v>
      </c>
      <c r="E56" s="524">
        <v>1491.93</v>
      </c>
      <c r="F56" s="452" t="s">
        <v>2086</v>
      </c>
      <c r="G56" s="435" t="s">
        <v>1410</v>
      </c>
      <c r="H56" s="434">
        <v>24</v>
      </c>
      <c r="I56" s="524">
        <v>3561.0300000000007</v>
      </c>
      <c r="J56" s="452" t="s">
        <v>2086</v>
      </c>
      <c r="K56" s="432"/>
      <c r="M56" s="844"/>
      <c r="N56" s="102"/>
      <c r="O56" s="102"/>
    </row>
    <row r="57" spans="1:15">
      <c r="A57" s="102"/>
      <c r="B57" s="437">
        <v>89</v>
      </c>
      <c r="C57" s="438" t="s">
        <v>1409</v>
      </c>
      <c r="D57" s="437">
        <v>24</v>
      </c>
      <c r="E57" s="523">
        <v>1582.68</v>
      </c>
      <c r="F57" s="453" t="s">
        <v>2086</v>
      </c>
      <c r="G57" s="438" t="s">
        <v>1408</v>
      </c>
      <c r="H57" s="437">
        <v>18</v>
      </c>
      <c r="I57" s="523">
        <v>4818.22</v>
      </c>
      <c r="J57" s="453" t="s">
        <v>2086</v>
      </c>
      <c r="K57" s="432"/>
      <c r="M57" s="844"/>
      <c r="N57" s="102"/>
      <c r="O57" s="102"/>
    </row>
    <row r="58" spans="1:15" ht="15" customHeight="1">
      <c r="A58" s="102"/>
      <c r="B58" s="1180" t="s">
        <v>310</v>
      </c>
      <c r="C58" s="1180" t="s">
        <v>1407</v>
      </c>
      <c r="D58" s="1180"/>
      <c r="E58" s="1179" t="s">
        <v>178</v>
      </c>
      <c r="F58" s="1179" t="s">
        <v>2084</v>
      </c>
      <c r="G58" s="1180" t="s">
        <v>1406</v>
      </c>
      <c r="H58" s="1180"/>
      <c r="I58" s="1179" t="s">
        <v>178</v>
      </c>
      <c r="J58" s="1179" t="s">
        <v>2084</v>
      </c>
      <c r="K58" s="432"/>
      <c r="M58" s="844"/>
      <c r="N58" s="102"/>
      <c r="O58" s="102"/>
    </row>
    <row r="59" spans="1:15">
      <c r="A59" s="102"/>
      <c r="B59" s="1180"/>
      <c r="C59" s="1180" t="s">
        <v>1405</v>
      </c>
      <c r="D59" s="1180"/>
      <c r="E59" s="1179"/>
      <c r="F59" s="1179"/>
      <c r="G59" s="1180" t="s">
        <v>1405</v>
      </c>
      <c r="H59" s="1180"/>
      <c r="I59" s="1179"/>
      <c r="J59" s="1179"/>
      <c r="K59" s="432"/>
      <c r="M59" s="844"/>
      <c r="N59" s="102"/>
      <c r="O59" s="102"/>
    </row>
    <row r="60" spans="1:15" ht="30.75" customHeight="1">
      <c r="A60" s="102"/>
      <c r="B60" s="1180"/>
      <c r="C60" s="447" t="s">
        <v>19</v>
      </c>
      <c r="D60" s="447" t="s">
        <v>1404</v>
      </c>
      <c r="E60" s="1179"/>
      <c r="F60" s="1179"/>
      <c r="G60" s="447" t="s">
        <v>19</v>
      </c>
      <c r="H60" s="447" t="s">
        <v>1404</v>
      </c>
      <c r="I60" s="1179"/>
      <c r="J60" s="1179"/>
      <c r="K60" s="432"/>
      <c r="M60" s="844"/>
      <c r="N60" s="102"/>
      <c r="O60" s="102"/>
    </row>
    <row r="61" spans="1:15">
      <c r="A61" s="102"/>
      <c r="B61" s="434">
        <v>15</v>
      </c>
      <c r="C61" s="435" t="s">
        <v>1403</v>
      </c>
      <c r="D61" s="434">
        <v>64</v>
      </c>
      <c r="E61" s="524">
        <v>958.32000000000016</v>
      </c>
      <c r="F61" s="452" t="s">
        <v>2086</v>
      </c>
      <c r="G61" s="435" t="s">
        <v>244</v>
      </c>
      <c r="H61" s="434" t="s">
        <v>244</v>
      </c>
      <c r="I61" s="524"/>
      <c r="J61" s="525"/>
      <c r="K61" s="432"/>
      <c r="M61" s="844"/>
      <c r="N61" s="102"/>
      <c r="O61" s="102"/>
    </row>
    <row r="62" spans="1:15">
      <c r="A62" s="102"/>
      <c r="B62" s="434">
        <v>18</v>
      </c>
      <c r="C62" s="435" t="s">
        <v>1402</v>
      </c>
      <c r="D62" s="434">
        <v>58</v>
      </c>
      <c r="E62" s="524">
        <v>982.5200000000001</v>
      </c>
      <c r="F62" s="452" t="s">
        <v>2086</v>
      </c>
      <c r="G62" s="435" t="s">
        <v>1401</v>
      </c>
      <c r="H62" s="434">
        <v>46</v>
      </c>
      <c r="I62" s="524">
        <v>1408.4400000000003</v>
      </c>
      <c r="J62" s="452" t="s">
        <v>2086</v>
      </c>
      <c r="K62" s="432"/>
      <c r="M62" s="844"/>
      <c r="N62" s="102"/>
      <c r="O62" s="102"/>
    </row>
    <row r="63" spans="1:15">
      <c r="A63" s="102"/>
      <c r="B63" s="437">
        <v>22</v>
      </c>
      <c r="C63" s="438" t="s">
        <v>1400</v>
      </c>
      <c r="D63" s="437">
        <v>56</v>
      </c>
      <c r="E63" s="523">
        <v>1041.8100000000002</v>
      </c>
      <c r="F63" s="453" t="s">
        <v>2086</v>
      </c>
      <c r="G63" s="438" t="s">
        <v>1399</v>
      </c>
      <c r="H63" s="437">
        <v>36</v>
      </c>
      <c r="I63" s="523">
        <v>1916.6400000000003</v>
      </c>
      <c r="J63" s="453" t="s">
        <v>2086</v>
      </c>
      <c r="K63" s="432"/>
      <c r="M63" s="844"/>
      <c r="N63" s="102"/>
      <c r="O63" s="102"/>
    </row>
    <row r="64" spans="1:15">
      <c r="A64" s="102"/>
      <c r="B64" s="437">
        <v>28</v>
      </c>
      <c r="C64" s="438" t="s">
        <v>1398</v>
      </c>
      <c r="D64" s="437">
        <v>40</v>
      </c>
      <c r="E64" s="523">
        <v>1205.1600000000001</v>
      </c>
      <c r="F64" s="453" t="s">
        <v>2086</v>
      </c>
      <c r="G64" s="438" t="s">
        <v>1397</v>
      </c>
      <c r="H64" s="437">
        <v>36</v>
      </c>
      <c r="I64" s="523">
        <v>1800.48</v>
      </c>
      <c r="J64" s="453" t="s">
        <v>2086</v>
      </c>
      <c r="K64" s="432"/>
      <c r="M64" s="844"/>
      <c r="N64" s="102"/>
      <c r="O64" s="102"/>
    </row>
    <row r="65" spans="1:15">
      <c r="A65" s="102"/>
      <c r="B65" s="434">
        <v>35</v>
      </c>
      <c r="C65" s="435" t="s">
        <v>1396</v>
      </c>
      <c r="D65" s="434">
        <v>40</v>
      </c>
      <c r="E65" s="524">
        <v>1253.56</v>
      </c>
      <c r="F65" s="452" t="s">
        <v>2086</v>
      </c>
      <c r="G65" s="435" t="s">
        <v>1395</v>
      </c>
      <c r="H65" s="434">
        <v>28</v>
      </c>
      <c r="I65" s="524">
        <v>11751.520000000002</v>
      </c>
      <c r="J65" s="452" t="s">
        <v>2086</v>
      </c>
      <c r="K65" s="432"/>
      <c r="M65" s="844"/>
      <c r="N65" s="102"/>
      <c r="O65" s="102"/>
    </row>
    <row r="66" spans="1:15">
      <c r="A66" s="102"/>
      <c r="B66" s="434">
        <v>42</v>
      </c>
      <c r="C66" s="435" t="s">
        <v>1394</v>
      </c>
      <c r="D66" s="434">
        <v>24</v>
      </c>
      <c r="E66" s="524">
        <v>1355.2</v>
      </c>
      <c r="F66" s="452" t="s">
        <v>2086</v>
      </c>
      <c r="G66" s="435" t="s">
        <v>1393</v>
      </c>
      <c r="H66" s="434">
        <v>24</v>
      </c>
      <c r="I66" s="524">
        <v>11880.99</v>
      </c>
      <c r="J66" s="452" t="s">
        <v>2086</v>
      </c>
      <c r="K66" s="432"/>
      <c r="M66" s="844"/>
      <c r="N66" s="102"/>
      <c r="O66" s="102"/>
    </row>
    <row r="67" spans="1:15">
      <c r="A67" s="102"/>
      <c r="B67" s="437">
        <v>48</v>
      </c>
      <c r="C67" s="438" t="s">
        <v>1392</v>
      </c>
      <c r="D67" s="437">
        <v>24</v>
      </c>
      <c r="E67" s="523">
        <v>1736.3500000000001</v>
      </c>
      <c r="F67" s="453" t="s">
        <v>2086</v>
      </c>
      <c r="G67" s="438" t="s">
        <v>1391</v>
      </c>
      <c r="H67" s="437">
        <v>20</v>
      </c>
      <c r="I67" s="523">
        <v>5160.6500000000005</v>
      </c>
      <c r="J67" s="453" t="s">
        <v>2086</v>
      </c>
      <c r="K67" s="432"/>
      <c r="M67" s="844"/>
      <c r="N67" s="102"/>
      <c r="O67" s="102"/>
    </row>
    <row r="68" spans="1:15">
      <c r="A68" s="102"/>
      <c r="B68" s="437">
        <v>54</v>
      </c>
      <c r="C68" s="438" t="s">
        <v>1390</v>
      </c>
      <c r="D68" s="437">
        <v>24</v>
      </c>
      <c r="E68" s="523">
        <v>2352.2400000000002</v>
      </c>
      <c r="F68" s="453" t="s">
        <v>2086</v>
      </c>
      <c r="G68" s="438" t="s">
        <v>1389</v>
      </c>
      <c r="H68" s="437">
        <v>18</v>
      </c>
      <c r="I68" s="523">
        <v>5238.09</v>
      </c>
      <c r="J68" s="453" t="s">
        <v>2086</v>
      </c>
      <c r="K68" s="432"/>
      <c r="M68" s="844"/>
      <c r="N68" s="102"/>
      <c r="O68" s="102"/>
    </row>
    <row r="69" spans="1:15">
      <c r="A69" s="102"/>
      <c r="B69" s="434">
        <v>60</v>
      </c>
      <c r="C69" s="435" t="s">
        <v>1388</v>
      </c>
      <c r="D69" s="434">
        <v>16</v>
      </c>
      <c r="E69" s="524">
        <v>2492.6000000000004</v>
      </c>
      <c r="F69" s="452" t="s">
        <v>2086</v>
      </c>
      <c r="G69" s="435" t="s">
        <v>1387</v>
      </c>
      <c r="H69" s="434">
        <v>18</v>
      </c>
      <c r="I69" s="524">
        <v>5308.27</v>
      </c>
      <c r="J69" s="452" t="s">
        <v>2086</v>
      </c>
      <c r="K69" s="432"/>
      <c r="M69" s="844"/>
      <c r="N69" s="102"/>
      <c r="O69" s="102"/>
    </row>
    <row r="70" spans="1:15">
      <c r="A70" s="102"/>
      <c r="B70" s="434">
        <v>76</v>
      </c>
      <c r="C70" s="435" t="s">
        <v>1386</v>
      </c>
      <c r="D70" s="434">
        <v>16</v>
      </c>
      <c r="E70" s="524">
        <v>5127.9800000000005</v>
      </c>
      <c r="F70" s="452" t="s">
        <v>2086</v>
      </c>
      <c r="G70" s="435" t="s">
        <v>1385</v>
      </c>
      <c r="H70" s="434">
        <v>12</v>
      </c>
      <c r="I70" s="524">
        <v>5725.72</v>
      </c>
      <c r="J70" s="452" t="s">
        <v>2086</v>
      </c>
      <c r="K70" s="432"/>
      <c r="M70" s="844"/>
      <c r="N70" s="102"/>
      <c r="O70" s="102"/>
    </row>
    <row r="71" spans="1:15">
      <c r="A71" s="102"/>
      <c r="B71" s="437">
        <v>89</v>
      </c>
      <c r="C71" s="438" t="s">
        <v>1384</v>
      </c>
      <c r="D71" s="437">
        <v>16</v>
      </c>
      <c r="E71" s="523">
        <v>13453.99</v>
      </c>
      <c r="F71" s="453" t="s">
        <v>2086</v>
      </c>
      <c r="G71" s="438" t="s">
        <v>1383</v>
      </c>
      <c r="H71" s="437">
        <v>12</v>
      </c>
      <c r="I71" s="523">
        <v>5872.130000000001</v>
      </c>
      <c r="J71" s="453" t="s">
        <v>2086</v>
      </c>
      <c r="K71" s="432"/>
      <c r="M71" s="844"/>
      <c r="N71" s="102"/>
      <c r="O71" s="102"/>
    </row>
    <row r="72" spans="1:15" ht="30" customHeight="1">
      <c r="A72" s="102"/>
      <c r="B72" s="1177" t="s">
        <v>1382</v>
      </c>
      <c r="C72" s="1177"/>
      <c r="D72" s="1177"/>
      <c r="E72" s="1177"/>
      <c r="F72" s="1177"/>
      <c r="G72" s="1177"/>
      <c r="H72" s="1177"/>
      <c r="I72" s="1177"/>
      <c r="J72" s="1177"/>
      <c r="K72" s="1177"/>
      <c r="L72" s="1177"/>
      <c r="M72" s="1177"/>
      <c r="N72" s="1177"/>
      <c r="O72" s="102"/>
    </row>
    <row r="73" spans="1:15" ht="24" customHeight="1">
      <c r="A73" s="102"/>
      <c r="B73" s="1180" t="s">
        <v>1381</v>
      </c>
      <c r="C73" s="1180"/>
      <c r="D73" s="1180"/>
      <c r="E73" s="1180"/>
      <c r="F73" s="1180"/>
      <c r="G73" s="1180"/>
      <c r="H73" s="1180" t="s">
        <v>1380</v>
      </c>
      <c r="I73" s="1180"/>
      <c r="J73" s="1180"/>
      <c r="K73" s="1180"/>
      <c r="L73" s="1180"/>
      <c r="M73" s="1180"/>
      <c r="N73" s="1180"/>
      <c r="O73" s="102"/>
    </row>
    <row r="74" spans="1:15" ht="51.75" customHeight="1">
      <c r="A74" s="102"/>
      <c r="B74" s="447" t="s">
        <v>19</v>
      </c>
      <c r="C74" s="447" t="s">
        <v>535</v>
      </c>
      <c r="D74" s="447" t="s">
        <v>1379</v>
      </c>
      <c r="E74" s="447" t="s">
        <v>1378</v>
      </c>
      <c r="F74" s="447" t="s">
        <v>182</v>
      </c>
      <c r="G74" s="447" t="s">
        <v>2084</v>
      </c>
      <c r="H74" s="447" t="s">
        <v>19</v>
      </c>
      <c r="I74" s="447" t="s">
        <v>535</v>
      </c>
      <c r="J74" s="447" t="s">
        <v>1379</v>
      </c>
      <c r="K74" s="447" t="s">
        <v>1378</v>
      </c>
      <c r="L74" s="502"/>
      <c r="M74" s="447" t="s">
        <v>182</v>
      </c>
      <c r="N74" s="447" t="s">
        <v>2084</v>
      </c>
      <c r="O74" s="498"/>
    </row>
    <row r="75" spans="1:15" ht="12.75" customHeight="1">
      <c r="A75" s="102"/>
      <c r="B75" s="435" t="s">
        <v>1377</v>
      </c>
      <c r="C75" s="434">
        <v>6</v>
      </c>
      <c r="D75" s="434">
        <v>15</v>
      </c>
      <c r="E75" s="434">
        <v>15</v>
      </c>
      <c r="F75" s="524">
        <v>1427.8000000000002</v>
      </c>
      <c r="G75" s="524" t="s">
        <v>2086</v>
      </c>
      <c r="H75" s="435" t="s">
        <v>1376</v>
      </c>
      <c r="I75" s="434">
        <v>6</v>
      </c>
      <c r="J75" s="434">
        <v>15</v>
      </c>
      <c r="K75" s="434">
        <v>15</v>
      </c>
      <c r="L75" s="503"/>
      <c r="M75" s="524">
        <v>1917.8500000000001</v>
      </c>
      <c r="N75" s="524" t="s">
        <v>2086</v>
      </c>
      <c r="O75" s="432"/>
    </row>
    <row r="76" spans="1:15" ht="12.75" customHeight="1">
      <c r="A76" s="102"/>
      <c r="B76" s="435" t="s">
        <v>1375</v>
      </c>
      <c r="C76" s="434">
        <v>9</v>
      </c>
      <c r="D76" s="434">
        <v>10</v>
      </c>
      <c r="E76" s="434">
        <v>10</v>
      </c>
      <c r="F76" s="524">
        <v>1998.9200000000003</v>
      </c>
      <c r="G76" s="524" t="s">
        <v>2086</v>
      </c>
      <c r="H76" s="435" t="s">
        <v>1374</v>
      </c>
      <c r="I76" s="434">
        <v>9</v>
      </c>
      <c r="J76" s="434">
        <v>10</v>
      </c>
      <c r="K76" s="434">
        <v>10</v>
      </c>
      <c r="L76" s="503"/>
      <c r="M76" s="524">
        <v>2487.7600000000002</v>
      </c>
      <c r="N76" s="524" t="s">
        <v>2086</v>
      </c>
      <c r="O76" s="432"/>
    </row>
    <row r="77" spans="1:15" ht="12.75" customHeight="1">
      <c r="A77" s="102"/>
      <c r="B77" s="438" t="s">
        <v>1373</v>
      </c>
      <c r="C77" s="437">
        <v>13</v>
      </c>
      <c r="D77" s="437">
        <v>8</v>
      </c>
      <c r="E77" s="437">
        <v>8</v>
      </c>
      <c r="F77" s="523">
        <v>2549.4699999999998</v>
      </c>
      <c r="G77" s="523" t="s">
        <v>2086</v>
      </c>
      <c r="H77" s="438" t="s">
        <v>1372</v>
      </c>
      <c r="I77" s="437">
        <v>13</v>
      </c>
      <c r="J77" s="437">
        <v>8</v>
      </c>
      <c r="K77" s="437">
        <v>8</v>
      </c>
      <c r="L77" s="127"/>
      <c r="M77" s="523">
        <v>3023.7900000000004</v>
      </c>
      <c r="N77" s="523" t="s">
        <v>2086</v>
      </c>
      <c r="O77" s="432"/>
    </row>
    <row r="78" spans="1:15" ht="12.75" customHeight="1">
      <c r="A78" s="102"/>
      <c r="B78" s="438" t="s">
        <v>1371</v>
      </c>
      <c r="C78" s="437">
        <v>19</v>
      </c>
      <c r="D78" s="437">
        <v>5</v>
      </c>
      <c r="E78" s="437">
        <v>5</v>
      </c>
      <c r="F78" s="523">
        <v>2555.52</v>
      </c>
      <c r="G78" s="523" t="s">
        <v>2086</v>
      </c>
      <c r="H78" s="438" t="s">
        <v>1370</v>
      </c>
      <c r="I78" s="437">
        <v>19</v>
      </c>
      <c r="J78" s="437">
        <v>5</v>
      </c>
      <c r="K78" s="437">
        <v>5</v>
      </c>
      <c r="L78" s="127"/>
      <c r="M78" s="523">
        <v>3193.1900000000005</v>
      </c>
      <c r="N78" s="523" t="s">
        <v>2086</v>
      </c>
      <c r="O78" s="432"/>
    </row>
    <row r="79" spans="1:15" ht="12.75" customHeight="1">
      <c r="A79" s="102"/>
      <c r="B79" s="435" t="s">
        <v>1369</v>
      </c>
      <c r="C79" s="434">
        <v>25</v>
      </c>
      <c r="D79" s="434">
        <v>4</v>
      </c>
      <c r="E79" s="434">
        <v>4</v>
      </c>
      <c r="F79" s="524">
        <v>4185.3900000000003</v>
      </c>
      <c r="G79" s="524" t="s">
        <v>2086</v>
      </c>
      <c r="H79" s="435" t="s">
        <v>1368</v>
      </c>
      <c r="I79" s="434">
        <v>25</v>
      </c>
      <c r="J79" s="434">
        <v>4</v>
      </c>
      <c r="K79" s="434">
        <v>4</v>
      </c>
      <c r="L79" s="503"/>
      <c r="M79" s="524">
        <v>4659.7100000000009</v>
      </c>
      <c r="N79" s="524" t="s">
        <v>2086</v>
      </c>
      <c r="O79" s="432"/>
    </row>
    <row r="80" spans="1:15" ht="29.25" customHeight="1">
      <c r="A80" s="102"/>
      <c r="B80" s="1177" t="s">
        <v>151</v>
      </c>
      <c r="C80" s="1177"/>
      <c r="D80" s="1177"/>
      <c r="E80" s="1177"/>
      <c r="F80" s="1177"/>
      <c r="G80" s="1177"/>
      <c r="H80" s="1178"/>
      <c r="I80" s="1177" t="s">
        <v>255</v>
      </c>
      <c r="J80" s="1177"/>
      <c r="K80" s="1177"/>
      <c r="L80" s="1177"/>
      <c r="M80" s="1177"/>
      <c r="N80" s="1177"/>
      <c r="O80" s="102"/>
    </row>
    <row r="81" spans="1:15" ht="33.75">
      <c r="A81" s="102"/>
      <c r="B81" s="447" t="s">
        <v>19</v>
      </c>
      <c r="C81" s="447" t="s">
        <v>1367</v>
      </c>
      <c r="D81" s="447" t="s">
        <v>1366</v>
      </c>
      <c r="E81" s="447" t="s">
        <v>535</v>
      </c>
      <c r="F81" s="447" t="s">
        <v>1365</v>
      </c>
      <c r="G81" s="447" t="s">
        <v>180</v>
      </c>
      <c r="H81" s="504" t="s">
        <v>2084</v>
      </c>
      <c r="I81" s="447" t="s">
        <v>19</v>
      </c>
      <c r="J81" s="447" t="s">
        <v>1364</v>
      </c>
      <c r="K81" s="447" t="s">
        <v>1363</v>
      </c>
      <c r="L81" s="505"/>
      <c r="M81" s="447" t="s">
        <v>1153</v>
      </c>
      <c r="N81" s="447" t="s">
        <v>2084</v>
      </c>
      <c r="O81" s="102"/>
    </row>
    <row r="82" spans="1:15" ht="24.95" customHeight="1">
      <c r="A82" s="102"/>
      <c r="B82" s="435" t="s">
        <v>1362</v>
      </c>
      <c r="C82" s="434">
        <v>50</v>
      </c>
      <c r="D82" s="434">
        <v>15</v>
      </c>
      <c r="E82" s="434">
        <v>3</v>
      </c>
      <c r="F82" s="434">
        <v>12</v>
      </c>
      <c r="G82" s="524">
        <v>709.2360000000001</v>
      </c>
      <c r="H82" s="527" t="s">
        <v>2086</v>
      </c>
      <c r="I82" s="435" t="s">
        <v>190</v>
      </c>
      <c r="J82" s="434" t="s">
        <v>1361</v>
      </c>
      <c r="K82" s="434">
        <v>12</v>
      </c>
      <c r="L82" s="506"/>
      <c r="M82" s="528">
        <v>1348.38</v>
      </c>
      <c r="N82" s="497" t="s">
        <v>2086</v>
      </c>
      <c r="O82" s="432"/>
    </row>
    <row r="83" spans="1:15" ht="24.95" customHeight="1">
      <c r="A83" s="102"/>
      <c r="B83" s="432"/>
      <c r="C83" s="432"/>
      <c r="D83" s="432"/>
      <c r="E83" s="432"/>
      <c r="F83" s="432"/>
      <c r="G83" s="432"/>
      <c r="H83" s="432"/>
      <c r="I83" s="435" t="s">
        <v>191</v>
      </c>
      <c r="J83" s="434" t="s">
        <v>1360</v>
      </c>
      <c r="K83" s="434">
        <v>6</v>
      </c>
      <c r="L83" s="506"/>
      <c r="M83" s="528">
        <v>1495.6920000000002</v>
      </c>
      <c r="N83" s="497" t="s">
        <v>2086</v>
      </c>
      <c r="O83" s="432"/>
    </row>
    <row r="84" spans="1:15" ht="24.95" customHeight="1">
      <c r="A84" s="102"/>
      <c r="B84" s="102"/>
      <c r="C84" s="498"/>
      <c r="D84" s="498"/>
      <c r="E84" s="102"/>
      <c r="F84" s="102"/>
      <c r="G84" s="498"/>
      <c r="H84" s="102"/>
      <c r="I84" s="435" t="s">
        <v>192</v>
      </c>
      <c r="J84" s="434" t="s">
        <v>1359</v>
      </c>
      <c r="K84" s="434">
        <v>12</v>
      </c>
      <c r="L84" s="506"/>
      <c r="M84" s="528">
        <v>1738.0440000000001</v>
      </c>
      <c r="N84" s="497" t="s">
        <v>2086</v>
      </c>
      <c r="O84" s="432"/>
    </row>
    <row r="85" spans="1:15">
      <c r="A85" s="102"/>
      <c r="M85" s="102"/>
      <c r="N85" s="102"/>
      <c r="O85" s="102"/>
    </row>
    <row r="86" spans="1:15">
      <c r="M86" s="102"/>
      <c r="N86" s="102"/>
      <c r="O86" s="102"/>
    </row>
    <row r="87" spans="1:15">
      <c r="M87" s="102"/>
      <c r="N87" s="102"/>
      <c r="O87" s="102"/>
    </row>
    <row r="88" spans="1:15">
      <c r="M88" s="102"/>
      <c r="N88" s="102"/>
      <c r="O88" s="102"/>
    </row>
    <row r="89" spans="1:15">
      <c r="M89" s="102"/>
      <c r="N89" s="102"/>
      <c r="O89" s="102"/>
    </row>
    <row r="90" spans="1:15">
      <c r="M90" s="102"/>
      <c r="N90" s="102"/>
      <c r="O90" s="102"/>
    </row>
    <row r="91" spans="1:15">
      <c r="M91" s="102"/>
      <c r="N91" s="102"/>
      <c r="O91" s="102"/>
    </row>
    <row r="92" spans="1:15">
      <c r="M92" s="102"/>
      <c r="N92" s="102"/>
      <c r="O92" s="102"/>
    </row>
    <row r="93" spans="1:15" ht="14.25">
      <c r="A93" s="508"/>
      <c r="B93" s="508"/>
      <c r="C93" s="509"/>
      <c r="D93" s="510"/>
      <c r="E93" s="510"/>
      <c r="F93" s="510"/>
      <c r="G93" s="511"/>
      <c r="H93" s="512"/>
      <c r="I93" s="512"/>
      <c r="J93" s="512"/>
      <c r="K93" s="512"/>
      <c r="M93" s="102"/>
      <c r="N93" s="102"/>
      <c r="O93" s="102"/>
    </row>
    <row r="94" spans="1:15">
      <c r="A94" s="512"/>
      <c r="B94" s="512"/>
      <c r="C94" s="509"/>
      <c r="D94" s="510"/>
      <c r="E94" s="513"/>
      <c r="F94" s="513"/>
      <c r="G94" s="511"/>
      <c r="H94" s="512"/>
      <c r="I94" s="512"/>
      <c r="J94" s="512"/>
      <c r="K94" s="512"/>
      <c r="M94" s="102"/>
      <c r="N94" s="102"/>
      <c r="O94" s="102"/>
    </row>
    <row r="95" spans="1:15">
      <c r="A95" s="512"/>
      <c r="B95" s="512"/>
      <c r="C95" s="509"/>
      <c r="D95" s="510"/>
      <c r="E95" s="513"/>
      <c r="F95" s="513"/>
      <c r="G95" s="511"/>
      <c r="H95" s="512"/>
      <c r="I95" s="512"/>
      <c r="J95" s="512"/>
      <c r="K95" s="445"/>
      <c r="M95" s="102"/>
      <c r="N95" s="102"/>
      <c r="O95" s="102"/>
    </row>
    <row r="96" spans="1:15" ht="15">
      <c r="A96" s="445"/>
      <c r="B96" s="514"/>
      <c r="C96" s="515"/>
      <c r="D96" s="498"/>
      <c r="E96" s="430"/>
      <c r="F96" s="430"/>
      <c r="G96" s="464"/>
      <c r="H96" s="464"/>
      <c r="I96" s="102"/>
      <c r="J96" s="102"/>
      <c r="K96" s="445"/>
      <c r="M96" s="94" t="s">
        <v>164</v>
      </c>
      <c r="N96" s="93"/>
      <c r="O96" s="102"/>
    </row>
    <row r="97" spans="1:15" ht="15">
      <c r="A97" s="445"/>
      <c r="B97" s="514"/>
      <c r="C97" s="515"/>
      <c r="D97" s="498"/>
      <c r="E97" s="430"/>
      <c r="F97" s="430"/>
      <c r="G97" s="464"/>
      <c r="H97" s="464"/>
      <c r="I97" s="102"/>
      <c r="J97" s="102"/>
      <c r="K97" s="445"/>
      <c r="M97" s="95"/>
      <c r="N97" s="93"/>
      <c r="O97" s="102"/>
    </row>
    <row r="98" spans="1:15" ht="15">
      <c r="A98" s="445"/>
      <c r="B98" s="313" t="e">
        <f>CONDITIONS!#REF!</f>
        <v>#REF!</v>
      </c>
      <c r="C98" s="515"/>
      <c r="D98" s="498"/>
      <c r="E98" s="430" t="e">
        <f>CONDITIONS!#REF!</f>
        <v>#REF!</v>
      </c>
      <c r="F98" s="430"/>
      <c r="G98" s="464"/>
      <c r="H98" s="516"/>
      <c r="I98" s="102"/>
      <c r="J98" s="102"/>
      <c r="K98" s="445"/>
      <c r="M98" s="517" t="str">
        <f>ACE!I109</f>
        <v>_________________________</v>
      </c>
      <c r="N98" s="518" t="e">
        <f>ACE!J109</f>
        <v>#REF!</v>
      </c>
      <c r="O98" s="102"/>
    </row>
    <row r="99" spans="1:15">
      <c r="A99" s="445"/>
      <c r="B99" s="445"/>
      <c r="C99" s="511"/>
      <c r="D99" s="99"/>
      <c r="E99" s="480"/>
      <c r="F99" s="480"/>
      <c r="G99" s="99"/>
      <c r="H99" s="480"/>
      <c r="I99" s="480"/>
      <c r="J99" s="480"/>
      <c r="K99" s="445"/>
      <c r="M99" s="102"/>
      <c r="N99" s="102"/>
      <c r="O99" s="102"/>
    </row>
    <row r="100" spans="1:15">
      <c r="A100" s="445"/>
      <c r="B100" s="445"/>
      <c r="C100" s="511"/>
      <c r="D100" s="511"/>
      <c r="E100" s="445"/>
      <c r="F100" s="445"/>
      <c r="G100" s="511"/>
      <c r="H100" s="445"/>
      <c r="I100" s="445"/>
      <c r="J100" s="445"/>
      <c r="K100" s="445"/>
      <c r="M100" s="102"/>
      <c r="N100" s="102"/>
      <c r="O100" s="102"/>
    </row>
    <row r="101" spans="1:15">
      <c r="A101" s="445"/>
      <c r="B101" s="445"/>
      <c r="C101" s="511"/>
      <c r="D101" s="511"/>
      <c r="E101" s="445"/>
      <c r="F101" s="445"/>
      <c r="G101" s="511"/>
      <c r="H101" s="445"/>
      <c r="I101" s="445"/>
      <c r="J101" s="445"/>
      <c r="K101" s="445"/>
      <c r="M101" s="102"/>
      <c r="N101" s="102"/>
      <c r="O101" s="102"/>
    </row>
    <row r="102" spans="1:15">
      <c r="A102" s="445"/>
      <c r="B102" s="445"/>
      <c r="C102" s="511"/>
      <c r="D102" s="511"/>
      <c r="E102" s="445"/>
      <c r="F102" s="445"/>
      <c r="G102" s="511"/>
      <c r="H102" s="445"/>
      <c r="I102" s="445"/>
      <c r="J102" s="445"/>
      <c r="K102" s="445"/>
      <c r="M102" s="102"/>
      <c r="N102" s="102"/>
      <c r="O102" s="102"/>
    </row>
    <row r="103" spans="1:15">
      <c r="A103" s="519"/>
      <c r="B103" s="519"/>
      <c r="C103" s="520"/>
      <c r="D103" s="520"/>
      <c r="E103" s="519"/>
      <c r="F103" s="519"/>
      <c r="G103" s="520"/>
      <c r="H103" s="519"/>
      <c r="I103" s="519"/>
      <c r="J103" s="519"/>
      <c r="K103" s="519"/>
      <c r="L103" s="457"/>
      <c r="M103" s="457"/>
      <c r="N103" s="457"/>
      <c r="O103" s="457"/>
    </row>
    <row r="104" spans="1:15">
      <c r="A104" s="519"/>
      <c r="B104" s="519"/>
      <c r="C104" s="520"/>
      <c r="D104" s="520"/>
      <c r="E104" s="519"/>
      <c r="F104" s="519"/>
      <c r="G104" s="520"/>
      <c r="H104" s="519"/>
      <c r="I104" s="519"/>
      <c r="J104" s="519"/>
      <c r="K104" s="519"/>
      <c r="L104" s="457"/>
      <c r="M104" s="457"/>
      <c r="N104" s="457"/>
      <c r="O104" s="457"/>
    </row>
    <row r="105" spans="1:15">
      <c r="A105" s="519"/>
      <c r="B105" s="519"/>
      <c r="C105" s="520"/>
      <c r="D105" s="520"/>
      <c r="E105" s="519"/>
      <c r="F105" s="519"/>
      <c r="G105" s="520"/>
      <c r="H105" s="519"/>
      <c r="I105" s="519"/>
      <c r="J105" s="519"/>
      <c r="K105" s="519"/>
      <c r="L105" s="457"/>
      <c r="M105" s="457"/>
      <c r="N105" s="457"/>
      <c r="O105" s="457"/>
    </row>
    <row r="106" spans="1:15">
      <c r="A106" s="519"/>
      <c r="B106" s="519"/>
      <c r="C106" s="520"/>
      <c r="D106" s="520"/>
      <c r="E106" s="519"/>
      <c r="F106" s="519"/>
      <c r="G106" s="520"/>
      <c r="H106" s="519"/>
      <c r="I106" s="519"/>
      <c r="J106" s="519"/>
      <c r="K106" s="519"/>
      <c r="L106" s="457"/>
      <c r="M106" s="457"/>
      <c r="N106" s="457"/>
      <c r="O106" s="457"/>
    </row>
    <row r="107" spans="1:15">
      <c r="A107" s="519"/>
      <c r="B107" s="519"/>
      <c r="C107" s="520"/>
      <c r="D107" s="520"/>
      <c r="E107" s="519"/>
      <c r="F107" s="519"/>
      <c r="G107" s="520"/>
      <c r="H107" s="519"/>
      <c r="I107" s="519"/>
      <c r="J107" s="519"/>
      <c r="K107" s="519"/>
      <c r="L107" s="457"/>
      <c r="M107" s="457"/>
      <c r="N107" s="457"/>
      <c r="O107" s="457"/>
    </row>
    <row r="108" spans="1:15">
      <c r="A108" s="519"/>
      <c r="B108" s="519"/>
      <c r="C108" s="520"/>
      <c r="D108" s="520"/>
      <c r="E108" s="519"/>
      <c r="F108" s="519"/>
      <c r="G108" s="520"/>
      <c r="H108" s="519"/>
      <c r="I108" s="519"/>
      <c r="J108" s="519"/>
      <c r="K108" s="519"/>
      <c r="L108" s="457"/>
      <c r="M108" s="457"/>
      <c r="N108" s="457"/>
      <c r="O108" s="457"/>
    </row>
    <row r="109" spans="1:15">
      <c r="A109" s="519"/>
      <c r="B109" s="519"/>
      <c r="C109" s="520"/>
      <c r="D109" s="520"/>
      <c r="E109" s="519"/>
      <c r="F109" s="519"/>
      <c r="G109" s="520"/>
      <c r="H109" s="519"/>
      <c r="I109" s="519"/>
      <c r="J109" s="519"/>
      <c r="K109" s="519"/>
      <c r="L109" s="457"/>
      <c r="M109" s="457"/>
      <c r="N109" s="457"/>
      <c r="O109" s="457"/>
    </row>
    <row r="110" spans="1:15">
      <c r="A110" s="519"/>
      <c r="B110" s="519"/>
      <c r="C110" s="520"/>
      <c r="D110" s="520"/>
      <c r="E110" s="519"/>
      <c r="F110" s="519"/>
      <c r="G110" s="520"/>
      <c r="H110" s="519"/>
      <c r="I110" s="519"/>
      <c r="J110" s="519"/>
      <c r="K110" s="457"/>
      <c r="L110" s="457"/>
      <c r="M110" s="457"/>
      <c r="N110" s="457"/>
      <c r="O110" s="457"/>
    </row>
    <row r="111" spans="1:15">
      <c r="A111" s="457"/>
      <c r="B111" s="457"/>
      <c r="C111" s="521"/>
      <c r="D111" s="521"/>
      <c r="E111" s="457"/>
      <c r="F111" s="457"/>
      <c r="G111" s="521"/>
      <c r="H111" s="457"/>
      <c r="I111" s="457"/>
      <c r="J111" s="457"/>
      <c r="K111" s="457"/>
      <c r="L111" s="457"/>
      <c r="M111" s="457"/>
      <c r="N111" s="457"/>
      <c r="O111" s="457"/>
    </row>
  </sheetData>
  <mergeCells count="44">
    <mergeCell ref="I8:I10"/>
    <mergeCell ref="J8:J10"/>
    <mergeCell ref="C9:D9"/>
    <mergeCell ref="G9:H9"/>
    <mergeCell ref="E26:E28"/>
    <mergeCell ref="F26:F28"/>
    <mergeCell ref="G26:H26"/>
    <mergeCell ref="I26:I28"/>
    <mergeCell ref="B8:B10"/>
    <mergeCell ref="C8:D8"/>
    <mergeCell ref="E8:E10"/>
    <mergeCell ref="F8:F10"/>
    <mergeCell ref="G8:H8"/>
    <mergeCell ref="E1:F1"/>
    <mergeCell ref="B73:G73"/>
    <mergeCell ref="H73:N73"/>
    <mergeCell ref="I58:I60"/>
    <mergeCell ref="J58:J60"/>
    <mergeCell ref="J26:J28"/>
    <mergeCell ref="B43:J43"/>
    <mergeCell ref="C27:D27"/>
    <mergeCell ref="G27:H27"/>
    <mergeCell ref="B26:B28"/>
    <mergeCell ref="C26:D26"/>
    <mergeCell ref="B44:B46"/>
    <mergeCell ref="C44:D44"/>
    <mergeCell ref="E44:E46"/>
    <mergeCell ref="F44:F46"/>
    <mergeCell ref="B7:J7"/>
    <mergeCell ref="B80:H80"/>
    <mergeCell ref="I80:N80"/>
    <mergeCell ref="J44:J46"/>
    <mergeCell ref="C45:D45"/>
    <mergeCell ref="G45:H45"/>
    <mergeCell ref="B58:B60"/>
    <mergeCell ref="C58:D58"/>
    <mergeCell ref="E58:E60"/>
    <mergeCell ref="F58:F60"/>
    <mergeCell ref="G58:H58"/>
    <mergeCell ref="B72:N72"/>
    <mergeCell ref="C59:D59"/>
    <mergeCell ref="G59:H59"/>
    <mergeCell ref="G44:H44"/>
    <mergeCell ref="I44:I46"/>
  </mergeCells>
  <pageMargins left="0.11811023622047245" right="3.937007874015748E-2" top="0.15748031496062992" bottom="0.15748031496062992" header="0.31496062992125984" footer="0.31496062992125984"/>
  <pageSetup paperSize="9" scale="53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L35"/>
  <sheetViews>
    <sheetView zoomScale="80" zoomScaleNormal="80" workbookViewId="0">
      <selection activeCell="G36" sqref="G36"/>
    </sheetView>
  </sheetViews>
  <sheetFormatPr defaultRowHeight="12.75"/>
  <cols>
    <col min="1" max="1" width="8.42578125" style="91" customWidth="1"/>
    <col min="2" max="2" width="13.42578125" style="91" customWidth="1"/>
    <col min="3" max="3" width="14.28515625" style="91" customWidth="1"/>
    <col min="4" max="4" width="16.5703125" style="91" customWidth="1"/>
    <col min="5" max="5" width="9.28515625" style="91" customWidth="1"/>
    <col min="6" max="6" width="16.140625" style="91" customWidth="1"/>
    <col min="7" max="7" width="17" style="91" customWidth="1"/>
    <col min="8" max="8" width="16.5703125" style="91" customWidth="1"/>
    <col min="9" max="9" width="9.140625" style="91"/>
    <col min="10" max="10" width="16" style="91" customWidth="1"/>
    <col min="11" max="11" width="19.140625" style="91" customWidth="1"/>
    <col min="12" max="16384" width="9.140625" style="91"/>
  </cols>
  <sheetData>
    <row r="1" spans="1:11">
      <c r="A1" s="102"/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">
      <c r="A2" s="102"/>
      <c r="B2" s="102"/>
      <c r="C2" s="102"/>
      <c r="D2" s="102"/>
      <c r="E2" s="102"/>
      <c r="F2" s="102"/>
      <c r="G2" s="102"/>
      <c r="H2" s="102"/>
      <c r="I2" s="102"/>
      <c r="J2" s="430" t="s">
        <v>188</v>
      </c>
      <c r="K2" s="102"/>
    </row>
    <row r="3" spans="1:11" ht="15">
      <c r="A3" s="102"/>
      <c r="B3" s="102"/>
      <c r="C3" s="102"/>
      <c r="D3" s="102"/>
      <c r="E3" s="102"/>
      <c r="F3" s="102"/>
      <c r="G3" s="102"/>
      <c r="H3" s="102"/>
      <c r="I3" s="102"/>
      <c r="J3" s="430" t="s">
        <v>189</v>
      </c>
      <c r="K3" s="102"/>
    </row>
    <row r="4" spans="1:11" ht="15">
      <c r="A4" s="102"/>
      <c r="B4" s="102"/>
      <c r="C4" s="102"/>
      <c r="D4" s="102"/>
      <c r="E4" s="102"/>
      <c r="F4" s="102"/>
      <c r="G4" s="102"/>
      <c r="H4" s="102"/>
      <c r="I4" s="102"/>
      <c r="J4" s="431">
        <f>CONDITIONS!E3</f>
        <v>0</v>
      </c>
      <c r="K4" s="102"/>
    </row>
    <row r="5" spans="1:11">
      <c r="A5" s="102"/>
      <c r="B5" s="102"/>
      <c r="C5" s="102"/>
      <c r="D5" s="102"/>
      <c r="E5" s="102"/>
      <c r="F5" s="102"/>
      <c r="G5" s="102"/>
      <c r="H5" s="102"/>
      <c r="I5" s="102"/>
      <c r="J5" s="102"/>
      <c r="K5" s="102"/>
    </row>
    <row r="6" spans="1:11" ht="29.25" customHeight="1">
      <c r="A6" s="102"/>
      <c r="B6" s="1182" t="s">
        <v>533</v>
      </c>
      <c r="C6" s="1183"/>
      <c r="D6" s="1183"/>
      <c r="E6" s="1183"/>
      <c r="F6" s="1183"/>
      <c r="G6" s="1183"/>
      <c r="H6" s="432"/>
      <c r="I6" s="432"/>
      <c r="J6" s="432"/>
      <c r="K6" s="432"/>
    </row>
    <row r="7" spans="1:11" ht="18.75" customHeight="1">
      <c r="A7" s="102"/>
      <c r="B7" s="1180" t="s">
        <v>532</v>
      </c>
      <c r="C7" s="1180" t="s">
        <v>531</v>
      </c>
      <c r="D7" s="1184" t="s">
        <v>530</v>
      </c>
      <c r="E7" s="1184"/>
      <c r="F7" s="1184"/>
      <c r="G7" s="1184"/>
      <c r="H7" s="432"/>
      <c r="I7" s="432"/>
      <c r="J7" s="432"/>
      <c r="K7" s="432"/>
    </row>
    <row r="8" spans="1:11" ht="0.75" hidden="1" customHeight="1">
      <c r="A8" s="102"/>
      <c r="B8" s="1180"/>
      <c r="C8" s="1180"/>
      <c r="D8" s="1184"/>
      <c r="E8" s="1184"/>
      <c r="F8" s="1184"/>
      <c r="G8" s="1184"/>
      <c r="H8" s="432"/>
      <c r="I8" s="432"/>
      <c r="J8" s="432"/>
      <c r="K8" s="432"/>
    </row>
    <row r="9" spans="1:11" ht="21" customHeight="1">
      <c r="A9" s="102"/>
      <c r="B9" s="1180"/>
      <c r="C9" s="1180"/>
      <c r="D9" s="1180" t="s">
        <v>19</v>
      </c>
      <c r="E9" s="1180" t="s">
        <v>529</v>
      </c>
      <c r="F9" s="1179" t="s">
        <v>178</v>
      </c>
      <c r="G9" s="1179" t="s">
        <v>2084</v>
      </c>
      <c r="H9" s="432"/>
      <c r="I9" s="432"/>
      <c r="J9" s="432"/>
      <c r="K9" s="432"/>
    </row>
    <row r="10" spans="1:11" ht="35.25" customHeight="1">
      <c r="A10" s="102"/>
      <c r="B10" s="1180"/>
      <c r="C10" s="1180"/>
      <c r="D10" s="1180"/>
      <c r="E10" s="1180"/>
      <c r="F10" s="1179"/>
      <c r="G10" s="1179"/>
      <c r="H10" s="432"/>
      <c r="I10" s="433"/>
      <c r="J10" s="432"/>
      <c r="K10" s="432"/>
    </row>
    <row r="11" spans="1:11">
      <c r="A11" s="102"/>
      <c r="B11" s="434">
        <v>18</v>
      </c>
      <c r="C11" s="434" t="s">
        <v>528</v>
      </c>
      <c r="D11" s="435" t="s">
        <v>527</v>
      </c>
      <c r="E11" s="434">
        <v>36</v>
      </c>
      <c r="F11" s="436">
        <v>633.6</v>
      </c>
      <c r="G11" s="436" t="s">
        <v>2086</v>
      </c>
      <c r="H11" s="432"/>
      <c r="I11" s="432"/>
      <c r="J11" s="432"/>
      <c r="K11" s="432"/>
    </row>
    <row r="12" spans="1:11">
      <c r="A12" s="102"/>
      <c r="B12" s="434">
        <v>22</v>
      </c>
      <c r="C12" s="434" t="s">
        <v>526</v>
      </c>
      <c r="D12" s="435" t="s">
        <v>525</v>
      </c>
      <c r="E12" s="434">
        <v>32</v>
      </c>
      <c r="F12" s="436">
        <v>685.5</v>
      </c>
      <c r="G12" s="436" t="s">
        <v>2086</v>
      </c>
      <c r="H12" s="432"/>
      <c r="I12" s="432"/>
      <c r="J12" s="432"/>
      <c r="K12" s="432"/>
    </row>
    <row r="13" spans="1:11">
      <c r="A13" s="102"/>
      <c r="B13" s="437">
        <v>28</v>
      </c>
      <c r="C13" s="437" t="s">
        <v>524</v>
      </c>
      <c r="D13" s="438" t="s">
        <v>523</v>
      </c>
      <c r="E13" s="437">
        <v>24</v>
      </c>
      <c r="F13" s="439">
        <v>790.6</v>
      </c>
      <c r="G13" s="439" t="s">
        <v>2086</v>
      </c>
      <c r="H13" s="432"/>
      <c r="I13" s="432"/>
      <c r="J13" s="432"/>
      <c r="K13" s="432"/>
    </row>
    <row r="14" spans="1:11">
      <c r="A14" s="102"/>
      <c r="B14" s="437">
        <v>35</v>
      </c>
      <c r="C14" s="437" t="s">
        <v>522</v>
      </c>
      <c r="D14" s="438" t="s">
        <v>521</v>
      </c>
      <c r="E14" s="437">
        <v>24</v>
      </c>
      <c r="F14" s="439">
        <v>883.8</v>
      </c>
      <c r="G14" s="439" t="s">
        <v>2086</v>
      </c>
      <c r="H14" s="432"/>
      <c r="I14" s="432"/>
      <c r="J14" s="432"/>
      <c r="K14" s="432"/>
    </row>
    <row r="15" spans="1:11">
      <c r="A15" s="102"/>
      <c r="B15" s="434">
        <v>42</v>
      </c>
      <c r="C15" s="434" t="s">
        <v>520</v>
      </c>
      <c r="D15" s="435" t="s">
        <v>519</v>
      </c>
      <c r="E15" s="434">
        <v>20</v>
      </c>
      <c r="F15" s="436">
        <v>984.9</v>
      </c>
      <c r="G15" s="436" t="s">
        <v>2086</v>
      </c>
      <c r="H15" s="432"/>
      <c r="I15" s="432"/>
      <c r="J15" s="432"/>
      <c r="K15" s="432"/>
    </row>
    <row r="16" spans="1:11">
      <c r="A16" s="102"/>
      <c r="B16" s="434">
        <v>48</v>
      </c>
      <c r="C16" s="434" t="s">
        <v>518</v>
      </c>
      <c r="D16" s="435" t="s">
        <v>517</v>
      </c>
      <c r="E16" s="434">
        <v>18</v>
      </c>
      <c r="F16" s="436">
        <v>1075.4000000000001</v>
      </c>
      <c r="G16" s="436" t="s">
        <v>2086</v>
      </c>
      <c r="H16" s="432"/>
      <c r="I16" s="432"/>
      <c r="J16" s="432"/>
      <c r="K16" s="432"/>
    </row>
    <row r="17" spans="1:12">
      <c r="A17" s="102"/>
      <c r="B17" s="437">
        <v>60</v>
      </c>
      <c r="C17" s="437" t="s">
        <v>516</v>
      </c>
      <c r="D17" s="438" t="s">
        <v>515</v>
      </c>
      <c r="E17" s="437">
        <v>12</v>
      </c>
      <c r="F17" s="439">
        <v>1325.7</v>
      </c>
      <c r="G17" s="439" t="s">
        <v>2086</v>
      </c>
      <c r="H17" s="432"/>
      <c r="I17" s="432"/>
      <c r="J17" s="432"/>
      <c r="K17" s="432"/>
    </row>
    <row r="18" spans="1:12">
      <c r="A18" s="102"/>
      <c r="B18" s="437">
        <v>76</v>
      </c>
      <c r="C18" s="437" t="s">
        <v>514</v>
      </c>
      <c r="D18" s="438" t="s">
        <v>513</v>
      </c>
      <c r="E18" s="437">
        <v>10</v>
      </c>
      <c r="F18" s="439">
        <v>1610.5</v>
      </c>
      <c r="G18" s="439" t="s">
        <v>2086</v>
      </c>
      <c r="H18" s="432"/>
      <c r="I18" s="432"/>
      <c r="J18" s="432"/>
      <c r="K18" s="432"/>
    </row>
    <row r="19" spans="1:12">
      <c r="A19" s="102"/>
      <c r="B19" s="434">
        <v>89</v>
      </c>
      <c r="C19" s="434" t="s">
        <v>512</v>
      </c>
      <c r="D19" s="435" t="s">
        <v>511</v>
      </c>
      <c r="E19" s="434">
        <v>8</v>
      </c>
      <c r="F19" s="436">
        <v>1960.6</v>
      </c>
      <c r="G19" s="436" t="s">
        <v>2086</v>
      </c>
      <c r="H19" s="432"/>
      <c r="I19" s="432"/>
      <c r="J19" s="432"/>
      <c r="K19" s="432"/>
    </row>
    <row r="20" spans="1:12">
      <c r="A20" s="102"/>
      <c r="B20" s="434">
        <v>114</v>
      </c>
      <c r="C20" s="434" t="s">
        <v>510</v>
      </c>
      <c r="D20" s="435" t="s">
        <v>509</v>
      </c>
      <c r="E20" s="434">
        <v>6</v>
      </c>
      <c r="F20" s="436">
        <v>2395.8000000000002</v>
      </c>
      <c r="G20" s="436" t="s">
        <v>2086</v>
      </c>
      <c r="H20" s="432"/>
      <c r="I20" s="432"/>
      <c r="J20" s="432"/>
      <c r="K20" s="432"/>
    </row>
    <row r="21" spans="1:12" ht="31.5" customHeight="1">
      <c r="A21" s="102"/>
      <c r="B21" s="1187" t="s">
        <v>81</v>
      </c>
      <c r="C21" s="1187"/>
      <c r="D21" s="1187"/>
      <c r="E21" s="1187"/>
      <c r="F21" s="1187"/>
      <c r="G21" s="1187"/>
      <c r="H21" s="1188" t="s">
        <v>508</v>
      </c>
      <c r="I21" s="1189"/>
      <c r="J21" s="1189"/>
      <c r="K21" s="1189"/>
    </row>
    <row r="22" spans="1:12" ht="31.5" customHeight="1">
      <c r="A22" s="102"/>
      <c r="B22" s="1180" t="s">
        <v>19</v>
      </c>
      <c r="C22" s="1180" t="s">
        <v>507</v>
      </c>
      <c r="D22" s="1180" t="s">
        <v>506</v>
      </c>
      <c r="E22" s="1180" t="s">
        <v>1560</v>
      </c>
      <c r="F22" s="1179" t="s">
        <v>182</v>
      </c>
      <c r="G22" s="1179" t="s">
        <v>2084</v>
      </c>
      <c r="H22" s="1180" t="s">
        <v>19</v>
      </c>
      <c r="I22" s="1180" t="s">
        <v>1560</v>
      </c>
      <c r="J22" s="1179" t="s">
        <v>180</v>
      </c>
      <c r="K22" s="1179" t="s">
        <v>2084</v>
      </c>
    </row>
    <row r="23" spans="1:12" ht="23.25" customHeight="1">
      <c r="A23" s="102"/>
      <c r="B23" s="1180"/>
      <c r="C23" s="1180"/>
      <c r="D23" s="1180"/>
      <c r="E23" s="1180"/>
      <c r="F23" s="1179"/>
      <c r="G23" s="1179"/>
      <c r="H23" s="1180"/>
      <c r="I23" s="1180"/>
      <c r="J23" s="1179"/>
      <c r="K23" s="1179"/>
    </row>
    <row r="24" spans="1:12" ht="12.75" customHeight="1">
      <c r="A24" s="102"/>
      <c r="B24" s="435" t="s">
        <v>505</v>
      </c>
      <c r="C24" s="434">
        <v>4</v>
      </c>
      <c r="D24" s="434">
        <v>25</v>
      </c>
      <c r="E24" s="434">
        <v>4</v>
      </c>
      <c r="F24" s="436">
        <v>7086.2</v>
      </c>
      <c r="G24" s="436" t="s">
        <v>2086</v>
      </c>
      <c r="H24" s="435" t="s">
        <v>504</v>
      </c>
      <c r="I24" s="101">
        <v>50</v>
      </c>
      <c r="J24" s="440">
        <v>12412</v>
      </c>
      <c r="K24" s="436" t="s">
        <v>2086</v>
      </c>
      <c r="L24" s="432"/>
    </row>
    <row r="25" spans="1:12" ht="12.75" customHeight="1">
      <c r="A25" s="102"/>
      <c r="B25" s="102"/>
      <c r="C25" s="102"/>
      <c r="D25" s="102"/>
      <c r="E25" s="102"/>
      <c r="F25" s="102"/>
      <c r="G25" s="102"/>
      <c r="L25" s="432"/>
    </row>
    <row r="26" spans="1:12" ht="12.75" customHeight="1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</row>
    <row r="27" spans="1:12" ht="69" customHeight="1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</row>
    <row r="28" spans="1:12" ht="28.5" customHeight="1">
      <c r="A28" s="102"/>
      <c r="B28" s="441"/>
      <c r="C28" s="94"/>
      <c r="D28" s="94"/>
      <c r="F28" s="94"/>
      <c r="G28" s="93"/>
      <c r="H28" s="94" t="s">
        <v>164</v>
      </c>
      <c r="I28" s="102"/>
      <c r="J28" s="102"/>
    </row>
    <row r="29" spans="1:12" ht="15">
      <c r="A29" s="102"/>
      <c r="B29" s="442"/>
      <c r="C29" s="94"/>
      <c r="D29" s="430"/>
      <c r="E29" s="102"/>
      <c r="F29" s="430"/>
      <c r="G29" s="93"/>
      <c r="H29" s="95"/>
      <c r="I29" s="102"/>
      <c r="J29" s="102"/>
      <c r="K29" s="102"/>
    </row>
    <row r="30" spans="1:12" ht="15">
      <c r="A30" s="102"/>
      <c r="B30" s="313" t="e">
        <f>CONDITIONS!#REF!</f>
        <v>#REF!</v>
      </c>
      <c r="C30" s="94"/>
      <c r="D30" s="94"/>
      <c r="E30" s="443" t="e">
        <f>CONDITIONS!#REF!</f>
        <v>#REF!</v>
      </c>
      <c r="F30" s="94"/>
      <c r="G30" s="93"/>
      <c r="H30" s="444" t="s">
        <v>1716</v>
      </c>
      <c r="I30" s="1185" t="e">
        <f>ACE!J109</f>
        <v>#REF!</v>
      </c>
      <c r="J30" s="1186"/>
    </row>
    <row r="31" spans="1:12">
      <c r="A31" s="102"/>
      <c r="B31" s="102"/>
      <c r="C31" s="445"/>
      <c r="D31" s="445"/>
      <c r="E31" s="445"/>
      <c r="F31" s="445"/>
      <c r="G31" s="445"/>
      <c r="H31" s="445"/>
      <c r="I31" s="445"/>
      <c r="J31" s="102"/>
      <c r="K31" s="102"/>
    </row>
    <row r="32" spans="1:12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</row>
    <row r="33" spans="1:1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</row>
    <row r="34" spans="1:1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</row>
    <row r="35" spans="1:1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</row>
  </sheetData>
  <mergeCells count="21">
    <mergeCell ref="K22:K23"/>
    <mergeCell ref="B21:G21"/>
    <mergeCell ref="H21:K21"/>
    <mergeCell ref="B22:B23"/>
    <mergeCell ref="C22:C23"/>
    <mergeCell ref="F22:F23"/>
    <mergeCell ref="G22:G23"/>
    <mergeCell ref="H22:H23"/>
    <mergeCell ref="I22:I23"/>
    <mergeCell ref="D22:D23"/>
    <mergeCell ref="E22:E23"/>
    <mergeCell ref="B6:G6"/>
    <mergeCell ref="B7:B10"/>
    <mergeCell ref="C7:C10"/>
    <mergeCell ref="D7:G8"/>
    <mergeCell ref="I30:J30"/>
    <mergeCell ref="F9:F10"/>
    <mergeCell ref="G9:G10"/>
    <mergeCell ref="D9:D10"/>
    <mergeCell ref="E9:E10"/>
    <mergeCell ref="J22:J23"/>
  </mergeCells>
  <pageMargins left="3.937007874015748E-2" right="3.937007874015748E-2" top="0.74803149606299213" bottom="0.74803149606299213" header="0.31496062992125984" footer="0.31496062992125984"/>
  <pageSetup paperSize="9" scale="6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O138"/>
  <sheetViews>
    <sheetView zoomScale="80" zoomScaleNormal="80" workbookViewId="0">
      <selection activeCell="J75" sqref="J75"/>
    </sheetView>
  </sheetViews>
  <sheetFormatPr defaultRowHeight="12.75"/>
  <cols>
    <col min="1" max="1" width="5.28515625" style="314" customWidth="1"/>
    <col min="2" max="2" width="17.5703125" style="314" customWidth="1"/>
    <col min="3" max="3" width="13.85546875" style="314" customWidth="1"/>
    <col min="4" max="4" width="13.5703125" style="229" customWidth="1"/>
    <col min="5" max="5" width="15.42578125" style="314" customWidth="1"/>
    <col min="6" max="6" width="14" style="314" customWidth="1"/>
    <col min="7" max="7" width="18.5703125" style="314" customWidth="1"/>
    <col min="8" max="8" width="15.5703125" style="314" customWidth="1"/>
    <col min="9" max="9" width="18.42578125" style="314" customWidth="1"/>
    <col min="10" max="10" width="16.28515625" style="314" customWidth="1"/>
    <col min="11" max="11" width="13.7109375" style="314" customWidth="1"/>
    <col min="12" max="12" width="14.140625" style="314" customWidth="1"/>
    <col min="13" max="13" width="14.5703125" style="314" customWidth="1"/>
    <col min="15" max="15" width="12" customWidth="1"/>
  </cols>
  <sheetData>
    <row r="1" spans="1:15" ht="14.25">
      <c r="A1" s="375"/>
      <c r="B1" s="375"/>
      <c r="C1" s="375"/>
      <c r="D1" s="372"/>
      <c r="E1" s="375"/>
      <c r="F1" s="375"/>
      <c r="G1" s="375"/>
      <c r="H1" s="375"/>
      <c r="I1" s="375"/>
      <c r="J1" s="343"/>
      <c r="K1" s="343"/>
      <c r="L1" s="339" t="s">
        <v>188</v>
      </c>
      <c r="M1" s="375"/>
    </row>
    <row r="2" spans="1:15" ht="14.25">
      <c r="A2" s="375"/>
      <c r="B2" s="375"/>
      <c r="C2" s="375"/>
      <c r="D2" s="372"/>
      <c r="E2" s="375"/>
      <c r="F2" s="375"/>
      <c r="G2" s="375"/>
      <c r="H2" s="375"/>
      <c r="I2" s="375"/>
      <c r="J2" s="343"/>
      <c r="K2" s="343"/>
      <c r="L2" s="339" t="s">
        <v>189</v>
      </c>
      <c r="M2" s="375"/>
    </row>
    <row r="3" spans="1:15" ht="14.25">
      <c r="A3" s="375"/>
      <c r="B3" s="375"/>
      <c r="C3" s="375"/>
      <c r="D3" s="372"/>
      <c r="E3" s="375"/>
      <c r="F3" s="375"/>
      <c r="G3" s="375"/>
      <c r="H3" s="375"/>
      <c r="I3" s="375"/>
      <c r="J3" s="343"/>
      <c r="K3" s="343"/>
      <c r="L3" s="339" t="s">
        <v>1552</v>
      </c>
      <c r="M3" s="375"/>
    </row>
    <row r="4" spans="1:15">
      <c r="A4" s="1193"/>
      <c r="B4" s="1193"/>
      <c r="C4" s="1193"/>
      <c r="D4" s="1193"/>
      <c r="E4" s="1193"/>
      <c r="F4" s="1193"/>
      <c r="G4" s="1193"/>
      <c r="H4" s="1193"/>
      <c r="I4" s="1193"/>
      <c r="J4" s="1193"/>
      <c r="K4" s="1193"/>
      <c r="L4" s="1193"/>
      <c r="M4" s="1193"/>
    </row>
    <row r="5" spans="1:15">
      <c r="A5" s="1193"/>
      <c r="B5" s="1193"/>
      <c r="C5" s="1193"/>
      <c r="D5" s="1193"/>
      <c r="E5" s="1193"/>
      <c r="F5" s="1193"/>
      <c r="G5" s="1193"/>
      <c r="H5" s="1193"/>
      <c r="I5" s="1193"/>
      <c r="J5" s="1193"/>
      <c r="K5" s="1193"/>
      <c r="L5" s="1193"/>
      <c r="M5" s="1193"/>
    </row>
    <row r="6" spans="1:15">
      <c r="A6" s="1193"/>
      <c r="B6" s="1193"/>
      <c r="C6" s="1193"/>
      <c r="D6" s="1193"/>
      <c r="E6" s="1193"/>
      <c r="F6" s="1193"/>
      <c r="G6" s="1193"/>
      <c r="H6" s="1193"/>
      <c r="I6" s="1193"/>
      <c r="J6" s="1193"/>
      <c r="K6" s="1193"/>
      <c r="L6" s="1193"/>
      <c r="M6" s="1193"/>
    </row>
    <row r="7" spans="1:15">
      <c r="B7" s="1169" t="s">
        <v>1562</v>
      </c>
      <c r="C7" s="1169"/>
      <c r="D7" s="1169"/>
      <c r="E7" s="1169"/>
      <c r="F7" s="1169"/>
      <c r="G7" s="1169"/>
      <c r="H7" s="1169"/>
      <c r="I7" s="1169"/>
      <c r="J7" s="1169"/>
      <c r="K7" s="1169"/>
      <c r="L7" s="1169"/>
      <c r="M7" s="1169"/>
    </row>
    <row r="8" spans="1:15" ht="15">
      <c r="A8" s="375"/>
      <c r="B8" s="1140" t="s">
        <v>1563</v>
      </c>
      <c r="C8" s="1140"/>
      <c r="D8" s="1140"/>
      <c r="E8" s="1140"/>
      <c r="F8" s="1140" t="s">
        <v>1564</v>
      </c>
      <c r="G8" s="1140"/>
      <c r="H8" s="1140"/>
      <c r="I8" s="1140"/>
      <c r="J8" s="1140" t="s">
        <v>1565</v>
      </c>
      <c r="K8" s="1140"/>
      <c r="L8" s="1140"/>
      <c r="M8" s="1140"/>
    </row>
    <row r="9" spans="1:15" ht="15">
      <c r="A9" s="401"/>
      <c r="B9" s="1140" t="s">
        <v>1046</v>
      </c>
      <c r="C9" s="1140"/>
      <c r="D9" s="1140"/>
      <c r="E9" s="1140"/>
      <c r="F9" s="1140" t="s">
        <v>1566</v>
      </c>
      <c r="G9" s="1140"/>
      <c r="H9" s="1140"/>
      <c r="I9" s="1140"/>
      <c r="J9" s="1140" t="s">
        <v>1567</v>
      </c>
      <c r="K9" s="1140"/>
      <c r="L9" s="1140"/>
      <c r="M9" s="1140"/>
    </row>
    <row r="10" spans="1:15" ht="36">
      <c r="A10" s="401"/>
      <c r="B10" s="315" t="s">
        <v>19</v>
      </c>
      <c r="C10" s="315" t="s">
        <v>1568</v>
      </c>
      <c r="D10" s="316" t="s">
        <v>1153</v>
      </c>
      <c r="E10" s="316" t="s">
        <v>2084</v>
      </c>
      <c r="F10" s="315" t="s">
        <v>19</v>
      </c>
      <c r="G10" s="315" t="s">
        <v>1568</v>
      </c>
      <c r="H10" s="316" t="s">
        <v>1153</v>
      </c>
      <c r="I10" s="316" t="s">
        <v>2084</v>
      </c>
      <c r="J10" s="315" t="s">
        <v>19</v>
      </c>
      <c r="K10" s="315" t="s">
        <v>1568</v>
      </c>
      <c r="L10" s="316" t="s">
        <v>1153</v>
      </c>
      <c r="M10" s="316" t="s">
        <v>2084</v>
      </c>
    </row>
    <row r="11" spans="1:15">
      <c r="A11" s="375"/>
      <c r="B11" s="331" t="s">
        <v>1569</v>
      </c>
      <c r="C11" s="319">
        <v>32</v>
      </c>
      <c r="D11" s="400">
        <v>364.7</v>
      </c>
      <c r="E11" s="407" t="s">
        <v>2086</v>
      </c>
      <c r="F11" s="331" t="s">
        <v>1570</v>
      </c>
      <c r="G11" s="319">
        <v>26</v>
      </c>
      <c r="H11" s="400">
        <v>378</v>
      </c>
      <c r="I11" s="407" t="s">
        <v>2086</v>
      </c>
      <c r="J11" s="331" t="s">
        <v>1571</v>
      </c>
      <c r="K11" s="319">
        <v>20</v>
      </c>
      <c r="L11" s="400">
        <v>548.4</v>
      </c>
      <c r="M11" s="407" t="s">
        <v>2086</v>
      </c>
      <c r="O11" s="856"/>
    </row>
    <row r="12" spans="1:15">
      <c r="A12" s="401"/>
      <c r="B12" s="331" t="s">
        <v>1572</v>
      </c>
      <c r="C12" s="319">
        <v>24</v>
      </c>
      <c r="D12" s="400">
        <v>366</v>
      </c>
      <c r="E12" s="407" t="s">
        <v>2086</v>
      </c>
      <c r="F12" s="331" t="s">
        <v>1573</v>
      </c>
      <c r="G12" s="319">
        <v>24</v>
      </c>
      <c r="H12" s="400">
        <v>379.3</v>
      </c>
      <c r="I12" s="407" t="s">
        <v>2086</v>
      </c>
      <c r="J12" s="331" t="s">
        <v>1574</v>
      </c>
      <c r="K12" s="319">
        <v>18</v>
      </c>
      <c r="L12" s="400">
        <v>580.29999999999995</v>
      </c>
      <c r="M12" s="407" t="s">
        <v>2086</v>
      </c>
      <c r="O12" s="856"/>
    </row>
    <row r="13" spans="1:15">
      <c r="A13" s="401"/>
      <c r="B13" s="1001" t="s">
        <v>1575</v>
      </c>
      <c r="C13" s="1002">
        <v>24</v>
      </c>
      <c r="D13" s="416">
        <v>379.3</v>
      </c>
      <c r="E13" s="416" t="s">
        <v>2086</v>
      </c>
      <c r="F13" s="1001" t="s">
        <v>1576</v>
      </c>
      <c r="G13" s="1002">
        <v>12</v>
      </c>
      <c r="H13" s="416">
        <v>409.9</v>
      </c>
      <c r="I13" s="416" t="s">
        <v>2086</v>
      </c>
      <c r="J13" s="1001" t="s">
        <v>1577</v>
      </c>
      <c r="K13" s="1002">
        <v>12</v>
      </c>
      <c r="L13" s="416">
        <v>637.5</v>
      </c>
      <c r="M13" s="416" t="s">
        <v>2086</v>
      </c>
      <c r="O13" s="856"/>
    </row>
    <row r="14" spans="1:15">
      <c r="A14" s="401"/>
      <c r="B14" s="1001" t="s">
        <v>1578</v>
      </c>
      <c r="C14" s="1002">
        <v>16</v>
      </c>
      <c r="D14" s="416">
        <v>402</v>
      </c>
      <c r="E14" s="416" t="s">
        <v>2086</v>
      </c>
      <c r="F14" s="1001" t="s">
        <v>1579</v>
      </c>
      <c r="G14" s="1002">
        <v>12</v>
      </c>
      <c r="H14" s="416">
        <v>452.5</v>
      </c>
      <c r="I14" s="416" t="s">
        <v>2086</v>
      </c>
      <c r="J14" s="1001" t="s">
        <v>1580</v>
      </c>
      <c r="K14" s="1002">
        <v>12</v>
      </c>
      <c r="L14" s="416">
        <v>935.7</v>
      </c>
      <c r="M14" s="416" t="s">
        <v>2086</v>
      </c>
      <c r="O14" s="856"/>
    </row>
    <row r="15" spans="1:15">
      <c r="A15" s="401"/>
      <c r="B15" s="331" t="s">
        <v>1581</v>
      </c>
      <c r="C15" s="319">
        <v>12</v>
      </c>
      <c r="D15" s="400">
        <v>467.2</v>
      </c>
      <c r="E15" s="407" t="s">
        <v>2086</v>
      </c>
      <c r="F15" s="331" t="s">
        <v>1582</v>
      </c>
      <c r="G15" s="319">
        <v>12</v>
      </c>
      <c r="H15" s="400">
        <v>549.70000000000005</v>
      </c>
      <c r="I15" s="407" t="s">
        <v>2086</v>
      </c>
      <c r="J15" s="331" t="s">
        <v>1583</v>
      </c>
      <c r="K15" s="319">
        <v>12</v>
      </c>
      <c r="L15" s="400">
        <v>945</v>
      </c>
      <c r="M15" s="407" t="s">
        <v>2086</v>
      </c>
      <c r="O15" s="856"/>
    </row>
    <row r="16" spans="1:15">
      <c r="A16" s="401"/>
      <c r="B16" s="331" t="s">
        <v>1584</v>
      </c>
      <c r="C16" s="319">
        <v>12</v>
      </c>
      <c r="D16" s="400">
        <v>488.5</v>
      </c>
      <c r="E16" s="407" t="s">
        <v>2086</v>
      </c>
      <c r="F16" s="331" t="s">
        <v>1585</v>
      </c>
      <c r="G16" s="319">
        <v>12</v>
      </c>
      <c r="H16" s="400">
        <v>568.29999999999995</v>
      </c>
      <c r="I16" s="407" t="s">
        <v>2086</v>
      </c>
      <c r="J16" s="331" t="s">
        <v>1586</v>
      </c>
      <c r="K16" s="319">
        <v>12</v>
      </c>
      <c r="L16" s="400">
        <v>898.4</v>
      </c>
      <c r="M16" s="407" t="s">
        <v>2086</v>
      </c>
      <c r="O16" s="856"/>
    </row>
    <row r="17" spans="1:15">
      <c r="A17" s="401"/>
      <c r="B17" s="1001" t="s">
        <v>1587</v>
      </c>
      <c r="C17" s="1002">
        <v>12</v>
      </c>
      <c r="D17" s="416">
        <v>528.4</v>
      </c>
      <c r="E17" s="416" t="s">
        <v>2086</v>
      </c>
      <c r="F17" s="1001" t="s">
        <v>1588</v>
      </c>
      <c r="G17" s="1002">
        <v>12</v>
      </c>
      <c r="H17" s="416">
        <v>612.29999999999995</v>
      </c>
      <c r="I17" s="416" t="s">
        <v>2086</v>
      </c>
      <c r="J17" s="1001" t="s">
        <v>1589</v>
      </c>
      <c r="K17" s="1002">
        <v>8</v>
      </c>
      <c r="L17" s="416">
        <v>925</v>
      </c>
      <c r="M17" s="416" t="s">
        <v>2086</v>
      </c>
      <c r="O17" s="856"/>
    </row>
    <row r="18" spans="1:15">
      <c r="A18" s="401"/>
      <c r="B18" s="1001" t="s">
        <v>1590</v>
      </c>
      <c r="C18" s="1002">
        <v>12</v>
      </c>
      <c r="D18" s="416">
        <v>551</v>
      </c>
      <c r="E18" s="416" t="s">
        <v>2086</v>
      </c>
      <c r="F18" s="1001" t="s">
        <v>1591</v>
      </c>
      <c r="G18" s="1002">
        <v>16</v>
      </c>
      <c r="H18" s="416">
        <v>614.9</v>
      </c>
      <c r="I18" s="416" t="s">
        <v>2086</v>
      </c>
      <c r="J18" s="1001" t="s">
        <v>1592</v>
      </c>
      <c r="K18" s="1002">
        <v>10</v>
      </c>
      <c r="L18" s="416">
        <v>1123.4000000000001</v>
      </c>
      <c r="M18" s="416" t="s">
        <v>2086</v>
      </c>
      <c r="O18" s="856"/>
    </row>
    <row r="19" spans="1:15">
      <c r="A19" s="401"/>
      <c r="B19" s="331" t="s">
        <v>1593</v>
      </c>
      <c r="C19" s="319">
        <v>10</v>
      </c>
      <c r="D19" s="400">
        <v>642.9</v>
      </c>
      <c r="E19" s="407" t="s">
        <v>2086</v>
      </c>
      <c r="F19" s="331" t="s">
        <v>1594</v>
      </c>
      <c r="G19" s="319">
        <v>12</v>
      </c>
      <c r="H19" s="400">
        <v>709.4</v>
      </c>
      <c r="I19" s="407" t="s">
        <v>2086</v>
      </c>
      <c r="J19" s="331" t="s">
        <v>1595</v>
      </c>
      <c r="K19" s="319">
        <v>9</v>
      </c>
      <c r="L19" s="400">
        <v>1211.2</v>
      </c>
      <c r="M19" s="407" t="s">
        <v>2086</v>
      </c>
      <c r="O19" s="856"/>
    </row>
    <row r="20" spans="1:15">
      <c r="A20" s="401"/>
      <c r="B20" s="331" t="s">
        <v>1596</v>
      </c>
      <c r="C20" s="319">
        <v>16</v>
      </c>
      <c r="D20" s="400">
        <v>776</v>
      </c>
      <c r="E20" s="407" t="s">
        <v>2086</v>
      </c>
      <c r="F20" s="331" t="s">
        <v>1597</v>
      </c>
      <c r="G20" s="319">
        <v>12</v>
      </c>
      <c r="H20" s="400">
        <v>909.1</v>
      </c>
      <c r="I20" s="407" t="s">
        <v>2086</v>
      </c>
      <c r="J20" s="331" t="s">
        <v>1598</v>
      </c>
      <c r="K20" s="319">
        <v>6</v>
      </c>
      <c r="L20" s="400">
        <v>1653.1</v>
      </c>
      <c r="M20" s="407" t="s">
        <v>2086</v>
      </c>
      <c r="O20" s="856"/>
    </row>
    <row r="21" spans="1:15">
      <c r="A21" s="401"/>
      <c r="B21" s="1001" t="s">
        <v>1599</v>
      </c>
      <c r="C21" s="1002">
        <v>12</v>
      </c>
      <c r="D21" s="416">
        <v>882.5</v>
      </c>
      <c r="E21" s="416" t="s">
        <v>2086</v>
      </c>
      <c r="F21" s="1001" t="s">
        <v>1600</v>
      </c>
      <c r="G21" s="1002">
        <v>18</v>
      </c>
      <c r="H21" s="416">
        <v>1119.4000000000001</v>
      </c>
      <c r="I21" s="416" t="s">
        <v>2086</v>
      </c>
      <c r="J21" s="1001" t="s">
        <v>1601</v>
      </c>
      <c r="K21" s="1002">
        <v>6</v>
      </c>
      <c r="L21" s="416">
        <v>1842.1</v>
      </c>
      <c r="M21" s="416" t="s">
        <v>2086</v>
      </c>
      <c r="O21" s="856"/>
    </row>
    <row r="22" spans="1:15">
      <c r="A22" s="401"/>
      <c r="B22" s="1003" t="s">
        <v>1602</v>
      </c>
      <c r="C22" s="1004">
        <v>8</v>
      </c>
      <c r="D22" s="994">
        <v>1068.8</v>
      </c>
      <c r="E22" s="994" t="s">
        <v>2086</v>
      </c>
      <c r="F22" s="1003" t="s">
        <v>1603</v>
      </c>
      <c r="G22" s="1004">
        <v>14</v>
      </c>
      <c r="H22" s="994">
        <v>1304.4000000000001</v>
      </c>
      <c r="I22" s="994" t="s">
        <v>2086</v>
      </c>
      <c r="J22" s="1003"/>
      <c r="K22" s="1004"/>
      <c r="L22" s="994"/>
      <c r="M22" s="994"/>
      <c r="O22" s="856"/>
    </row>
    <row r="23" spans="1:15" ht="20.25" customHeight="1">
      <c r="A23" s="401"/>
      <c r="B23" s="1190" t="s">
        <v>1604</v>
      </c>
      <c r="C23" s="1191"/>
      <c r="D23" s="1191"/>
      <c r="E23" s="1191"/>
      <c r="F23" s="1191"/>
      <c r="G23" s="1191"/>
      <c r="H23" s="1191"/>
      <c r="I23" s="1192"/>
      <c r="J23" s="402"/>
      <c r="K23" s="403"/>
      <c r="L23" s="403"/>
      <c r="M23" s="403"/>
      <c r="O23" s="856"/>
    </row>
    <row r="24" spans="1:15">
      <c r="A24" s="401"/>
      <c r="B24" s="1199" t="s">
        <v>1605</v>
      </c>
      <c r="C24" s="1199"/>
      <c r="D24" s="1199"/>
      <c r="E24" s="1199"/>
      <c r="F24" s="1199"/>
      <c r="G24" s="1199"/>
      <c r="H24" s="1199"/>
      <c r="I24" s="1199"/>
      <c r="J24" s="375"/>
      <c r="K24" s="375"/>
      <c r="L24" s="375"/>
      <c r="M24" s="375"/>
      <c r="O24" s="856"/>
    </row>
    <row r="25" spans="1:15" ht="36">
      <c r="A25" s="401"/>
      <c r="B25" s="315" t="s">
        <v>1607</v>
      </c>
      <c r="C25" s="315" t="s">
        <v>1568</v>
      </c>
      <c r="D25" s="316" t="s">
        <v>1153</v>
      </c>
      <c r="E25" s="316" t="s">
        <v>2084</v>
      </c>
      <c r="F25" s="315" t="s">
        <v>1608</v>
      </c>
      <c r="G25" s="315" t="s">
        <v>1568</v>
      </c>
      <c r="H25" s="316" t="s">
        <v>1153</v>
      </c>
      <c r="I25" s="316" t="s">
        <v>2084</v>
      </c>
      <c r="J25" s="375"/>
      <c r="K25" s="375"/>
      <c r="L25" s="375"/>
      <c r="M25" s="375"/>
      <c r="O25" s="856"/>
    </row>
    <row r="26" spans="1:15">
      <c r="A26" s="401"/>
      <c r="B26" s="320" t="s">
        <v>1609</v>
      </c>
      <c r="C26" s="75">
        <v>32</v>
      </c>
      <c r="D26" s="400">
        <v>271.5</v>
      </c>
      <c r="E26" s="407" t="s">
        <v>2086</v>
      </c>
      <c r="F26" s="320" t="s">
        <v>1610</v>
      </c>
      <c r="G26" s="321">
        <v>25</v>
      </c>
      <c r="H26" s="400">
        <v>107.8</v>
      </c>
      <c r="I26" s="407" t="s">
        <v>2086</v>
      </c>
      <c r="J26" s="375"/>
      <c r="K26" s="375"/>
      <c r="L26" s="375"/>
      <c r="M26" s="375"/>
      <c r="O26" s="856"/>
    </row>
    <row r="27" spans="1:15">
      <c r="A27" s="401"/>
      <c r="B27" s="320" t="s">
        <v>1613</v>
      </c>
      <c r="C27" s="75">
        <v>32</v>
      </c>
      <c r="D27" s="400">
        <v>267.5</v>
      </c>
      <c r="E27" s="397" t="s">
        <v>2086</v>
      </c>
      <c r="F27" s="320" t="s">
        <v>1614</v>
      </c>
      <c r="G27" s="321">
        <v>25</v>
      </c>
      <c r="H27" s="400">
        <v>111.8</v>
      </c>
      <c r="I27" s="397" t="s">
        <v>2086</v>
      </c>
      <c r="J27" s="375"/>
      <c r="K27" s="375"/>
      <c r="L27" s="375"/>
      <c r="M27" s="375"/>
      <c r="O27" s="856"/>
    </row>
    <row r="28" spans="1:15">
      <c r="A28" s="401"/>
      <c r="B28" s="1005" t="s">
        <v>1616</v>
      </c>
      <c r="C28" s="1000">
        <v>32</v>
      </c>
      <c r="D28" s="416">
        <v>276.8</v>
      </c>
      <c r="E28" s="416" t="s">
        <v>2086</v>
      </c>
      <c r="F28" s="1005" t="s">
        <v>1612</v>
      </c>
      <c r="G28" s="1000">
        <v>25</v>
      </c>
      <c r="H28" s="416">
        <v>114.5</v>
      </c>
      <c r="I28" s="416" t="s">
        <v>2086</v>
      </c>
      <c r="J28" s="375"/>
      <c r="K28" s="375"/>
      <c r="L28" s="375"/>
      <c r="M28" s="375"/>
      <c r="O28" s="856"/>
    </row>
    <row r="29" spans="1:15">
      <c r="A29" s="401"/>
      <c r="B29" s="1005" t="s">
        <v>1619</v>
      </c>
      <c r="C29" s="1000">
        <v>32</v>
      </c>
      <c r="D29" s="416">
        <v>292.8</v>
      </c>
      <c r="E29" s="416" t="s">
        <v>2086</v>
      </c>
      <c r="F29" s="1006" t="s">
        <v>1620</v>
      </c>
      <c r="G29" s="1000">
        <v>25</v>
      </c>
      <c r="H29" s="416">
        <v>118.5</v>
      </c>
      <c r="I29" s="416" t="s">
        <v>2086</v>
      </c>
      <c r="J29" s="375"/>
      <c r="K29" s="375"/>
      <c r="L29" s="375"/>
      <c r="M29" s="375"/>
      <c r="O29" s="856"/>
    </row>
    <row r="30" spans="1:15">
      <c r="A30" s="401"/>
      <c r="B30" s="320" t="s">
        <v>1623</v>
      </c>
      <c r="C30" s="322">
        <v>28</v>
      </c>
      <c r="D30" s="400">
        <v>347.4</v>
      </c>
      <c r="E30" s="397" t="s">
        <v>2086</v>
      </c>
      <c r="F30" s="117" t="s">
        <v>1618</v>
      </c>
      <c r="G30" s="75">
        <v>25</v>
      </c>
      <c r="H30" s="400">
        <v>119.8</v>
      </c>
      <c r="I30" s="397" t="s">
        <v>2086</v>
      </c>
      <c r="J30" s="375"/>
      <c r="K30" s="375"/>
      <c r="L30" s="375"/>
      <c r="M30" s="375"/>
      <c r="O30" s="856"/>
    </row>
    <row r="31" spans="1:15">
      <c r="A31" s="401"/>
      <c r="B31" s="320" t="s">
        <v>1626</v>
      </c>
      <c r="C31" s="322">
        <v>28</v>
      </c>
      <c r="D31" s="400">
        <v>335.4</v>
      </c>
      <c r="E31" s="397" t="s">
        <v>2086</v>
      </c>
      <c r="F31" s="117" t="s">
        <v>1622</v>
      </c>
      <c r="G31" s="75">
        <v>25</v>
      </c>
      <c r="H31" s="400">
        <v>153.1</v>
      </c>
      <c r="I31" s="397" t="s">
        <v>2086</v>
      </c>
      <c r="J31" s="375"/>
      <c r="K31" s="375"/>
      <c r="L31" s="375"/>
      <c r="M31" s="375"/>
      <c r="O31" s="856"/>
    </row>
    <row r="32" spans="1:15">
      <c r="A32" s="401"/>
      <c r="B32" s="1005" t="s">
        <v>1629</v>
      </c>
      <c r="C32" s="1007">
        <v>28</v>
      </c>
      <c r="D32" s="416">
        <v>358</v>
      </c>
      <c r="E32" s="416" t="s">
        <v>2086</v>
      </c>
      <c r="F32" s="1006" t="s">
        <v>1625</v>
      </c>
      <c r="G32" s="1000">
        <v>10</v>
      </c>
      <c r="H32" s="416">
        <v>198.3</v>
      </c>
      <c r="I32" s="416" t="s">
        <v>2086</v>
      </c>
      <c r="J32" s="375"/>
      <c r="K32" s="375"/>
      <c r="L32" s="375"/>
      <c r="M32" s="375"/>
      <c r="O32" s="856"/>
    </row>
    <row r="33" spans="1:15">
      <c r="A33" s="401"/>
      <c r="B33" s="1005" t="s">
        <v>1632</v>
      </c>
      <c r="C33" s="1007">
        <v>28</v>
      </c>
      <c r="D33" s="416">
        <v>374</v>
      </c>
      <c r="E33" s="416" t="s">
        <v>2086</v>
      </c>
      <c r="F33" s="1006" t="s">
        <v>1628</v>
      </c>
      <c r="G33" s="1000">
        <v>10</v>
      </c>
      <c r="H33" s="416">
        <v>201</v>
      </c>
      <c r="I33" s="416" t="s">
        <v>2086</v>
      </c>
      <c r="J33" s="375"/>
      <c r="K33" s="375"/>
      <c r="L33" s="375"/>
      <c r="M33" s="375"/>
      <c r="O33" s="856"/>
    </row>
    <row r="34" spans="1:15">
      <c r="A34" s="401"/>
      <c r="B34" s="320" t="s">
        <v>1635</v>
      </c>
      <c r="C34" s="322">
        <v>24</v>
      </c>
      <c r="D34" s="400">
        <v>435.2</v>
      </c>
      <c r="E34" s="397" t="s">
        <v>2086</v>
      </c>
      <c r="F34" s="117" t="s">
        <v>1631</v>
      </c>
      <c r="G34" s="75">
        <v>10</v>
      </c>
      <c r="H34" s="400">
        <v>224.9</v>
      </c>
      <c r="I34" s="397" t="s">
        <v>2086</v>
      </c>
      <c r="J34" s="375"/>
      <c r="K34" s="375"/>
      <c r="L34" s="375"/>
      <c r="M34" s="375"/>
      <c r="O34" s="856"/>
    </row>
    <row r="35" spans="1:15">
      <c r="A35" s="401"/>
      <c r="B35" s="320" t="s">
        <v>1638</v>
      </c>
      <c r="C35" s="322">
        <v>24</v>
      </c>
      <c r="D35" s="400">
        <v>584.29999999999995</v>
      </c>
      <c r="E35" s="397" t="s">
        <v>2086</v>
      </c>
      <c r="F35" s="117" t="s">
        <v>1639</v>
      </c>
      <c r="G35" s="75">
        <v>10</v>
      </c>
      <c r="H35" s="400">
        <v>214.3</v>
      </c>
      <c r="I35" s="397" t="s">
        <v>2086</v>
      </c>
      <c r="J35" s="375"/>
      <c r="K35" s="375"/>
      <c r="L35" s="375"/>
      <c r="M35" s="375"/>
      <c r="O35" s="856"/>
    </row>
    <row r="36" spans="1:15">
      <c r="A36" s="401"/>
      <c r="B36" s="1005" t="s">
        <v>1642</v>
      </c>
      <c r="C36" s="1007">
        <v>20</v>
      </c>
      <c r="D36" s="416">
        <v>668.2</v>
      </c>
      <c r="E36" s="416" t="s">
        <v>2086</v>
      </c>
      <c r="F36" s="1006" t="s">
        <v>1637</v>
      </c>
      <c r="G36" s="1000">
        <v>10</v>
      </c>
      <c r="H36" s="416">
        <v>239.6</v>
      </c>
      <c r="I36" s="416" t="s">
        <v>2086</v>
      </c>
      <c r="J36" s="375"/>
      <c r="K36" s="375"/>
      <c r="L36" s="375"/>
      <c r="M36" s="375"/>
      <c r="O36" s="856"/>
    </row>
    <row r="37" spans="1:15">
      <c r="A37" s="401"/>
      <c r="B37" s="1005" t="s">
        <v>1645</v>
      </c>
      <c r="C37" s="1007">
        <v>16</v>
      </c>
      <c r="D37" s="416">
        <v>861.2</v>
      </c>
      <c r="E37" s="416" t="s">
        <v>2086</v>
      </c>
      <c r="F37" s="1006" t="s">
        <v>1644</v>
      </c>
      <c r="G37" s="1000">
        <v>10</v>
      </c>
      <c r="H37" s="416">
        <v>234.3</v>
      </c>
      <c r="I37" s="416" t="s">
        <v>2086</v>
      </c>
      <c r="J37" s="375"/>
      <c r="K37" s="375"/>
      <c r="L37" s="375"/>
      <c r="M37" s="375"/>
      <c r="O37" s="856"/>
    </row>
    <row r="38" spans="1:15">
      <c r="A38" s="401"/>
      <c r="B38" s="320" t="s">
        <v>1648</v>
      </c>
      <c r="C38" s="322">
        <v>16</v>
      </c>
      <c r="D38" s="400">
        <v>1196.5999999999999</v>
      </c>
      <c r="E38" s="397" t="s">
        <v>2086</v>
      </c>
      <c r="F38" s="117" t="s">
        <v>1647</v>
      </c>
      <c r="G38" s="75">
        <v>10</v>
      </c>
      <c r="H38" s="400">
        <v>226.3</v>
      </c>
      <c r="I38" s="397" t="s">
        <v>2086</v>
      </c>
      <c r="J38" s="375"/>
      <c r="K38" s="375"/>
      <c r="L38" s="375"/>
      <c r="M38" s="375"/>
      <c r="O38" s="856"/>
    </row>
    <row r="39" spans="1:15">
      <c r="A39" s="401"/>
      <c r="B39" s="320" t="s">
        <v>1651</v>
      </c>
      <c r="C39" s="322">
        <v>12</v>
      </c>
      <c r="D39" s="400">
        <v>1336.3</v>
      </c>
      <c r="E39" s="397" t="s">
        <v>2086</v>
      </c>
      <c r="F39" s="117" t="s">
        <v>1650</v>
      </c>
      <c r="G39" s="75">
        <v>10</v>
      </c>
      <c r="H39" s="400">
        <v>258.2</v>
      </c>
      <c r="I39" s="397" t="s">
        <v>2086</v>
      </c>
      <c r="J39" s="375"/>
      <c r="K39" s="375"/>
      <c r="L39" s="375"/>
      <c r="M39" s="375"/>
      <c r="O39" s="856"/>
    </row>
    <row r="40" spans="1:15">
      <c r="A40" s="401"/>
      <c r="B40" s="1005" t="s">
        <v>1654</v>
      </c>
      <c r="C40" s="1007">
        <v>12</v>
      </c>
      <c r="D40" s="416">
        <v>1389.6</v>
      </c>
      <c r="E40" s="416" t="s">
        <v>2086</v>
      </c>
      <c r="F40" s="1006" t="s">
        <v>1653</v>
      </c>
      <c r="G40" s="1000">
        <v>10</v>
      </c>
      <c r="H40" s="416">
        <v>324.8</v>
      </c>
      <c r="I40" s="416" t="s">
        <v>2086</v>
      </c>
      <c r="J40" s="375"/>
      <c r="K40" s="375"/>
      <c r="L40" s="375"/>
      <c r="M40" s="375"/>
      <c r="O40" s="856"/>
    </row>
    <row r="41" spans="1:15">
      <c r="A41" s="401"/>
      <c r="B41" s="1005" t="s">
        <v>1657</v>
      </c>
      <c r="C41" s="1007">
        <v>12</v>
      </c>
      <c r="D41" s="416">
        <v>1437.5</v>
      </c>
      <c r="E41" s="416" t="s">
        <v>2086</v>
      </c>
      <c r="F41" s="1006" t="s">
        <v>1658</v>
      </c>
      <c r="G41" s="1000">
        <v>10</v>
      </c>
      <c r="H41" s="416">
        <v>258.2</v>
      </c>
      <c r="I41" s="416" t="s">
        <v>2086</v>
      </c>
      <c r="J41" s="375"/>
      <c r="K41" s="375"/>
      <c r="L41" s="375"/>
      <c r="M41" s="375"/>
      <c r="O41" s="856"/>
    </row>
    <row r="42" spans="1:15">
      <c r="A42" s="401"/>
      <c r="B42" s="320" t="s">
        <v>1661</v>
      </c>
      <c r="C42" s="322">
        <v>9</v>
      </c>
      <c r="D42" s="400">
        <v>1678.4</v>
      </c>
      <c r="E42" s="397" t="s">
        <v>2086</v>
      </c>
      <c r="F42" s="117" t="s">
        <v>1660</v>
      </c>
      <c r="G42" s="75">
        <v>10</v>
      </c>
      <c r="H42" s="400">
        <v>990.3</v>
      </c>
      <c r="I42" s="397" t="s">
        <v>2086</v>
      </c>
      <c r="J42" s="375"/>
      <c r="K42" s="375"/>
      <c r="L42" s="375"/>
      <c r="M42" s="375"/>
      <c r="O42" s="856"/>
    </row>
    <row r="43" spans="1:15">
      <c r="A43" s="401"/>
      <c r="B43" s="320" t="s">
        <v>1664</v>
      </c>
      <c r="C43" s="322">
        <v>9</v>
      </c>
      <c r="D43" s="400">
        <v>1807.5</v>
      </c>
      <c r="E43" s="397" t="s">
        <v>2086</v>
      </c>
      <c r="F43" s="117" t="s">
        <v>1665</v>
      </c>
      <c r="G43" s="75">
        <v>10</v>
      </c>
      <c r="H43" s="400">
        <v>1032.9000000000001</v>
      </c>
      <c r="I43" s="397" t="s">
        <v>2086</v>
      </c>
      <c r="J43" s="375"/>
      <c r="K43" s="375"/>
      <c r="L43" s="375"/>
      <c r="M43" s="375"/>
      <c r="O43" s="856"/>
    </row>
    <row r="44" spans="1:15" ht="22.5" customHeight="1">
      <c r="A44" s="401"/>
      <c r="B44" s="1199" t="s">
        <v>1606</v>
      </c>
      <c r="C44" s="1199"/>
      <c r="D44" s="1199"/>
      <c r="E44" s="1199"/>
      <c r="F44" s="1199"/>
      <c r="G44" s="1199"/>
      <c r="H44" s="1199"/>
      <c r="I44" s="1199"/>
      <c r="J44" s="375"/>
      <c r="K44" s="375"/>
      <c r="L44" s="375"/>
      <c r="M44" s="375"/>
      <c r="O44" s="856"/>
    </row>
    <row r="45" spans="1:15" ht="36">
      <c r="A45" s="401"/>
      <c r="B45" s="315" t="s">
        <v>1607</v>
      </c>
      <c r="C45" s="315" t="s">
        <v>1568</v>
      </c>
      <c r="D45" s="316" t="s">
        <v>1153</v>
      </c>
      <c r="E45" s="316" t="s">
        <v>2084</v>
      </c>
      <c r="F45" s="315" t="s">
        <v>1608</v>
      </c>
      <c r="G45" s="315" t="s">
        <v>1568</v>
      </c>
      <c r="H45" s="316" t="s">
        <v>1153</v>
      </c>
      <c r="I45" s="316" t="s">
        <v>2084</v>
      </c>
      <c r="J45" s="375"/>
      <c r="K45" s="375"/>
      <c r="L45" s="375"/>
      <c r="M45" s="375"/>
      <c r="O45" s="856"/>
    </row>
    <row r="46" spans="1:15">
      <c r="A46" s="401"/>
      <c r="B46" s="320" t="s">
        <v>1611</v>
      </c>
      <c r="C46" s="75">
        <v>28</v>
      </c>
      <c r="D46" s="400">
        <v>271.5</v>
      </c>
      <c r="E46" s="407" t="s">
        <v>2086</v>
      </c>
      <c r="F46" s="320" t="s">
        <v>1612</v>
      </c>
      <c r="G46" s="75">
        <v>25</v>
      </c>
      <c r="H46" s="400">
        <v>114.5</v>
      </c>
      <c r="I46" s="407" t="s">
        <v>2086</v>
      </c>
      <c r="J46" s="375"/>
      <c r="K46" s="375"/>
      <c r="L46" s="375"/>
      <c r="M46" s="375"/>
      <c r="O46" s="856"/>
    </row>
    <row r="47" spans="1:15">
      <c r="A47" s="401"/>
      <c r="B47" s="320" t="s">
        <v>1615</v>
      </c>
      <c r="C47" s="75">
        <v>28</v>
      </c>
      <c r="D47" s="400">
        <v>272.89999999999998</v>
      </c>
      <c r="E47" s="397" t="s">
        <v>2086</v>
      </c>
      <c r="F47" s="320" t="s">
        <v>1612</v>
      </c>
      <c r="G47" s="75">
        <v>25</v>
      </c>
      <c r="H47" s="400">
        <v>114.5</v>
      </c>
      <c r="I47" s="397" t="s">
        <v>2086</v>
      </c>
      <c r="J47" s="375"/>
      <c r="K47" s="375"/>
      <c r="L47" s="375"/>
      <c r="M47" s="375"/>
      <c r="O47" s="856"/>
    </row>
    <row r="48" spans="1:15">
      <c r="A48" s="401"/>
      <c r="B48" s="1005" t="s">
        <v>1617</v>
      </c>
      <c r="C48" s="1000">
        <v>28</v>
      </c>
      <c r="D48" s="416">
        <v>288.8</v>
      </c>
      <c r="E48" s="416" t="s">
        <v>2086</v>
      </c>
      <c r="F48" s="1006" t="s">
        <v>1618</v>
      </c>
      <c r="G48" s="1000">
        <v>25</v>
      </c>
      <c r="H48" s="416">
        <v>119.8</v>
      </c>
      <c r="I48" s="416" t="s">
        <v>2086</v>
      </c>
      <c r="J48" s="375"/>
      <c r="K48" s="375"/>
      <c r="L48" s="375"/>
      <c r="M48" s="375"/>
      <c r="O48" s="856"/>
    </row>
    <row r="49" spans="1:15">
      <c r="A49" s="401"/>
      <c r="B49" s="1005" t="s">
        <v>1621</v>
      </c>
      <c r="C49" s="1000">
        <v>28</v>
      </c>
      <c r="D49" s="416">
        <v>299.5</v>
      </c>
      <c r="E49" s="416" t="s">
        <v>2086</v>
      </c>
      <c r="F49" s="1006" t="s">
        <v>1622</v>
      </c>
      <c r="G49" s="1000">
        <v>25</v>
      </c>
      <c r="H49" s="416">
        <v>153.1</v>
      </c>
      <c r="I49" s="416" t="s">
        <v>2086</v>
      </c>
      <c r="J49" s="375"/>
      <c r="K49" s="375"/>
      <c r="L49" s="375"/>
      <c r="M49" s="375"/>
      <c r="O49" s="856"/>
    </row>
    <row r="50" spans="1:15">
      <c r="A50" s="401"/>
      <c r="B50" s="320" t="s">
        <v>1624</v>
      </c>
      <c r="C50" s="322">
        <v>24</v>
      </c>
      <c r="D50" s="400">
        <v>378</v>
      </c>
      <c r="E50" s="397" t="s">
        <v>2086</v>
      </c>
      <c r="F50" s="117" t="s">
        <v>1625</v>
      </c>
      <c r="G50" s="75">
        <v>10</v>
      </c>
      <c r="H50" s="400">
        <v>198.3</v>
      </c>
      <c r="I50" s="397" t="s">
        <v>2086</v>
      </c>
      <c r="J50" s="375"/>
      <c r="K50" s="375"/>
      <c r="L50" s="375"/>
      <c r="M50" s="375"/>
      <c r="O50" s="856"/>
    </row>
    <row r="51" spans="1:15">
      <c r="A51" s="401"/>
      <c r="B51" s="320" t="s">
        <v>1627</v>
      </c>
      <c r="C51" s="322">
        <v>24</v>
      </c>
      <c r="D51" s="400">
        <v>390</v>
      </c>
      <c r="E51" s="397" t="s">
        <v>2086</v>
      </c>
      <c r="F51" s="117" t="s">
        <v>1628</v>
      </c>
      <c r="G51" s="75">
        <v>10</v>
      </c>
      <c r="H51" s="400">
        <v>201</v>
      </c>
      <c r="I51" s="397" t="s">
        <v>2086</v>
      </c>
      <c r="J51" s="375"/>
      <c r="K51" s="375"/>
      <c r="L51" s="375"/>
      <c r="M51" s="375"/>
      <c r="O51" s="856"/>
    </row>
    <row r="52" spans="1:15">
      <c r="A52" s="401"/>
      <c r="B52" s="1005" t="s">
        <v>1630</v>
      </c>
      <c r="C52" s="1007">
        <v>24</v>
      </c>
      <c r="D52" s="416">
        <v>406</v>
      </c>
      <c r="E52" s="416" t="s">
        <v>2086</v>
      </c>
      <c r="F52" s="1006" t="s">
        <v>1631</v>
      </c>
      <c r="G52" s="1000">
        <v>10</v>
      </c>
      <c r="H52" s="416">
        <v>224.9</v>
      </c>
      <c r="I52" s="416" t="s">
        <v>2086</v>
      </c>
      <c r="J52" s="375"/>
      <c r="K52" s="375"/>
      <c r="L52" s="375"/>
      <c r="M52" s="375"/>
      <c r="O52" s="856"/>
    </row>
    <row r="53" spans="1:15">
      <c r="A53" s="401"/>
      <c r="B53" s="1005" t="s">
        <v>1633</v>
      </c>
      <c r="C53" s="1007">
        <v>24</v>
      </c>
      <c r="D53" s="416">
        <v>424.6</v>
      </c>
      <c r="E53" s="416" t="s">
        <v>2086</v>
      </c>
      <c r="F53" s="1006" t="s">
        <v>1634</v>
      </c>
      <c r="G53" s="1000">
        <v>10</v>
      </c>
      <c r="H53" s="416">
        <v>214.3</v>
      </c>
      <c r="I53" s="416" t="s">
        <v>2086</v>
      </c>
      <c r="J53" s="375"/>
      <c r="K53" s="375"/>
      <c r="L53" s="375"/>
      <c r="M53" s="375"/>
      <c r="O53" s="856"/>
    </row>
    <row r="54" spans="1:15">
      <c r="A54" s="401"/>
      <c r="B54" s="320" t="s">
        <v>1636</v>
      </c>
      <c r="C54" s="322">
        <v>20</v>
      </c>
      <c r="D54" s="400">
        <v>487.1</v>
      </c>
      <c r="E54" s="397" t="s">
        <v>2086</v>
      </c>
      <c r="F54" s="117" t="s">
        <v>1637</v>
      </c>
      <c r="G54" s="75">
        <v>10</v>
      </c>
      <c r="H54" s="400">
        <v>239.6</v>
      </c>
      <c r="I54" s="397" t="s">
        <v>2086</v>
      </c>
      <c r="J54" s="113"/>
      <c r="K54" s="113"/>
      <c r="L54" s="136"/>
      <c r="M54" s="145"/>
      <c r="O54" s="856"/>
    </row>
    <row r="55" spans="1:15">
      <c r="A55" s="401"/>
      <c r="B55" s="320" t="s">
        <v>1640</v>
      </c>
      <c r="C55" s="322">
        <v>16</v>
      </c>
      <c r="D55" s="400">
        <v>712.1</v>
      </c>
      <c r="E55" s="397" t="s">
        <v>2086</v>
      </c>
      <c r="F55" s="117" t="s">
        <v>1641</v>
      </c>
      <c r="G55" s="75">
        <v>10</v>
      </c>
      <c r="H55" s="400">
        <v>219.6</v>
      </c>
      <c r="I55" s="397" t="s">
        <v>2086</v>
      </c>
      <c r="J55" s="113"/>
      <c r="K55" s="113"/>
      <c r="L55" s="136"/>
      <c r="M55" s="145"/>
      <c r="O55" s="856"/>
    </row>
    <row r="56" spans="1:15">
      <c r="A56" s="401"/>
      <c r="B56" s="1005" t="s">
        <v>1643</v>
      </c>
      <c r="C56" s="1007">
        <v>16</v>
      </c>
      <c r="D56" s="416">
        <v>918.4</v>
      </c>
      <c r="E56" s="416" t="s">
        <v>2086</v>
      </c>
      <c r="F56" s="1006" t="s">
        <v>1644</v>
      </c>
      <c r="G56" s="1000">
        <v>10</v>
      </c>
      <c r="H56" s="416">
        <v>234.3</v>
      </c>
      <c r="I56" s="416" t="s">
        <v>2086</v>
      </c>
      <c r="J56" s="113"/>
      <c r="K56" s="113"/>
      <c r="L56" s="136"/>
      <c r="M56" s="145"/>
      <c r="O56" s="856"/>
    </row>
    <row r="57" spans="1:15">
      <c r="A57" s="401"/>
      <c r="B57" s="1005" t="s">
        <v>1646</v>
      </c>
      <c r="C57" s="1007">
        <v>12</v>
      </c>
      <c r="D57" s="416">
        <v>1118</v>
      </c>
      <c r="E57" s="416" t="s">
        <v>2086</v>
      </c>
      <c r="F57" s="1006" t="s">
        <v>1647</v>
      </c>
      <c r="G57" s="1000">
        <v>10</v>
      </c>
      <c r="H57" s="416">
        <v>226.3</v>
      </c>
      <c r="I57" s="416" t="s">
        <v>2086</v>
      </c>
      <c r="J57" s="113"/>
      <c r="K57" s="113"/>
      <c r="L57" s="136"/>
      <c r="M57" s="145"/>
      <c r="O57" s="856"/>
    </row>
    <row r="58" spans="1:15">
      <c r="A58" s="401"/>
      <c r="B58" s="320" t="s">
        <v>1649</v>
      </c>
      <c r="C58" s="322">
        <v>12</v>
      </c>
      <c r="D58" s="400">
        <v>1135.3</v>
      </c>
      <c r="E58" s="397" t="s">
        <v>2086</v>
      </c>
      <c r="F58" s="117" t="s">
        <v>1650</v>
      </c>
      <c r="G58" s="75">
        <v>10</v>
      </c>
      <c r="H58" s="400">
        <v>258.2</v>
      </c>
      <c r="I58" s="397" t="s">
        <v>2086</v>
      </c>
      <c r="J58" s="113"/>
      <c r="K58" s="113"/>
      <c r="L58" s="136"/>
      <c r="M58" s="145"/>
      <c r="O58" s="856"/>
    </row>
    <row r="59" spans="1:15">
      <c r="A59" s="401"/>
      <c r="B59" s="320" t="s">
        <v>1652</v>
      </c>
      <c r="C59" s="322">
        <v>12</v>
      </c>
      <c r="D59" s="400">
        <v>1348.3</v>
      </c>
      <c r="E59" s="397" t="s">
        <v>2086</v>
      </c>
      <c r="F59" s="117" t="s">
        <v>1653</v>
      </c>
      <c r="G59" s="75">
        <v>10</v>
      </c>
      <c r="H59" s="400">
        <v>324.8</v>
      </c>
      <c r="I59" s="397" t="s">
        <v>2086</v>
      </c>
      <c r="J59" s="133"/>
      <c r="K59" s="133"/>
      <c r="L59" s="133"/>
      <c r="M59" s="133"/>
      <c r="O59" s="856"/>
    </row>
    <row r="60" spans="1:15">
      <c r="A60" s="401"/>
      <c r="B60" s="1005" t="s">
        <v>1655</v>
      </c>
      <c r="C60" s="1007">
        <v>12</v>
      </c>
      <c r="D60" s="416">
        <v>1420.2</v>
      </c>
      <c r="E60" s="416" t="s">
        <v>2086</v>
      </c>
      <c r="F60" s="1006" t="s">
        <v>1656</v>
      </c>
      <c r="G60" s="1000">
        <v>10</v>
      </c>
      <c r="H60" s="416">
        <v>303.5</v>
      </c>
      <c r="I60" s="416" t="s">
        <v>2086</v>
      </c>
      <c r="J60" s="133"/>
      <c r="K60" s="133"/>
      <c r="L60" s="133"/>
      <c r="M60" s="133"/>
      <c r="O60" s="856"/>
    </row>
    <row r="61" spans="1:15">
      <c r="A61" s="401"/>
      <c r="B61" s="1005" t="s">
        <v>1659</v>
      </c>
      <c r="C61" s="1007">
        <v>12</v>
      </c>
      <c r="D61" s="416">
        <v>1599.9</v>
      </c>
      <c r="E61" s="416" t="s">
        <v>2086</v>
      </c>
      <c r="F61" s="1006" t="s">
        <v>1660</v>
      </c>
      <c r="G61" s="1000">
        <v>10</v>
      </c>
      <c r="H61" s="416">
        <v>990.3</v>
      </c>
      <c r="I61" s="416" t="s">
        <v>2086</v>
      </c>
      <c r="J61" s="133"/>
      <c r="K61" s="133"/>
      <c r="L61" s="133"/>
      <c r="M61" s="133"/>
      <c r="O61" s="856"/>
    </row>
    <row r="62" spans="1:15">
      <c r="A62" s="401"/>
      <c r="B62" s="320" t="s">
        <v>1662</v>
      </c>
      <c r="C62" s="322">
        <v>6</v>
      </c>
      <c r="D62" s="400">
        <v>2342.6</v>
      </c>
      <c r="E62" s="397" t="s">
        <v>2086</v>
      </c>
      <c r="F62" s="117" t="s">
        <v>1663</v>
      </c>
      <c r="G62" s="75">
        <v>10</v>
      </c>
      <c r="H62" s="400">
        <v>1099.4000000000001</v>
      </c>
      <c r="I62" s="397" t="s">
        <v>2086</v>
      </c>
      <c r="J62" s="133"/>
      <c r="K62" s="133"/>
      <c r="L62" s="133"/>
      <c r="M62" s="133"/>
      <c r="O62" s="856"/>
    </row>
    <row r="63" spans="1:15">
      <c r="A63" s="401"/>
      <c r="B63" s="320" t="s">
        <v>1666</v>
      </c>
      <c r="C63" s="322">
        <v>6</v>
      </c>
      <c r="D63" s="400">
        <v>2478.3000000000002</v>
      </c>
      <c r="E63" s="397" t="s">
        <v>2086</v>
      </c>
      <c r="F63" s="117" t="s">
        <v>1667</v>
      </c>
      <c r="G63" s="75">
        <v>10</v>
      </c>
      <c r="H63" s="400">
        <v>1146</v>
      </c>
      <c r="I63" s="397" t="s">
        <v>2086</v>
      </c>
      <c r="J63" s="133"/>
      <c r="K63" s="133"/>
      <c r="L63" s="133"/>
      <c r="M63" s="133"/>
      <c r="O63" s="856"/>
    </row>
    <row r="64" spans="1:15">
      <c r="A64" s="401"/>
      <c r="B64" s="1005" t="s">
        <v>1669</v>
      </c>
      <c r="C64" s="1007">
        <v>4</v>
      </c>
      <c r="D64" s="416">
        <v>11381.4</v>
      </c>
      <c r="E64" s="416" t="s">
        <v>2086</v>
      </c>
      <c r="F64" s="1006"/>
      <c r="G64" s="1000"/>
      <c r="H64" s="416"/>
      <c r="I64" s="416"/>
      <c r="J64" s="133"/>
      <c r="K64" s="133"/>
      <c r="L64" s="133"/>
      <c r="M64" s="133"/>
      <c r="O64" s="856"/>
    </row>
    <row r="65" spans="1:15">
      <c r="A65" s="401"/>
      <c r="B65" s="1005" t="s">
        <v>1670</v>
      </c>
      <c r="C65" s="1007">
        <v>4</v>
      </c>
      <c r="D65" s="416">
        <v>3536.5</v>
      </c>
      <c r="E65" s="416" t="s">
        <v>2086</v>
      </c>
      <c r="F65" s="1006"/>
      <c r="G65" s="1000"/>
      <c r="H65" s="416"/>
      <c r="I65" s="416"/>
      <c r="J65" s="133"/>
      <c r="K65" s="133"/>
      <c r="L65" s="133"/>
      <c r="M65" s="133"/>
      <c r="O65" s="856"/>
    </row>
    <row r="66" spans="1:15">
      <c r="A66" s="401"/>
      <c r="B66" s="320" t="s">
        <v>1671</v>
      </c>
      <c r="C66" s="322">
        <v>3</v>
      </c>
      <c r="D66" s="397">
        <v>13046.5</v>
      </c>
      <c r="E66" s="397" t="s">
        <v>2086</v>
      </c>
      <c r="F66" s="117"/>
      <c r="G66" s="75"/>
      <c r="H66" s="397"/>
      <c r="I66" s="397"/>
      <c r="J66" s="133"/>
      <c r="K66" s="133"/>
      <c r="L66" s="133"/>
      <c r="M66" s="133"/>
      <c r="O66" s="856"/>
    </row>
    <row r="67" spans="1:15">
      <c r="A67" s="401"/>
      <c r="B67" s="320" t="s">
        <v>1672</v>
      </c>
      <c r="C67" s="322">
        <v>3</v>
      </c>
      <c r="D67" s="397">
        <v>6612.4</v>
      </c>
      <c r="E67" s="397" t="s">
        <v>2086</v>
      </c>
      <c r="F67" s="117"/>
      <c r="G67" s="75"/>
      <c r="H67" s="397"/>
      <c r="I67" s="397"/>
      <c r="J67" s="133"/>
      <c r="K67" s="133"/>
      <c r="L67" s="133"/>
      <c r="M67" s="133"/>
      <c r="O67" s="856"/>
    </row>
    <row r="68" spans="1:15">
      <c r="A68" s="401"/>
      <c r="B68" s="1005" t="s">
        <v>1675</v>
      </c>
      <c r="C68" s="1007">
        <v>1</v>
      </c>
      <c r="D68" s="416">
        <v>17251.099999999999</v>
      </c>
      <c r="E68" s="416" t="s">
        <v>2086</v>
      </c>
      <c r="F68" s="1006"/>
      <c r="G68" s="1000"/>
      <c r="H68" s="416"/>
      <c r="I68" s="416"/>
      <c r="J68" s="133"/>
      <c r="K68" s="133"/>
      <c r="L68" s="133"/>
      <c r="M68" s="133"/>
      <c r="O68" s="856"/>
    </row>
    <row r="69" spans="1:15">
      <c r="A69" s="401"/>
      <c r="B69" s="1005" t="s">
        <v>1680</v>
      </c>
      <c r="C69" s="1007">
        <v>6</v>
      </c>
      <c r="D69" s="416">
        <v>16773.3</v>
      </c>
      <c r="E69" s="416" t="s">
        <v>2086</v>
      </c>
      <c r="F69" s="1006"/>
      <c r="G69" s="1000"/>
      <c r="H69" s="416"/>
      <c r="I69" s="416"/>
      <c r="J69" s="133"/>
      <c r="K69" s="133"/>
      <c r="L69" s="133"/>
      <c r="M69" s="133"/>
      <c r="O69" s="856"/>
    </row>
    <row r="70" spans="1:15">
      <c r="A70" s="133"/>
      <c r="B70" s="1008" t="s">
        <v>1683</v>
      </c>
      <c r="C70" s="1009">
        <v>6</v>
      </c>
      <c r="D70" s="956">
        <v>18539.5</v>
      </c>
      <c r="E70" s="956" t="s">
        <v>2086</v>
      </c>
      <c r="F70" s="1010"/>
      <c r="G70" s="1011"/>
      <c r="H70" s="956"/>
      <c r="I70" s="956"/>
      <c r="J70" s="133"/>
      <c r="K70" s="133"/>
      <c r="L70" s="133"/>
      <c r="M70" s="133"/>
      <c r="O70" s="856"/>
    </row>
    <row r="71" spans="1:15">
      <c r="A71" s="133"/>
      <c r="B71" s="1008" t="s">
        <v>1685</v>
      </c>
      <c r="C71" s="1009">
        <v>4</v>
      </c>
      <c r="D71" s="956">
        <v>20595.900000000001</v>
      </c>
      <c r="E71" s="956" t="s">
        <v>2086</v>
      </c>
      <c r="F71" s="1010"/>
      <c r="G71" s="1011"/>
      <c r="H71" s="956"/>
      <c r="I71" s="956"/>
      <c r="J71" s="133"/>
      <c r="K71" s="133"/>
      <c r="L71" s="133"/>
      <c r="M71" s="133"/>
      <c r="O71" s="856"/>
    </row>
    <row r="72" spans="1:15">
      <c r="A72" s="133"/>
      <c r="B72" s="1005" t="s">
        <v>1688</v>
      </c>
      <c r="C72" s="1007">
        <v>4</v>
      </c>
      <c r="D72" s="416">
        <v>22597.7</v>
      </c>
      <c r="E72" s="416" t="s">
        <v>2086</v>
      </c>
      <c r="F72" s="1006"/>
      <c r="G72" s="1000"/>
      <c r="H72" s="416"/>
      <c r="I72" s="416"/>
      <c r="J72" s="133"/>
      <c r="K72" s="133"/>
      <c r="L72" s="133"/>
      <c r="M72" s="133"/>
      <c r="O72" s="856"/>
    </row>
    <row r="73" spans="1:15">
      <c r="A73" s="133"/>
      <c r="B73" s="1005" t="s">
        <v>1690</v>
      </c>
      <c r="C73" s="1007">
        <v>2</v>
      </c>
      <c r="D73" s="416">
        <v>26445.599999999999</v>
      </c>
      <c r="E73" s="416" t="s">
        <v>2086</v>
      </c>
      <c r="F73" s="1006"/>
      <c r="G73" s="1000"/>
      <c r="H73" s="416"/>
      <c r="I73" s="416"/>
      <c r="J73" s="133"/>
      <c r="K73" s="133"/>
      <c r="L73" s="133"/>
      <c r="M73" s="133"/>
      <c r="O73" s="856"/>
    </row>
    <row r="74" spans="1:15">
      <c r="A74" s="133"/>
      <c r="B74" s="1200" t="s">
        <v>1668</v>
      </c>
      <c r="C74" s="1200"/>
      <c r="D74" s="1200"/>
      <c r="E74" s="1200"/>
      <c r="F74" s="1200"/>
      <c r="G74" s="1200"/>
      <c r="H74" s="1200"/>
      <c r="I74" s="1201"/>
      <c r="J74" s="133"/>
      <c r="K74" s="133"/>
      <c r="L74" s="133"/>
      <c r="M74" s="133"/>
      <c r="O74" s="856"/>
    </row>
    <row r="75" spans="1:15">
      <c r="A75" s="133"/>
      <c r="B75" s="1202"/>
      <c r="C75" s="1202"/>
      <c r="D75" s="1202"/>
      <c r="E75" s="1202"/>
      <c r="F75" s="1202"/>
      <c r="G75" s="1202"/>
      <c r="H75" s="1202"/>
      <c r="I75" s="1203"/>
      <c r="J75" s="133"/>
      <c r="K75" s="133"/>
      <c r="L75" s="133"/>
      <c r="M75" s="133"/>
      <c r="O75" s="856"/>
    </row>
    <row r="76" spans="1:15" ht="18" customHeight="1">
      <c r="A76" s="133"/>
      <c r="B76" s="1204" t="s">
        <v>1607</v>
      </c>
      <c r="C76" s="1204" t="s">
        <v>1568</v>
      </c>
      <c r="D76" s="1195" t="s">
        <v>1153</v>
      </c>
      <c r="E76" s="1195" t="s">
        <v>2084</v>
      </c>
      <c r="F76" s="1204" t="s">
        <v>1608</v>
      </c>
      <c r="G76" s="1204" t="s">
        <v>1568</v>
      </c>
      <c r="H76" s="1195" t="s">
        <v>1153</v>
      </c>
      <c r="I76" s="1197" t="s">
        <v>2084</v>
      </c>
      <c r="J76" s="133"/>
      <c r="K76" s="133"/>
      <c r="L76" s="133"/>
      <c r="M76" s="133"/>
      <c r="O76" s="856"/>
    </row>
    <row r="77" spans="1:15" ht="18" customHeight="1">
      <c r="A77" s="133"/>
      <c r="B77" s="1205"/>
      <c r="C77" s="1205"/>
      <c r="D77" s="1196"/>
      <c r="E77" s="1196"/>
      <c r="F77" s="1205"/>
      <c r="G77" s="1205"/>
      <c r="H77" s="1196"/>
      <c r="I77" s="1198"/>
      <c r="J77" s="133"/>
      <c r="K77" s="133"/>
      <c r="L77" s="133"/>
      <c r="M77" s="133"/>
      <c r="O77" s="856"/>
    </row>
    <row r="78" spans="1:15">
      <c r="A78" s="133"/>
      <c r="B78" s="1008" t="s">
        <v>1673</v>
      </c>
      <c r="C78" s="1009">
        <v>20</v>
      </c>
      <c r="D78" s="956">
        <v>378</v>
      </c>
      <c r="E78" s="956" t="s">
        <v>2086</v>
      </c>
      <c r="F78" s="1010" t="s">
        <v>1674</v>
      </c>
      <c r="G78" s="1011">
        <v>10</v>
      </c>
      <c r="H78" s="956">
        <v>198.3</v>
      </c>
      <c r="I78" s="956" t="s">
        <v>2086</v>
      </c>
      <c r="J78" s="133"/>
      <c r="K78" s="133"/>
      <c r="L78" s="133"/>
      <c r="M78" s="133"/>
      <c r="O78" s="856"/>
    </row>
    <row r="79" spans="1:15">
      <c r="A79" s="133"/>
      <c r="B79" s="1008" t="s">
        <v>1676</v>
      </c>
      <c r="C79" s="1009">
        <v>20</v>
      </c>
      <c r="D79" s="956">
        <v>407.3</v>
      </c>
      <c r="E79" s="956" t="s">
        <v>2086</v>
      </c>
      <c r="F79" s="1010" t="s">
        <v>1677</v>
      </c>
      <c r="G79" s="1011">
        <v>10</v>
      </c>
      <c r="H79" s="956">
        <v>201</v>
      </c>
      <c r="I79" s="956" t="s">
        <v>2086</v>
      </c>
      <c r="J79" s="133"/>
      <c r="K79" s="133"/>
      <c r="L79" s="133"/>
      <c r="M79" s="133"/>
      <c r="O79" s="856"/>
    </row>
    <row r="80" spans="1:15">
      <c r="A80" s="133"/>
      <c r="B80" s="1005" t="s">
        <v>1678</v>
      </c>
      <c r="C80" s="1007">
        <v>20</v>
      </c>
      <c r="D80" s="416">
        <v>432.6</v>
      </c>
      <c r="E80" s="416" t="s">
        <v>2086</v>
      </c>
      <c r="F80" s="1006" t="s">
        <v>1679</v>
      </c>
      <c r="G80" s="1000">
        <v>10</v>
      </c>
      <c r="H80" s="416">
        <v>224.9</v>
      </c>
      <c r="I80" s="416" t="s">
        <v>2086</v>
      </c>
      <c r="J80" s="133"/>
      <c r="K80" s="133"/>
      <c r="L80" s="133"/>
      <c r="M80" s="133"/>
      <c r="O80" s="856"/>
    </row>
    <row r="81" spans="1:15">
      <c r="A81" s="133"/>
      <c r="B81" s="1005" t="s">
        <v>1681</v>
      </c>
      <c r="C81" s="1007">
        <v>16</v>
      </c>
      <c r="D81" s="416">
        <v>714.7</v>
      </c>
      <c r="E81" s="416" t="s">
        <v>2086</v>
      </c>
      <c r="F81" s="1006" t="s">
        <v>1682</v>
      </c>
      <c r="G81" s="1000">
        <v>10</v>
      </c>
      <c r="H81" s="416">
        <v>239.6</v>
      </c>
      <c r="I81" s="416" t="s">
        <v>2086</v>
      </c>
      <c r="J81" s="133"/>
      <c r="K81" s="133"/>
      <c r="L81" s="133"/>
      <c r="M81" s="133"/>
      <c r="O81" s="856"/>
    </row>
    <row r="82" spans="1:15">
      <c r="A82" s="133"/>
      <c r="B82" s="1008" t="s">
        <v>1684</v>
      </c>
      <c r="C82" s="1009">
        <v>16</v>
      </c>
      <c r="D82" s="956">
        <v>724.1</v>
      </c>
      <c r="E82" s="956" t="s">
        <v>2086</v>
      </c>
      <c r="F82" s="1010" t="s">
        <v>1682</v>
      </c>
      <c r="G82" s="1011">
        <v>10</v>
      </c>
      <c r="H82" s="956">
        <v>239.6</v>
      </c>
      <c r="I82" s="956" t="s">
        <v>2086</v>
      </c>
      <c r="J82" s="133"/>
      <c r="K82" s="133"/>
      <c r="L82" s="133"/>
      <c r="M82" s="133"/>
      <c r="O82" s="856"/>
    </row>
    <row r="83" spans="1:15">
      <c r="A83" s="133"/>
      <c r="B83" s="1008" t="s">
        <v>1686</v>
      </c>
      <c r="C83" s="1009">
        <v>16</v>
      </c>
      <c r="D83" s="956">
        <v>682.8</v>
      </c>
      <c r="E83" s="956" t="s">
        <v>2086</v>
      </c>
      <c r="F83" s="1010" t="s">
        <v>1687</v>
      </c>
      <c r="G83" s="1011">
        <v>10</v>
      </c>
      <c r="H83" s="956">
        <v>234.3</v>
      </c>
      <c r="I83" s="956" t="s">
        <v>2086</v>
      </c>
      <c r="J83" s="133"/>
      <c r="K83" s="133"/>
      <c r="L83" s="133"/>
      <c r="M83" s="133"/>
      <c r="O83" s="856"/>
    </row>
    <row r="84" spans="1:15">
      <c r="A84" s="133"/>
      <c r="B84" s="1005" t="s">
        <v>1689</v>
      </c>
      <c r="C84" s="1007">
        <v>16</v>
      </c>
      <c r="D84" s="416">
        <v>702.8</v>
      </c>
      <c r="E84" s="416" t="s">
        <v>2086</v>
      </c>
      <c r="F84" s="1006" t="s">
        <v>1687</v>
      </c>
      <c r="G84" s="1000">
        <v>10</v>
      </c>
      <c r="H84" s="416">
        <v>234.3</v>
      </c>
      <c r="I84" s="416" t="s">
        <v>2086</v>
      </c>
      <c r="J84" s="133"/>
      <c r="K84" s="133"/>
      <c r="L84" s="133"/>
      <c r="M84" s="133"/>
      <c r="O84" s="856"/>
    </row>
    <row r="85" spans="1:15">
      <c r="A85" s="133"/>
      <c r="B85" s="1005" t="s">
        <v>1691</v>
      </c>
      <c r="C85" s="1007">
        <v>12</v>
      </c>
      <c r="D85" s="416">
        <v>902.4</v>
      </c>
      <c r="E85" s="416" t="s">
        <v>2086</v>
      </c>
      <c r="F85" s="1006" t="s">
        <v>1692</v>
      </c>
      <c r="G85" s="1000">
        <v>10</v>
      </c>
      <c r="H85" s="416">
        <v>226.3</v>
      </c>
      <c r="I85" s="416" t="s">
        <v>2086</v>
      </c>
      <c r="J85" s="133"/>
      <c r="K85" s="133"/>
      <c r="L85" s="133"/>
      <c r="M85" s="133"/>
      <c r="O85" s="856"/>
    </row>
    <row r="86" spans="1:15">
      <c r="A86" s="133"/>
      <c r="B86" s="1008" t="s">
        <v>1693</v>
      </c>
      <c r="C86" s="1009">
        <v>12</v>
      </c>
      <c r="D86" s="956">
        <v>939.7</v>
      </c>
      <c r="E86" s="956" t="s">
        <v>2086</v>
      </c>
      <c r="F86" s="1010" t="s">
        <v>1694</v>
      </c>
      <c r="G86" s="1011">
        <v>10</v>
      </c>
      <c r="H86" s="956">
        <v>258.2</v>
      </c>
      <c r="I86" s="956" t="s">
        <v>2086</v>
      </c>
      <c r="J86" s="133"/>
      <c r="K86" s="133"/>
      <c r="L86" s="133"/>
      <c r="M86" s="133"/>
      <c r="O86" s="856"/>
    </row>
    <row r="87" spans="1:15">
      <c r="A87" s="133"/>
      <c r="B87" s="1008" t="s">
        <v>1695</v>
      </c>
      <c r="C87" s="1009">
        <v>12</v>
      </c>
      <c r="D87" s="956">
        <v>1366.9</v>
      </c>
      <c r="E87" s="956" t="s">
        <v>2086</v>
      </c>
      <c r="F87" s="1010" t="s">
        <v>1694</v>
      </c>
      <c r="G87" s="1011">
        <v>10</v>
      </c>
      <c r="H87" s="956">
        <v>258.2</v>
      </c>
      <c r="I87" s="956" t="s">
        <v>2086</v>
      </c>
      <c r="J87" s="133"/>
      <c r="K87" s="133"/>
      <c r="L87" s="133"/>
      <c r="M87" s="133"/>
      <c r="O87" s="856"/>
    </row>
    <row r="88" spans="1:15">
      <c r="A88" s="133"/>
      <c r="B88" s="1005" t="s">
        <v>1696</v>
      </c>
      <c r="C88" s="1007">
        <v>12</v>
      </c>
      <c r="D88" s="416">
        <v>1513.3</v>
      </c>
      <c r="E88" s="416" t="s">
        <v>2086</v>
      </c>
      <c r="F88" s="1006" t="s">
        <v>1697</v>
      </c>
      <c r="G88" s="1000">
        <v>10</v>
      </c>
      <c r="H88" s="416">
        <v>258.2</v>
      </c>
      <c r="I88" s="416" t="s">
        <v>2086</v>
      </c>
      <c r="J88" s="133"/>
      <c r="K88" s="133"/>
      <c r="L88" s="133"/>
      <c r="M88" s="133"/>
      <c r="O88" s="856"/>
    </row>
    <row r="89" spans="1:15">
      <c r="A89" s="133"/>
      <c r="B89" s="1005" t="s">
        <v>1698</v>
      </c>
      <c r="C89" s="1007">
        <v>12</v>
      </c>
      <c r="D89" s="416">
        <v>1969.9</v>
      </c>
      <c r="E89" s="416" t="s">
        <v>2086</v>
      </c>
      <c r="F89" s="1006" t="s">
        <v>1699</v>
      </c>
      <c r="G89" s="1000">
        <v>10</v>
      </c>
      <c r="H89" s="416">
        <v>990.3</v>
      </c>
      <c r="I89" s="416" t="s">
        <v>2086</v>
      </c>
      <c r="J89" s="133"/>
      <c r="K89" s="133"/>
      <c r="L89" s="133"/>
      <c r="M89" s="133"/>
      <c r="O89" s="856"/>
    </row>
    <row r="90" spans="1:15">
      <c r="A90" s="133"/>
      <c r="B90" s="1008" t="s">
        <v>1700</v>
      </c>
      <c r="C90" s="1009">
        <v>12</v>
      </c>
      <c r="D90" s="956">
        <v>2414.4</v>
      </c>
      <c r="E90" s="956" t="s">
        <v>2086</v>
      </c>
      <c r="F90" s="1010" t="s">
        <v>1701</v>
      </c>
      <c r="G90" s="1011">
        <v>10</v>
      </c>
      <c r="H90" s="956">
        <v>1032.9000000000001</v>
      </c>
      <c r="I90" s="956" t="s">
        <v>2086</v>
      </c>
      <c r="J90" s="133"/>
      <c r="K90" s="133"/>
      <c r="L90" s="133"/>
      <c r="M90" s="133"/>
      <c r="O90" s="856"/>
    </row>
    <row r="91" spans="1:15">
      <c r="A91" s="133"/>
      <c r="B91" s="1008" t="s">
        <v>1702</v>
      </c>
      <c r="C91" s="1009">
        <v>12</v>
      </c>
      <c r="D91" s="956">
        <v>2675.3</v>
      </c>
      <c r="E91" s="956" t="s">
        <v>2086</v>
      </c>
      <c r="F91" s="1010" t="s">
        <v>1703</v>
      </c>
      <c r="G91" s="1011">
        <v>10</v>
      </c>
      <c r="H91" s="956">
        <v>1099.4000000000001</v>
      </c>
      <c r="I91" s="956" t="s">
        <v>2086</v>
      </c>
      <c r="J91" s="133"/>
      <c r="K91" s="133"/>
      <c r="L91" s="133"/>
      <c r="M91" s="133"/>
      <c r="O91" s="856"/>
    </row>
    <row r="92" spans="1:15">
      <c r="A92" s="133"/>
      <c r="B92" s="1005" t="s">
        <v>1704</v>
      </c>
      <c r="C92" s="1007">
        <v>8</v>
      </c>
      <c r="D92" s="416">
        <v>2953.5</v>
      </c>
      <c r="E92" s="416" t="s">
        <v>2086</v>
      </c>
      <c r="F92" s="1006" t="s">
        <v>1705</v>
      </c>
      <c r="G92" s="1007">
        <v>10</v>
      </c>
      <c r="H92" s="416">
        <v>1160.5999999999999</v>
      </c>
      <c r="I92" s="416" t="s">
        <v>2086</v>
      </c>
      <c r="J92" s="133"/>
      <c r="K92" s="133"/>
      <c r="L92" s="133"/>
      <c r="M92" s="133"/>
      <c r="O92" s="856"/>
    </row>
    <row r="93" spans="1:15">
      <c r="A93" s="133"/>
      <c r="B93" s="1005" t="s">
        <v>1706</v>
      </c>
      <c r="C93" s="1007">
        <v>6</v>
      </c>
      <c r="D93" s="416">
        <v>4225.8999999999996</v>
      </c>
      <c r="E93" s="416" t="s">
        <v>2086</v>
      </c>
      <c r="F93" s="1006" t="s">
        <v>1707</v>
      </c>
      <c r="G93" s="1007">
        <v>10</v>
      </c>
      <c r="H93" s="416">
        <v>1268.4000000000001</v>
      </c>
      <c r="I93" s="416" t="s">
        <v>2086</v>
      </c>
      <c r="J93" s="133"/>
      <c r="K93" s="133"/>
      <c r="L93" s="133"/>
      <c r="M93" s="133"/>
      <c r="O93" s="856"/>
    </row>
    <row r="94" spans="1:15">
      <c r="A94" s="133"/>
      <c r="B94" s="1008" t="s">
        <v>1708</v>
      </c>
      <c r="C94" s="1009">
        <v>5</v>
      </c>
      <c r="D94" s="956">
        <v>4367</v>
      </c>
      <c r="E94" s="956" t="s">
        <v>2086</v>
      </c>
      <c r="F94" s="1010" t="s">
        <v>1709</v>
      </c>
      <c r="G94" s="1009">
        <v>10</v>
      </c>
      <c r="H94" s="956">
        <v>1241.8</v>
      </c>
      <c r="I94" s="956" t="s">
        <v>2086</v>
      </c>
      <c r="J94" s="133"/>
      <c r="K94" s="133"/>
      <c r="L94" s="133"/>
      <c r="M94" s="133"/>
      <c r="O94" s="856"/>
    </row>
    <row r="95" spans="1:15">
      <c r="A95" s="133"/>
      <c r="B95" s="1008" t="s">
        <v>1710</v>
      </c>
      <c r="C95" s="1009">
        <v>3</v>
      </c>
      <c r="D95" s="956">
        <v>12772.3</v>
      </c>
      <c r="E95" s="956" t="s">
        <v>2086</v>
      </c>
      <c r="F95" s="1009"/>
      <c r="G95" s="1009"/>
      <c r="H95" s="956"/>
      <c r="I95" s="956"/>
      <c r="J95" s="133"/>
      <c r="K95" s="133"/>
      <c r="L95" s="133"/>
      <c r="M95" s="133"/>
      <c r="O95" s="856"/>
    </row>
    <row r="96" spans="1:15">
      <c r="A96" s="133"/>
      <c r="B96" s="1005" t="s">
        <v>1711</v>
      </c>
      <c r="C96" s="1007">
        <v>1</v>
      </c>
      <c r="D96" s="416">
        <v>9593.7999999999993</v>
      </c>
      <c r="E96" s="416" t="s">
        <v>2086</v>
      </c>
      <c r="F96" s="1007"/>
      <c r="G96" s="1007"/>
      <c r="H96" s="416"/>
      <c r="I96" s="416"/>
      <c r="J96" s="133"/>
      <c r="K96" s="133"/>
      <c r="L96" s="133"/>
      <c r="M96" s="133"/>
      <c r="O96" s="856"/>
    </row>
    <row r="97" spans="1:15">
      <c r="A97" s="133"/>
      <c r="B97" s="1005" t="s">
        <v>1712</v>
      </c>
      <c r="C97" s="1007">
        <v>1</v>
      </c>
      <c r="D97" s="416">
        <v>14784.7</v>
      </c>
      <c r="E97" s="416" t="s">
        <v>2086</v>
      </c>
      <c r="F97" s="1007"/>
      <c r="G97" s="1007"/>
      <c r="H97" s="416"/>
      <c r="I97" s="416"/>
      <c r="J97" s="133"/>
      <c r="K97" s="133"/>
      <c r="L97" s="133"/>
      <c r="M97" s="133"/>
      <c r="O97" s="856"/>
    </row>
    <row r="98" spans="1:15">
      <c r="A98" s="133"/>
      <c r="B98" s="1008" t="s">
        <v>1713</v>
      </c>
      <c r="C98" s="1009">
        <v>1</v>
      </c>
      <c r="D98" s="956">
        <v>11483.9</v>
      </c>
      <c r="E98" s="956" t="s">
        <v>2086</v>
      </c>
      <c r="F98" s="1009"/>
      <c r="G98" s="1009"/>
      <c r="H98" s="956"/>
      <c r="I98" s="956"/>
      <c r="J98" s="133"/>
      <c r="K98" s="133"/>
      <c r="L98" s="133"/>
      <c r="M98" s="133"/>
      <c r="O98" s="856"/>
    </row>
    <row r="99" spans="1:15">
      <c r="A99" s="133"/>
      <c r="B99" s="1008" t="s">
        <v>1714</v>
      </c>
      <c r="C99" s="1009">
        <v>6</v>
      </c>
      <c r="D99" s="956">
        <v>20236.5</v>
      </c>
      <c r="E99" s="956" t="s">
        <v>2086</v>
      </c>
      <c r="F99" s="1009"/>
      <c r="G99" s="1009"/>
      <c r="H99" s="956"/>
      <c r="I99" s="956"/>
      <c r="J99" s="133"/>
      <c r="K99" s="133"/>
      <c r="L99" s="133"/>
      <c r="M99" s="133"/>
      <c r="O99" s="856"/>
    </row>
    <row r="100" spans="1:15">
      <c r="A100" s="133"/>
      <c r="B100" s="134"/>
      <c r="C100" s="133"/>
      <c r="D100" s="136"/>
      <c r="E100" s="145"/>
      <c r="F100" s="113"/>
      <c r="G100" s="114"/>
      <c r="H100" s="136"/>
      <c r="I100" s="145"/>
      <c r="J100" s="133"/>
      <c r="K100" s="133"/>
      <c r="L100" s="133"/>
      <c r="M100" s="133"/>
    </row>
    <row r="101" spans="1:15">
      <c r="A101" s="133"/>
      <c r="B101" s="133"/>
      <c r="C101" s="133"/>
      <c r="D101" s="136"/>
      <c r="E101" s="133"/>
      <c r="F101" s="113"/>
      <c r="G101" s="114"/>
      <c r="H101" s="136"/>
      <c r="I101" s="145"/>
      <c r="J101" s="375"/>
      <c r="K101" s="375"/>
      <c r="L101" s="375"/>
      <c r="M101" s="375"/>
    </row>
    <row r="102" spans="1:15">
      <c r="A102" s="133"/>
      <c r="B102" s="150"/>
      <c r="C102" s="150"/>
      <c r="D102" s="151"/>
      <c r="E102" s="150"/>
      <c r="F102" s="233"/>
      <c r="G102" s="233"/>
      <c r="H102" s="233"/>
      <c r="I102" s="145"/>
      <c r="J102" s="375"/>
      <c r="K102" s="375"/>
      <c r="L102" s="375"/>
      <c r="M102" s="375"/>
    </row>
    <row r="103" spans="1:15">
      <c r="A103" s="133"/>
      <c r="B103" s="150"/>
      <c r="C103" s="150"/>
      <c r="D103" s="151"/>
      <c r="E103" s="150"/>
      <c r="F103" s="233"/>
      <c r="G103" s="233"/>
      <c r="H103" s="233"/>
      <c r="I103" s="233"/>
      <c r="J103" s="375"/>
      <c r="K103" s="375"/>
      <c r="L103" s="375"/>
      <c r="M103" s="375"/>
    </row>
    <row r="104" spans="1:15">
      <c r="A104" s="133"/>
      <c r="B104" s="150"/>
      <c r="C104" s="150"/>
      <c r="D104" s="151"/>
      <c r="E104" s="150"/>
      <c r="F104" s="233"/>
      <c r="G104" s="233"/>
      <c r="H104" s="233"/>
      <c r="I104" s="233"/>
      <c r="J104" s="375"/>
      <c r="K104" s="375"/>
      <c r="L104" s="375"/>
      <c r="M104" s="375"/>
    </row>
    <row r="105" spans="1:15">
      <c r="A105" s="133"/>
      <c r="B105" s="150"/>
      <c r="C105" s="150"/>
      <c r="D105" s="151"/>
      <c r="E105" s="150"/>
      <c r="F105" s="233"/>
      <c r="G105" s="233"/>
      <c r="H105" s="233"/>
      <c r="I105" s="233"/>
      <c r="J105" s="375"/>
      <c r="K105" s="375"/>
      <c r="L105" s="375"/>
      <c r="M105" s="375"/>
    </row>
    <row r="106" spans="1:15">
      <c r="A106" s="133"/>
      <c r="B106" s="150"/>
      <c r="C106" s="150"/>
      <c r="D106" s="151"/>
      <c r="E106" s="150"/>
      <c r="F106" s="233"/>
      <c r="G106" s="233"/>
      <c r="H106" s="233"/>
      <c r="I106" s="233"/>
      <c r="J106" s="375"/>
      <c r="K106" s="375"/>
      <c r="L106" s="375"/>
      <c r="M106" s="375"/>
    </row>
    <row r="107" spans="1:15">
      <c r="A107" s="133"/>
      <c r="B107" s="150"/>
      <c r="C107" s="150"/>
      <c r="D107" s="151"/>
      <c r="E107" s="150"/>
      <c r="F107" s="233"/>
      <c r="G107" s="233"/>
      <c r="H107" s="233"/>
      <c r="I107" s="233"/>
      <c r="J107" s="375"/>
      <c r="K107" s="375"/>
      <c r="L107" s="375"/>
      <c r="M107" s="375"/>
    </row>
    <row r="108" spans="1:15">
      <c r="A108" s="133"/>
      <c r="B108" s="133"/>
      <c r="C108" s="133"/>
      <c r="D108" s="136"/>
      <c r="E108" s="133"/>
      <c r="F108" s="375"/>
      <c r="G108" s="375"/>
      <c r="H108" s="375"/>
      <c r="I108" s="375"/>
      <c r="J108" s="375"/>
      <c r="K108" s="375"/>
      <c r="L108" s="375"/>
      <c r="M108" s="375"/>
    </row>
    <row r="109" spans="1:15" ht="14.25">
      <c r="A109" s="133"/>
      <c r="B109" s="143"/>
      <c r="C109" s="341"/>
      <c r="D109" s="136"/>
      <c r="E109" s="133"/>
      <c r="F109" s="375"/>
      <c r="G109" s="375"/>
      <c r="H109" s="339"/>
      <c r="I109" s="342"/>
      <c r="J109" s="375"/>
      <c r="K109" s="375"/>
      <c r="L109" s="375"/>
      <c r="M109" s="375"/>
    </row>
    <row r="110" spans="1:15" ht="14.25">
      <c r="A110" s="133"/>
      <c r="B110" s="142"/>
      <c r="C110" s="339"/>
      <c r="D110" s="136"/>
      <c r="E110" s="133"/>
      <c r="F110" s="375"/>
      <c r="G110" s="375"/>
      <c r="H110" s="339"/>
      <c r="I110" s="375"/>
      <c r="J110" s="375"/>
      <c r="K110" s="375"/>
    </row>
    <row r="111" spans="1:15" ht="14.25" customHeight="1">
      <c r="A111" s="133"/>
      <c r="B111" s="404"/>
      <c r="C111" s="375"/>
      <c r="D111" s="136"/>
      <c r="E111" s="405"/>
      <c r="F111" s="375"/>
      <c r="G111" s="375"/>
      <c r="H111" s="339"/>
      <c r="I111" s="241"/>
      <c r="J111" s="375"/>
      <c r="K111" s="241"/>
      <c r="L111" s="375"/>
      <c r="M111" s="375"/>
    </row>
    <row r="112" spans="1:15" ht="21.75" customHeight="1">
      <c r="A112" s="401"/>
      <c r="B112" s="1194" t="e">
        <f>CONDITIONS!#REF!</f>
        <v>#REF!</v>
      </c>
      <c r="C112" s="1194"/>
      <c r="D112" s="1194"/>
      <c r="E112" s="133" t="e">
        <f>CONDITIONS!#REF!</f>
        <v>#REF!</v>
      </c>
      <c r="F112" s="372"/>
      <c r="G112" s="372"/>
      <c r="H112" s="1194" t="s">
        <v>1717</v>
      </c>
      <c r="I112" s="1194"/>
      <c r="J112" s="1194"/>
      <c r="K112" s="1194"/>
      <c r="L112" s="1194"/>
      <c r="M112" s="375"/>
    </row>
    <row r="113" spans="1:13">
      <c r="A113" s="401"/>
      <c r="B113" s="133"/>
      <c r="C113" s="133"/>
      <c r="D113" s="136"/>
      <c r="E113" s="133"/>
      <c r="F113" s="375"/>
      <c r="G113" s="375"/>
      <c r="H113" s="375"/>
      <c r="I113" s="375"/>
      <c r="J113" s="375"/>
      <c r="K113" s="375"/>
      <c r="L113" s="375"/>
      <c r="M113" s="375"/>
    </row>
    <row r="114" spans="1:13">
      <c r="A114" s="401"/>
      <c r="B114" s="133"/>
      <c r="C114" s="133"/>
      <c r="D114" s="136"/>
      <c r="E114" s="133"/>
      <c r="F114" s="375"/>
      <c r="G114" s="375"/>
      <c r="H114" s="375"/>
      <c r="I114" s="375"/>
      <c r="J114" s="375"/>
      <c r="K114" s="375"/>
      <c r="L114" s="375"/>
      <c r="M114" s="375"/>
    </row>
    <row r="115" spans="1:13">
      <c r="A115" s="401"/>
      <c r="B115" s="133"/>
      <c r="C115" s="133"/>
      <c r="D115" s="136"/>
      <c r="E115" s="133"/>
      <c r="F115" s="375"/>
      <c r="G115" s="375"/>
      <c r="H115" s="375"/>
      <c r="I115" s="375"/>
      <c r="J115" s="375"/>
      <c r="L115" s="375"/>
      <c r="M115" s="375"/>
    </row>
    <row r="116" spans="1:13">
      <c r="A116" s="401"/>
      <c r="B116" s="133"/>
      <c r="C116" s="133"/>
      <c r="D116" s="136"/>
      <c r="E116" s="133"/>
      <c r="F116" s="375"/>
      <c r="G116" s="375"/>
      <c r="H116" s="375"/>
      <c r="I116" s="375"/>
      <c r="J116" s="375"/>
      <c r="K116" s="375"/>
      <c r="L116" s="375"/>
      <c r="M116" s="375"/>
    </row>
    <row r="117" spans="1:13">
      <c r="A117" s="318"/>
      <c r="B117" s="317"/>
      <c r="C117" s="317"/>
      <c r="D117" s="130"/>
      <c r="E117" s="317"/>
    </row>
    <row r="118" spans="1:13">
      <c r="A118" s="318"/>
      <c r="B118" s="317"/>
      <c r="C118" s="317"/>
      <c r="D118" s="130"/>
      <c r="E118" s="317"/>
    </row>
    <row r="119" spans="1:13">
      <c r="A119" s="318"/>
      <c r="B119" s="317"/>
      <c r="C119" s="317"/>
      <c r="D119" s="130"/>
      <c r="E119" s="317"/>
    </row>
    <row r="120" spans="1:13">
      <c r="A120" s="318"/>
      <c r="B120" s="317"/>
      <c r="C120" s="317"/>
      <c r="D120" s="130"/>
      <c r="E120" s="317"/>
    </row>
    <row r="121" spans="1:13">
      <c r="A121" s="318"/>
      <c r="B121" s="317"/>
      <c r="C121" s="317"/>
      <c r="D121" s="130"/>
      <c r="E121" s="317"/>
    </row>
    <row r="122" spans="1:13">
      <c r="A122" s="318"/>
      <c r="B122" s="317"/>
      <c r="C122" s="317"/>
      <c r="D122" s="130"/>
      <c r="E122" s="317"/>
    </row>
    <row r="123" spans="1:13">
      <c r="A123" s="318"/>
      <c r="B123" s="317"/>
      <c r="C123" s="317"/>
      <c r="D123" s="130"/>
      <c r="E123" s="317"/>
    </row>
    <row r="124" spans="1:13">
      <c r="A124" s="318"/>
      <c r="B124" s="317"/>
      <c r="C124" s="317"/>
      <c r="D124" s="130"/>
      <c r="E124" s="317"/>
    </row>
    <row r="125" spans="1:13">
      <c r="A125" s="318"/>
      <c r="B125" s="317"/>
      <c r="C125" s="317"/>
      <c r="D125" s="130"/>
      <c r="E125" s="317"/>
    </row>
    <row r="126" spans="1:13">
      <c r="A126" s="318"/>
      <c r="B126" s="317"/>
      <c r="C126" s="317"/>
      <c r="D126" s="130"/>
      <c r="E126" s="317"/>
    </row>
    <row r="127" spans="1:13">
      <c r="A127" s="318"/>
      <c r="B127" s="317"/>
      <c r="C127" s="317"/>
      <c r="D127" s="130"/>
      <c r="E127" s="317"/>
    </row>
    <row r="128" spans="1:13">
      <c r="J128" s="317"/>
      <c r="K128" s="317"/>
      <c r="L128" s="317"/>
      <c r="M128" s="317"/>
    </row>
    <row r="129" spans="1:13">
      <c r="A129" s="317"/>
      <c r="B129" s="317"/>
      <c r="C129" s="317"/>
      <c r="D129" s="130"/>
      <c r="E129" s="317"/>
      <c r="F129" s="317"/>
      <c r="G129" s="317"/>
      <c r="H129" s="317"/>
      <c r="I129" s="317"/>
      <c r="J129" s="317"/>
      <c r="K129" s="317"/>
      <c r="L129" s="317"/>
      <c r="M129" s="317"/>
    </row>
    <row r="130" spans="1:13">
      <c r="A130" s="317"/>
      <c r="B130" s="317"/>
      <c r="C130" s="317"/>
      <c r="D130" s="130"/>
      <c r="E130" s="317"/>
      <c r="F130" s="317"/>
      <c r="G130" s="317"/>
      <c r="H130" s="317"/>
      <c r="I130" s="317"/>
      <c r="J130" s="317"/>
      <c r="K130" s="317"/>
      <c r="L130" s="317"/>
      <c r="M130" s="317"/>
    </row>
    <row r="131" spans="1:13">
      <c r="A131" s="317"/>
      <c r="B131" s="317"/>
      <c r="C131" s="317"/>
      <c r="D131" s="130"/>
      <c r="E131" s="317"/>
      <c r="F131" s="317"/>
      <c r="G131" s="317"/>
      <c r="H131" s="317"/>
      <c r="I131" s="317"/>
      <c r="J131" s="317"/>
      <c r="K131" s="317"/>
      <c r="L131" s="317"/>
      <c r="M131" s="317"/>
    </row>
    <row r="132" spans="1:13">
      <c r="A132" s="317"/>
      <c r="B132" s="317"/>
      <c r="C132" s="317"/>
      <c r="D132" s="130"/>
      <c r="E132" s="317"/>
      <c r="F132" s="317"/>
      <c r="G132" s="317"/>
      <c r="H132" s="317"/>
      <c r="I132" s="317"/>
      <c r="J132" s="317"/>
      <c r="K132" s="317"/>
      <c r="L132" s="317"/>
      <c r="M132" s="317"/>
    </row>
    <row r="133" spans="1:13">
      <c r="A133" s="317"/>
      <c r="B133" s="317"/>
      <c r="C133" s="317"/>
      <c r="D133" s="130"/>
      <c r="E133" s="317"/>
      <c r="F133" s="317"/>
      <c r="G133" s="317"/>
      <c r="H133" s="317"/>
      <c r="I133" s="317"/>
      <c r="J133" s="317"/>
      <c r="K133" s="317"/>
      <c r="L133" s="317"/>
      <c r="M133" s="317"/>
    </row>
    <row r="134" spans="1:13">
      <c r="A134" s="317"/>
      <c r="B134" s="317"/>
      <c r="C134" s="317"/>
      <c r="D134" s="130"/>
      <c r="E134" s="317"/>
      <c r="F134" s="317"/>
      <c r="G134" s="317"/>
      <c r="H134" s="317"/>
      <c r="I134" s="317"/>
      <c r="J134" s="317"/>
      <c r="K134" s="317"/>
      <c r="L134" s="317"/>
      <c r="M134" s="317"/>
    </row>
    <row r="135" spans="1:13">
      <c r="A135" s="317"/>
      <c r="B135" s="317"/>
      <c r="C135" s="317"/>
      <c r="D135" s="130"/>
      <c r="E135" s="317"/>
      <c r="F135" s="317"/>
      <c r="G135" s="317"/>
      <c r="H135" s="317"/>
      <c r="I135" s="317"/>
      <c r="J135" s="317"/>
      <c r="K135" s="317"/>
      <c r="L135" s="317"/>
      <c r="M135" s="317"/>
    </row>
    <row r="136" spans="1:13">
      <c r="A136" s="317"/>
      <c r="B136" s="317"/>
      <c r="C136" s="317"/>
      <c r="D136" s="130"/>
      <c r="E136" s="317"/>
      <c r="F136" s="317"/>
      <c r="G136" s="317"/>
      <c r="H136" s="317"/>
      <c r="I136" s="317"/>
      <c r="J136" s="317"/>
      <c r="K136" s="317"/>
      <c r="L136" s="317"/>
      <c r="M136" s="317"/>
    </row>
    <row r="137" spans="1:13">
      <c r="A137" s="317"/>
      <c r="B137" s="317"/>
      <c r="C137" s="317"/>
      <c r="D137" s="130"/>
      <c r="E137" s="317"/>
      <c r="F137" s="317"/>
      <c r="G137" s="317"/>
      <c r="H137" s="317"/>
      <c r="I137" s="317"/>
      <c r="J137" s="317"/>
      <c r="K137" s="317"/>
      <c r="L137" s="317"/>
      <c r="M137" s="317"/>
    </row>
    <row r="138" spans="1:13">
      <c r="A138" s="317"/>
      <c r="B138" s="317"/>
      <c r="C138" s="317"/>
      <c r="D138" s="130"/>
      <c r="E138" s="317"/>
      <c r="F138" s="317"/>
      <c r="G138" s="317"/>
      <c r="H138" s="317"/>
      <c r="I138" s="317"/>
    </row>
  </sheetData>
  <mergeCells count="22">
    <mergeCell ref="H112:L112"/>
    <mergeCell ref="H76:H77"/>
    <mergeCell ref="I76:I77"/>
    <mergeCell ref="B112:D112"/>
    <mergeCell ref="B24:I24"/>
    <mergeCell ref="B44:I44"/>
    <mergeCell ref="B74:I75"/>
    <mergeCell ref="B76:B77"/>
    <mergeCell ref="C76:C77"/>
    <mergeCell ref="D76:D77"/>
    <mergeCell ref="E76:E77"/>
    <mergeCell ref="F76:F77"/>
    <mergeCell ref="G76:G77"/>
    <mergeCell ref="B23:I23"/>
    <mergeCell ref="B9:E9"/>
    <mergeCell ref="F9:I9"/>
    <mergeCell ref="J9:M9"/>
    <mergeCell ref="A4:M6"/>
    <mergeCell ref="B7:M7"/>
    <mergeCell ref="B8:E8"/>
    <mergeCell ref="F8:I8"/>
    <mergeCell ref="J8:M8"/>
  </mergeCells>
  <pageMargins left="3.937007874015748E-2" right="3.937007874015748E-2" top="0.15748031496062992" bottom="0" header="0.31496062992125984" footer="0.31496062992125984"/>
  <pageSetup paperSize="9" scale="53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2060"/>
    <pageSetUpPr fitToPage="1"/>
  </sheetPr>
  <dimension ref="A1:M48"/>
  <sheetViews>
    <sheetView zoomScale="80" zoomScaleNormal="80" workbookViewId="0">
      <selection activeCell="K26" sqref="K26"/>
    </sheetView>
  </sheetViews>
  <sheetFormatPr defaultRowHeight="12.75"/>
  <cols>
    <col min="1" max="1" width="7.5703125" style="91" customWidth="1"/>
    <col min="2" max="2" width="14.5703125" style="91" customWidth="1"/>
    <col min="3" max="3" width="13.85546875" style="91" customWidth="1"/>
    <col min="4" max="4" width="17.5703125" style="91" customWidth="1"/>
    <col min="5" max="5" width="15.7109375" style="91" customWidth="1"/>
    <col min="6" max="6" width="18.28515625" style="91" customWidth="1"/>
    <col min="7" max="7" width="15.140625" style="91" customWidth="1"/>
    <col min="8" max="8" width="13.42578125" style="91" customWidth="1"/>
    <col min="9" max="9" width="14.28515625" style="91" customWidth="1"/>
    <col min="10" max="10" width="17.85546875" style="91" customWidth="1"/>
    <col min="11" max="11" width="16.140625" style="91" customWidth="1"/>
    <col min="12" max="12" width="9.140625" style="91"/>
    <col min="13" max="13" width="9.140625" style="845"/>
    <col min="14" max="16384" width="9.140625" style="91"/>
  </cols>
  <sheetData>
    <row r="1" spans="1:11" ht="15">
      <c r="A1" s="102"/>
      <c r="B1" s="102"/>
      <c r="C1" s="102"/>
      <c r="D1" s="102"/>
      <c r="E1" s="102"/>
      <c r="F1" s="446"/>
      <c r="G1" s="102"/>
      <c r="H1" s="102"/>
      <c r="I1" s="102"/>
      <c r="K1" s="102"/>
    </row>
    <row r="2" spans="1:11" ht="15">
      <c r="A2" s="102"/>
      <c r="B2" s="102"/>
      <c r="C2" s="102"/>
      <c r="D2" s="102"/>
      <c r="E2" s="102"/>
      <c r="F2" s="102"/>
      <c r="G2" s="102"/>
      <c r="H2" s="102"/>
      <c r="I2" s="102"/>
      <c r="J2" s="430" t="s">
        <v>188</v>
      </c>
      <c r="K2" s="102"/>
    </row>
    <row r="3" spans="1:11" ht="15">
      <c r="A3" s="102"/>
      <c r="B3" s="102"/>
      <c r="C3" s="102"/>
      <c r="D3" s="102"/>
      <c r="E3" s="102"/>
      <c r="F3" s="102"/>
      <c r="G3" s="102"/>
      <c r="H3" s="102"/>
      <c r="I3" s="102"/>
      <c r="J3" s="430" t="s">
        <v>189</v>
      </c>
      <c r="K3" s="102"/>
    </row>
    <row r="4" spans="1:11" ht="15">
      <c r="A4" s="102"/>
      <c r="B4" s="102"/>
      <c r="C4" s="102"/>
      <c r="D4" s="102"/>
      <c r="E4" s="102"/>
      <c r="F4" s="102"/>
      <c r="G4" s="102"/>
      <c r="H4" s="102"/>
      <c r="I4" s="102"/>
      <c r="J4" s="431">
        <f>CONDITIONS!E3</f>
        <v>0</v>
      </c>
      <c r="K4" s="102"/>
    </row>
    <row r="5" spans="1:11">
      <c r="A5" s="102"/>
      <c r="B5" s="102"/>
      <c r="C5" s="102"/>
      <c r="D5" s="102"/>
      <c r="E5" s="102"/>
      <c r="F5" s="102"/>
      <c r="G5" s="102"/>
      <c r="H5" s="102"/>
      <c r="I5" s="102"/>
      <c r="J5" s="102"/>
      <c r="K5" s="102"/>
    </row>
    <row r="6" spans="1:11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</row>
    <row r="7" spans="1:11" ht="27.75" customHeight="1">
      <c r="A7" s="102"/>
      <c r="B7" s="1207" t="s">
        <v>533</v>
      </c>
      <c r="C7" s="1207"/>
      <c r="D7" s="1207"/>
      <c r="E7" s="1207"/>
      <c r="F7" s="1207"/>
      <c r="G7" s="1207"/>
      <c r="H7" s="102"/>
      <c r="I7" s="102"/>
      <c r="J7" s="102"/>
      <c r="K7" s="102"/>
    </row>
    <row r="8" spans="1:11" ht="6" customHeight="1">
      <c r="A8" s="102"/>
      <c r="B8" s="1208" t="s">
        <v>1517</v>
      </c>
      <c r="C8" s="1208" t="s">
        <v>1516</v>
      </c>
      <c r="D8" s="1208" t="s">
        <v>1515</v>
      </c>
      <c r="E8" s="1208"/>
      <c r="F8" s="1208"/>
      <c r="G8" s="1208"/>
      <c r="H8" s="432"/>
      <c r="I8" s="102"/>
      <c r="J8" s="102"/>
      <c r="K8" s="102"/>
    </row>
    <row r="9" spans="1:11" ht="13.5" customHeight="1">
      <c r="A9" s="102"/>
      <c r="B9" s="1208"/>
      <c r="C9" s="1208"/>
      <c r="D9" s="1208"/>
      <c r="E9" s="1208"/>
      <c r="F9" s="1208"/>
      <c r="G9" s="1208"/>
      <c r="H9" s="432"/>
      <c r="I9" s="102"/>
      <c r="J9" s="102"/>
      <c r="K9" s="102"/>
    </row>
    <row r="10" spans="1:11" ht="36">
      <c r="A10" s="102"/>
      <c r="B10" s="1208"/>
      <c r="C10" s="1208"/>
      <c r="D10" s="450" t="s">
        <v>19</v>
      </c>
      <c r="E10" s="450" t="s">
        <v>1404</v>
      </c>
      <c r="F10" s="451" t="s">
        <v>178</v>
      </c>
      <c r="G10" s="451" t="s">
        <v>2084</v>
      </c>
      <c r="H10" s="102"/>
      <c r="I10" s="456"/>
      <c r="J10" s="102"/>
      <c r="K10" s="102"/>
    </row>
    <row r="11" spans="1:11">
      <c r="A11" s="102"/>
      <c r="B11" s="434">
        <v>12</v>
      </c>
      <c r="C11" s="434" t="s">
        <v>1514</v>
      </c>
      <c r="D11" s="435" t="s">
        <v>1513</v>
      </c>
      <c r="E11" s="434">
        <v>192</v>
      </c>
      <c r="F11" s="452">
        <v>467.2</v>
      </c>
      <c r="G11" s="452" t="s">
        <v>2086</v>
      </c>
      <c r="H11" s="102"/>
      <c r="I11" s="102"/>
      <c r="J11" s="102"/>
      <c r="K11" s="102"/>
    </row>
    <row r="12" spans="1:11">
      <c r="A12" s="102"/>
      <c r="B12" s="434">
        <v>15</v>
      </c>
      <c r="C12" s="434" t="s">
        <v>1512</v>
      </c>
      <c r="D12" s="435" t="s">
        <v>1511</v>
      </c>
      <c r="E12" s="434">
        <v>164</v>
      </c>
      <c r="F12" s="452">
        <v>485.8</v>
      </c>
      <c r="G12" s="452" t="s">
        <v>2086</v>
      </c>
      <c r="H12" s="102"/>
      <c r="I12" s="102"/>
      <c r="J12" s="102"/>
      <c r="K12" s="102"/>
    </row>
    <row r="13" spans="1:11">
      <c r="A13" s="102"/>
      <c r="B13" s="437">
        <v>18</v>
      </c>
      <c r="C13" s="437" t="s">
        <v>1510</v>
      </c>
      <c r="D13" s="438" t="s">
        <v>1509</v>
      </c>
      <c r="E13" s="437">
        <v>150</v>
      </c>
      <c r="F13" s="453">
        <v>500.5</v>
      </c>
      <c r="G13" s="453" t="s">
        <v>2086</v>
      </c>
      <c r="H13" s="102"/>
      <c r="I13" s="102"/>
      <c r="J13" s="102"/>
      <c r="K13" s="102"/>
    </row>
    <row r="14" spans="1:11">
      <c r="A14" s="102"/>
      <c r="B14" s="437">
        <v>22</v>
      </c>
      <c r="C14" s="437" t="s">
        <v>1508</v>
      </c>
      <c r="D14" s="438" t="s">
        <v>1507</v>
      </c>
      <c r="E14" s="437">
        <v>122</v>
      </c>
      <c r="F14" s="453">
        <v>524.4</v>
      </c>
      <c r="G14" s="453" t="s">
        <v>2086</v>
      </c>
      <c r="H14" s="102"/>
      <c r="I14" s="102"/>
      <c r="J14" s="102"/>
      <c r="K14" s="102"/>
    </row>
    <row r="15" spans="1:11">
      <c r="A15" s="102"/>
      <c r="B15" s="434">
        <v>28</v>
      </c>
      <c r="C15" s="434" t="s">
        <v>1506</v>
      </c>
      <c r="D15" s="435" t="s">
        <v>1505</v>
      </c>
      <c r="E15" s="434">
        <v>90</v>
      </c>
      <c r="F15" s="452">
        <v>561.70000000000005</v>
      </c>
      <c r="G15" s="452" t="s">
        <v>2086</v>
      </c>
      <c r="H15" s="102"/>
      <c r="I15" s="102"/>
      <c r="J15" s="102"/>
      <c r="K15" s="102"/>
    </row>
    <row r="16" spans="1:11">
      <c r="A16" s="102"/>
      <c r="B16" s="434">
        <v>35</v>
      </c>
      <c r="C16" s="434" t="s">
        <v>1504</v>
      </c>
      <c r="D16" s="435" t="s">
        <v>1503</v>
      </c>
      <c r="E16" s="434">
        <v>68</v>
      </c>
      <c r="F16" s="452">
        <v>609.6</v>
      </c>
      <c r="G16" s="452" t="s">
        <v>2086</v>
      </c>
      <c r="H16" s="102"/>
      <c r="I16" s="102"/>
      <c r="J16" s="102"/>
      <c r="K16" s="102"/>
    </row>
    <row r="17" spans="1:12">
      <c r="A17" s="102"/>
      <c r="B17" s="437">
        <v>42</v>
      </c>
      <c r="C17" s="437" t="s">
        <v>1502</v>
      </c>
      <c r="D17" s="438" t="s">
        <v>1501</v>
      </c>
      <c r="E17" s="437">
        <v>56</v>
      </c>
      <c r="F17" s="453">
        <v>621.6</v>
      </c>
      <c r="G17" s="453" t="s">
        <v>2086</v>
      </c>
      <c r="H17" s="102"/>
      <c r="I17" s="102"/>
      <c r="J17" s="102"/>
      <c r="K17" s="102"/>
    </row>
    <row r="18" spans="1:12" ht="27.75" customHeight="1">
      <c r="A18" s="102"/>
      <c r="B18" s="1207" t="s">
        <v>807</v>
      </c>
      <c r="C18" s="1207"/>
      <c r="D18" s="1207"/>
      <c r="E18" s="1207"/>
      <c r="F18" s="1207"/>
      <c r="G18" s="1207" t="s">
        <v>82</v>
      </c>
      <c r="H18" s="1207"/>
      <c r="I18" s="1207"/>
      <c r="J18" s="1207"/>
      <c r="K18" s="1207"/>
    </row>
    <row r="19" spans="1:12" ht="36">
      <c r="A19" s="102"/>
      <c r="B19" s="450" t="s">
        <v>19</v>
      </c>
      <c r="C19" s="450" t="s">
        <v>534</v>
      </c>
      <c r="D19" s="450" t="s">
        <v>1500</v>
      </c>
      <c r="E19" s="451" t="s">
        <v>182</v>
      </c>
      <c r="F19" s="451" t="s">
        <v>2084</v>
      </c>
      <c r="G19" s="450" t="s">
        <v>19</v>
      </c>
      <c r="H19" s="450" t="s">
        <v>534</v>
      </c>
      <c r="I19" s="450" t="s">
        <v>1500</v>
      </c>
      <c r="J19" s="451" t="s">
        <v>182</v>
      </c>
      <c r="K19" s="451" t="s">
        <v>2084</v>
      </c>
      <c r="L19" s="457"/>
    </row>
    <row r="20" spans="1:12">
      <c r="A20" s="102"/>
      <c r="B20" s="435" t="s">
        <v>1499</v>
      </c>
      <c r="C20" s="434">
        <v>3</v>
      </c>
      <c r="D20" s="434">
        <v>30</v>
      </c>
      <c r="E20" s="452">
        <v>1638.5</v>
      </c>
      <c r="F20" s="452" t="s">
        <v>2086</v>
      </c>
      <c r="G20" s="435" t="s">
        <v>1498</v>
      </c>
      <c r="H20" s="434">
        <v>3</v>
      </c>
      <c r="I20" s="434">
        <v>30</v>
      </c>
      <c r="J20" s="452">
        <v>1984.5</v>
      </c>
      <c r="K20" s="452" t="s">
        <v>2086</v>
      </c>
      <c r="L20" s="457"/>
    </row>
    <row r="21" spans="1:12">
      <c r="A21" s="102"/>
      <c r="B21" s="435" t="s">
        <v>1497</v>
      </c>
      <c r="C21" s="434">
        <v>6</v>
      </c>
      <c r="D21" s="434">
        <v>15</v>
      </c>
      <c r="E21" s="452">
        <v>1191.2</v>
      </c>
      <c r="F21" s="452" t="s">
        <v>2086</v>
      </c>
      <c r="G21" s="435" t="s">
        <v>1496</v>
      </c>
      <c r="H21" s="434">
        <v>6</v>
      </c>
      <c r="I21" s="434">
        <v>15</v>
      </c>
      <c r="J21" s="452">
        <v>1603.9</v>
      </c>
      <c r="K21" s="452" t="s">
        <v>2086</v>
      </c>
      <c r="L21" s="457"/>
    </row>
    <row r="22" spans="1:12">
      <c r="A22" s="102"/>
      <c r="B22" s="438" t="s">
        <v>1495</v>
      </c>
      <c r="C22" s="437">
        <v>9</v>
      </c>
      <c r="D22" s="437">
        <v>10</v>
      </c>
      <c r="E22" s="453">
        <v>1991.2</v>
      </c>
      <c r="F22" s="453" t="s">
        <v>2086</v>
      </c>
      <c r="G22" s="438" t="s">
        <v>1494</v>
      </c>
      <c r="H22" s="437">
        <v>9</v>
      </c>
      <c r="I22" s="437">
        <v>10</v>
      </c>
      <c r="J22" s="453">
        <v>2405.1</v>
      </c>
      <c r="K22" s="453" t="s">
        <v>2086</v>
      </c>
      <c r="L22" s="457"/>
    </row>
    <row r="23" spans="1:12">
      <c r="A23" s="102"/>
      <c r="B23" s="438" t="s">
        <v>1493</v>
      </c>
      <c r="C23" s="437">
        <v>13</v>
      </c>
      <c r="D23" s="437">
        <v>8</v>
      </c>
      <c r="E23" s="453">
        <v>2795.1</v>
      </c>
      <c r="F23" s="453" t="s">
        <v>2086</v>
      </c>
      <c r="G23" s="438" t="s">
        <v>1492</v>
      </c>
      <c r="H23" s="437">
        <v>13</v>
      </c>
      <c r="I23" s="437">
        <v>8</v>
      </c>
      <c r="J23" s="453">
        <v>3316.9</v>
      </c>
      <c r="K23" s="453" t="s">
        <v>2086</v>
      </c>
      <c r="L23" s="457"/>
    </row>
    <row r="24" spans="1:12">
      <c r="A24" s="102"/>
      <c r="B24" s="435" t="s">
        <v>1491</v>
      </c>
      <c r="C24" s="434">
        <v>19</v>
      </c>
      <c r="D24" s="434">
        <v>5</v>
      </c>
      <c r="E24" s="452">
        <v>3306.2</v>
      </c>
      <c r="F24" s="452" t="s">
        <v>2086</v>
      </c>
      <c r="G24" s="435" t="s">
        <v>1490</v>
      </c>
      <c r="H24" s="434">
        <v>19</v>
      </c>
      <c r="I24" s="434">
        <v>5</v>
      </c>
      <c r="J24" s="452">
        <v>3825.3</v>
      </c>
      <c r="K24" s="452" t="s">
        <v>2086</v>
      </c>
      <c r="L24" s="457"/>
    </row>
    <row r="25" spans="1:12" ht="30.75" customHeight="1">
      <c r="A25" s="102"/>
      <c r="B25" s="1207" t="s">
        <v>1489</v>
      </c>
      <c r="C25" s="1207"/>
      <c r="D25" s="1207"/>
      <c r="E25" s="1207"/>
      <c r="F25" s="1207"/>
      <c r="G25" s="1207"/>
      <c r="H25" s="1207"/>
      <c r="I25" s="102"/>
      <c r="J25" s="454"/>
      <c r="K25" s="454"/>
      <c r="L25" s="457"/>
    </row>
    <row r="26" spans="1:12" ht="64.5" customHeight="1">
      <c r="A26" s="102"/>
      <c r="B26" s="450" t="s">
        <v>19</v>
      </c>
      <c r="C26" s="450" t="s">
        <v>536</v>
      </c>
      <c r="D26" s="450" t="s">
        <v>1488</v>
      </c>
      <c r="E26" s="450" t="s">
        <v>1487</v>
      </c>
      <c r="F26" s="450" t="s">
        <v>1486</v>
      </c>
      <c r="G26" s="451" t="s">
        <v>180</v>
      </c>
      <c r="H26" s="451" t="s">
        <v>2084</v>
      </c>
      <c r="I26" s="102"/>
      <c r="J26" s="102"/>
      <c r="K26" s="102"/>
      <c r="L26" s="457"/>
    </row>
    <row r="27" spans="1:12" ht="12.75" customHeight="1">
      <c r="A27" s="102"/>
      <c r="B27" s="435" t="s">
        <v>1485</v>
      </c>
      <c r="C27" s="434">
        <v>50</v>
      </c>
      <c r="D27" s="434">
        <v>15</v>
      </c>
      <c r="E27" s="434">
        <v>3</v>
      </c>
      <c r="F27" s="434">
        <v>12</v>
      </c>
      <c r="G27" s="455">
        <v>639</v>
      </c>
      <c r="H27" s="452" t="s">
        <v>2086</v>
      </c>
      <c r="I27" s="102"/>
      <c r="J27" s="102"/>
      <c r="K27" s="102"/>
    </row>
    <row r="28" spans="1:12">
      <c r="A28" s="102"/>
      <c r="I28" s="102"/>
      <c r="J28" s="102"/>
      <c r="K28" s="102"/>
    </row>
    <row r="29" spans="1:12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</row>
    <row r="30" spans="1:12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</row>
    <row r="31" spans="1:12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</row>
    <row r="32" spans="1:12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</row>
    <row r="33" spans="1:1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</row>
    <row r="34" spans="1:1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</row>
    <row r="35" spans="1:1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</row>
    <row r="36" spans="1:1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</row>
    <row r="37" spans="1:11" ht="15">
      <c r="A37" s="102"/>
      <c r="B37" s="441"/>
      <c r="C37" s="94"/>
      <c r="D37" s="94"/>
      <c r="E37" s="94"/>
      <c r="F37" s="93"/>
      <c r="G37" s="93"/>
      <c r="H37" s="94" t="s">
        <v>164</v>
      </c>
      <c r="I37" s="102"/>
      <c r="J37" s="102"/>
      <c r="K37" s="102"/>
    </row>
    <row r="38" spans="1:11" ht="15">
      <c r="A38" s="102"/>
      <c r="B38" s="442"/>
      <c r="C38" s="94"/>
      <c r="D38" s="94"/>
      <c r="E38" s="94"/>
      <c r="F38" s="93"/>
      <c r="G38" s="93"/>
      <c r="H38" s="95"/>
      <c r="I38" s="102"/>
      <c r="J38" s="102"/>
      <c r="K38" s="102"/>
    </row>
    <row r="39" spans="1:11" ht="15">
      <c r="A39" s="102"/>
      <c r="B39" s="313" t="e">
        <f>CONDITIONS!#REF!</f>
        <v>#REF!</v>
      </c>
      <c r="C39" s="94"/>
      <c r="D39" s="94"/>
      <c r="E39" s="94" t="e">
        <f>CONDITIONS!#REF!</f>
        <v>#REF!</v>
      </c>
      <c r="F39" s="93"/>
      <c r="G39" s="442"/>
      <c r="H39" s="1206" t="s">
        <v>1716</v>
      </c>
      <c r="I39" s="1206"/>
      <c r="J39" s="449" t="e">
        <f>ACE!J109</f>
        <v>#REF!</v>
      </c>
      <c r="K39" s="102"/>
    </row>
    <row r="40" spans="1:11">
      <c r="A40" s="102"/>
      <c r="B40" s="445"/>
      <c r="C40" s="445"/>
      <c r="D40" s="445"/>
      <c r="E40" s="445"/>
      <c r="F40" s="445"/>
      <c r="G40" s="445"/>
      <c r="H40" s="445"/>
      <c r="I40" s="102"/>
      <c r="J40" s="102"/>
      <c r="K40" s="102"/>
    </row>
    <row r="41" spans="1:1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</row>
    <row r="42" spans="1:1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</row>
    <row r="43" spans="1:1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</row>
    <row r="44" spans="1:1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</row>
    <row r="45" spans="1:1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</row>
    <row r="46" spans="1:1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</row>
    <row r="47" spans="1:1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</row>
    <row r="48" spans="1:1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</row>
  </sheetData>
  <mergeCells count="8">
    <mergeCell ref="H39:I39"/>
    <mergeCell ref="B25:H25"/>
    <mergeCell ref="B7:G7"/>
    <mergeCell ref="B8:B10"/>
    <mergeCell ref="C8:C10"/>
    <mergeCell ref="D8:G9"/>
    <mergeCell ref="B18:F18"/>
    <mergeCell ref="G18:K18"/>
  </mergeCells>
  <pageMargins left="0.70866141732283461" right="0.39370078740157483" top="0.74803149606299213" bottom="0.74803149606299213" header="0.31496062992125984" footer="0.31496062992125984"/>
  <pageSetup paperSize="9" scale="56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F185"/>
  <sheetViews>
    <sheetView zoomScale="80" zoomScaleNormal="80" workbookViewId="0">
      <selection activeCell="H27" sqref="H27"/>
    </sheetView>
  </sheetViews>
  <sheetFormatPr defaultRowHeight="12.75"/>
  <cols>
    <col min="1" max="1" width="8.7109375" style="91" customWidth="1"/>
    <col min="2" max="3" width="25.5703125" style="91" customWidth="1"/>
    <col min="4" max="4" width="21.28515625" style="91" customWidth="1"/>
    <col min="5" max="5" width="16.140625" style="91" customWidth="1"/>
    <col min="6" max="6" width="15" style="91" customWidth="1"/>
    <col min="7" max="8" width="20.5703125" style="91" customWidth="1"/>
    <col min="9" max="9" width="17.5703125" style="91" customWidth="1"/>
    <col min="10" max="11" width="15.28515625" style="91" customWidth="1"/>
    <col min="12" max="13" width="19.42578125" style="91" customWidth="1"/>
    <col min="14" max="14" width="16.28515625" style="91" customWidth="1"/>
    <col min="15" max="15" width="13" style="91" customWidth="1"/>
    <col min="16" max="16" width="13.85546875" style="91" customWidth="1"/>
  </cols>
  <sheetData>
    <row r="1" spans="1:16" ht="15">
      <c r="A1" s="102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430" t="s">
        <v>188</v>
      </c>
      <c r="O1" s="104"/>
      <c r="P1" s="102"/>
    </row>
    <row r="2" spans="1:16" ht="15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430" t="s">
        <v>189</v>
      </c>
      <c r="O2" s="104"/>
      <c r="P2" s="102"/>
    </row>
    <row r="3" spans="1:16" ht="15">
      <c r="A3" s="102"/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430">
        <f>CONDITIONS!E3</f>
        <v>0</v>
      </c>
      <c r="O3" s="103"/>
      <c r="P3" s="102"/>
    </row>
    <row r="4" spans="1:16" ht="15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430"/>
      <c r="O4" s="103"/>
      <c r="P4" s="102"/>
    </row>
    <row r="5" spans="1:16" ht="15.75" thickBot="1">
      <c r="A5" s="102"/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94"/>
      <c r="M5" s="94"/>
      <c r="N5" s="103"/>
      <c r="O5" s="103"/>
      <c r="P5" s="103"/>
    </row>
    <row r="6" spans="1:16" ht="16.5" thickBot="1">
      <c r="A6" s="122"/>
      <c r="B6" s="1244" t="s">
        <v>503</v>
      </c>
      <c r="C6" s="1245"/>
      <c r="D6" s="1246"/>
      <c r="E6" s="1246"/>
      <c r="F6" s="1247"/>
      <c r="G6" s="1244" t="s">
        <v>294</v>
      </c>
      <c r="H6" s="1245"/>
      <c r="I6" s="1246"/>
      <c r="J6" s="1246"/>
      <c r="K6" s="1247"/>
      <c r="L6" s="1244" t="s">
        <v>293</v>
      </c>
      <c r="M6" s="1245"/>
      <c r="N6" s="1246"/>
      <c r="O6" s="1246"/>
      <c r="P6" s="1247"/>
    </row>
    <row r="7" spans="1:16" ht="22.5" customHeight="1" thickTop="1">
      <c r="A7" s="126"/>
      <c r="B7" s="304" t="s">
        <v>343</v>
      </c>
      <c r="C7" s="1222" t="s">
        <v>2084</v>
      </c>
      <c r="D7" s="1229" t="s">
        <v>268</v>
      </c>
      <c r="E7" s="1215" t="s">
        <v>178</v>
      </c>
      <c r="F7" s="1218" t="s">
        <v>179</v>
      </c>
      <c r="G7" s="304" t="s">
        <v>343</v>
      </c>
      <c r="H7" s="1222" t="s">
        <v>2084</v>
      </c>
      <c r="I7" s="1229" t="s">
        <v>268</v>
      </c>
      <c r="J7" s="301" t="s">
        <v>341</v>
      </c>
      <c r="K7" s="1218" t="s">
        <v>179</v>
      </c>
      <c r="L7" s="304" t="s">
        <v>343</v>
      </c>
      <c r="M7" s="1222" t="s">
        <v>2084</v>
      </c>
      <c r="N7" s="1229" t="s">
        <v>268</v>
      </c>
      <c r="O7" s="1231" t="s">
        <v>178</v>
      </c>
      <c r="P7" s="1218" t="s">
        <v>179</v>
      </c>
    </row>
    <row r="8" spans="1:16" ht="19.5" customHeight="1">
      <c r="A8" s="126"/>
      <c r="B8" s="304" t="s">
        <v>19</v>
      </c>
      <c r="C8" s="1223"/>
      <c r="D8" s="1229"/>
      <c r="E8" s="1216"/>
      <c r="F8" s="1219"/>
      <c r="G8" s="304" t="s">
        <v>19</v>
      </c>
      <c r="H8" s="1223"/>
      <c r="I8" s="1229"/>
      <c r="J8" s="301" t="s">
        <v>1558</v>
      </c>
      <c r="K8" s="1219"/>
      <c r="L8" s="304" t="s">
        <v>19</v>
      </c>
      <c r="M8" s="1223"/>
      <c r="N8" s="1229"/>
      <c r="O8" s="1232"/>
      <c r="P8" s="1219"/>
    </row>
    <row r="9" spans="1:16" ht="12.75" customHeight="1" thickBot="1">
      <c r="A9" s="126"/>
      <c r="B9" s="311"/>
      <c r="C9" s="1224"/>
      <c r="D9" s="1230"/>
      <c r="E9" s="1217"/>
      <c r="F9" s="1220"/>
      <c r="G9" s="304"/>
      <c r="H9" s="1224"/>
      <c r="I9" s="1229"/>
      <c r="J9" s="301" t="s">
        <v>246</v>
      </c>
      <c r="K9" s="1220"/>
      <c r="L9" s="311"/>
      <c r="M9" s="1224"/>
      <c r="N9" s="1230"/>
      <c r="O9" s="1233"/>
      <c r="P9" s="1220"/>
    </row>
    <row r="10" spans="1:16" ht="13.5" thickBot="1">
      <c r="A10" s="102"/>
      <c r="B10" s="529" t="s">
        <v>502</v>
      </c>
      <c r="C10" s="881" t="s">
        <v>2085</v>
      </c>
      <c r="D10" s="530">
        <v>380</v>
      </c>
      <c r="E10" s="531">
        <v>27.500000000000004</v>
      </c>
      <c r="F10" s="532">
        <f>E10*(1-CONDITIONS!$B$24)</f>
        <v>26.125000000000004</v>
      </c>
      <c r="G10" s="533" t="s">
        <v>501</v>
      </c>
      <c r="H10" s="912" t="s">
        <v>2085</v>
      </c>
      <c r="I10" s="534">
        <v>300</v>
      </c>
      <c r="J10" s="535">
        <v>30.800000000000004</v>
      </c>
      <c r="K10" s="536">
        <f>J10*(1-CONDITIONS!$B$24)</f>
        <v>29.26</v>
      </c>
      <c r="L10" s="537"/>
      <c r="M10" s="537"/>
      <c r="N10" s="538"/>
      <c r="O10" s="538"/>
      <c r="P10" s="539"/>
    </row>
    <row r="11" spans="1:16" ht="13.5" thickBot="1">
      <c r="A11" s="102"/>
      <c r="B11" s="540" t="s">
        <v>500</v>
      </c>
      <c r="C11" s="880" t="s">
        <v>2085</v>
      </c>
      <c r="D11" s="541">
        <v>300</v>
      </c>
      <c r="E11" s="157">
        <v>24.200000000000003</v>
      </c>
      <c r="F11" s="532">
        <f>E11*(1-CONDITIONS!$B$24)</f>
        <v>22.990000000000002</v>
      </c>
      <c r="G11" s="543" t="s">
        <v>499</v>
      </c>
      <c r="H11" s="556" t="s">
        <v>2085</v>
      </c>
      <c r="I11" s="544">
        <v>232</v>
      </c>
      <c r="J11" s="545">
        <v>33</v>
      </c>
      <c r="K11" s="536">
        <f>J11*(1-CONDITIONS!$B$24)</f>
        <v>31.349999999999998</v>
      </c>
      <c r="L11" s="537" t="s">
        <v>498</v>
      </c>
      <c r="M11" s="537" t="s">
        <v>2085</v>
      </c>
      <c r="N11" s="538">
        <v>192</v>
      </c>
      <c r="O11" s="546">
        <v>41.800000000000004</v>
      </c>
      <c r="P11" s="547">
        <f>O11*(1-CONDITIONS!$B$24)</f>
        <v>39.71</v>
      </c>
    </row>
    <row r="12" spans="1:16" ht="13.5" thickBot="1">
      <c r="A12" s="102"/>
      <c r="B12" s="548" t="s">
        <v>497</v>
      </c>
      <c r="C12" s="882" t="s">
        <v>2085</v>
      </c>
      <c r="D12" s="549">
        <v>240</v>
      </c>
      <c r="E12" s="486">
        <v>27.500000000000004</v>
      </c>
      <c r="F12" s="944">
        <f>E12*(1-CONDITIONS!$B$24)</f>
        <v>26.125000000000004</v>
      </c>
      <c r="G12" s="551" t="s">
        <v>496</v>
      </c>
      <c r="H12" s="879" t="s">
        <v>2085</v>
      </c>
      <c r="I12" s="552">
        <v>190</v>
      </c>
      <c r="J12" s="553">
        <v>38.5</v>
      </c>
      <c r="K12" s="945">
        <f>J12*(1-CONDITIONS!$B$24)</f>
        <v>36.574999999999996</v>
      </c>
      <c r="L12" s="554" t="s">
        <v>495</v>
      </c>
      <c r="M12" s="879" t="s">
        <v>2085</v>
      </c>
      <c r="N12" s="552">
        <v>136</v>
      </c>
      <c r="O12" s="553">
        <v>48.400000000000006</v>
      </c>
      <c r="P12" s="663">
        <f>O12*(1-CONDITIONS!$B$24)</f>
        <v>45.980000000000004</v>
      </c>
    </row>
    <row r="13" spans="1:16" ht="13.5" thickBot="1">
      <c r="A13" s="102"/>
      <c r="B13" s="548" t="s">
        <v>494</v>
      </c>
      <c r="C13" s="882" t="s">
        <v>2085</v>
      </c>
      <c r="D13" s="549">
        <v>240</v>
      </c>
      <c r="E13" s="486">
        <v>27.500000000000004</v>
      </c>
      <c r="F13" s="944">
        <f>E13*(1-CONDITIONS!$B$24)</f>
        <v>26.125000000000004</v>
      </c>
      <c r="G13" s="551" t="s">
        <v>493</v>
      </c>
      <c r="H13" s="879" t="s">
        <v>2085</v>
      </c>
      <c r="I13" s="552">
        <v>212</v>
      </c>
      <c r="J13" s="553">
        <v>41.800000000000004</v>
      </c>
      <c r="K13" s="945">
        <f>J13*(1-CONDITIONS!$B$24)</f>
        <v>39.71</v>
      </c>
      <c r="L13" s="554" t="s">
        <v>492</v>
      </c>
      <c r="M13" s="879" t="s">
        <v>2085</v>
      </c>
      <c r="N13" s="552">
        <v>140</v>
      </c>
      <c r="O13" s="553">
        <v>51.7</v>
      </c>
      <c r="P13" s="663">
        <f>O13*(1-CONDITIONS!$B$24)</f>
        <v>49.115000000000002</v>
      </c>
    </row>
    <row r="14" spans="1:16" ht="13.5" thickBot="1">
      <c r="A14" s="102"/>
      <c r="B14" s="540" t="s">
        <v>491</v>
      </c>
      <c r="C14" s="880" t="s">
        <v>2085</v>
      </c>
      <c r="D14" s="541">
        <v>200</v>
      </c>
      <c r="E14" s="157">
        <v>30.800000000000004</v>
      </c>
      <c r="F14" s="532">
        <f>E14*(1-CONDITIONS!$B$24)</f>
        <v>29.26</v>
      </c>
      <c r="G14" s="543" t="s">
        <v>490</v>
      </c>
      <c r="H14" s="556" t="s">
        <v>2085</v>
      </c>
      <c r="I14" s="544">
        <v>162</v>
      </c>
      <c r="J14" s="545">
        <v>42.900000000000006</v>
      </c>
      <c r="K14" s="536">
        <f>J14*(1-CONDITIONS!$B$24)</f>
        <v>40.755000000000003</v>
      </c>
      <c r="L14" s="556" t="s">
        <v>489</v>
      </c>
      <c r="M14" s="556" t="s">
        <v>2085</v>
      </c>
      <c r="N14" s="544">
        <v>124</v>
      </c>
      <c r="O14" s="545">
        <v>52.800000000000004</v>
      </c>
      <c r="P14" s="547">
        <f>O14*(1-CONDITIONS!$B$24)</f>
        <v>50.160000000000004</v>
      </c>
    </row>
    <row r="15" spans="1:16" ht="13.5" thickBot="1">
      <c r="A15" s="102"/>
      <c r="B15" s="540" t="s">
        <v>488</v>
      </c>
      <c r="C15" s="880" t="s">
        <v>2085</v>
      </c>
      <c r="D15" s="541">
        <v>200</v>
      </c>
      <c r="E15" s="157">
        <v>30.800000000000004</v>
      </c>
      <c r="F15" s="532">
        <f>E15*(1-CONDITIONS!$B$24)</f>
        <v>29.26</v>
      </c>
      <c r="G15" s="543" t="s">
        <v>487</v>
      </c>
      <c r="H15" s="556" t="s">
        <v>2085</v>
      </c>
      <c r="I15" s="544">
        <v>138</v>
      </c>
      <c r="J15" s="545">
        <v>45.1</v>
      </c>
      <c r="K15" s="536">
        <f>J15*(1-CONDITIONS!$B$24)</f>
        <v>42.844999999999999</v>
      </c>
      <c r="L15" s="556" t="s">
        <v>486</v>
      </c>
      <c r="M15" s="556" t="s">
        <v>2085</v>
      </c>
      <c r="N15" s="544">
        <v>110</v>
      </c>
      <c r="O15" s="545">
        <v>66</v>
      </c>
      <c r="P15" s="547">
        <f>O15*(1-CONDITIONS!$B$24)</f>
        <v>62.699999999999996</v>
      </c>
    </row>
    <row r="16" spans="1:16" ht="13.5" thickBot="1">
      <c r="A16" s="102"/>
      <c r="B16" s="548" t="s">
        <v>485</v>
      </c>
      <c r="C16" s="882" t="s">
        <v>2085</v>
      </c>
      <c r="D16" s="549">
        <v>160</v>
      </c>
      <c r="E16" s="486">
        <v>35.200000000000003</v>
      </c>
      <c r="F16" s="944">
        <f>E16*(1-CONDITIONS!$B$24)</f>
        <v>33.44</v>
      </c>
      <c r="G16" s="557" t="s">
        <v>484</v>
      </c>
      <c r="H16" s="560" t="s">
        <v>2085</v>
      </c>
      <c r="I16" s="558">
        <v>126</v>
      </c>
      <c r="J16" s="559">
        <v>57.2</v>
      </c>
      <c r="K16" s="945">
        <f>J16*(1-CONDITIONS!$B$24)</f>
        <v>54.34</v>
      </c>
      <c r="L16" s="560" t="s">
        <v>483</v>
      </c>
      <c r="M16" s="560" t="s">
        <v>2085</v>
      </c>
      <c r="N16" s="558">
        <v>98</v>
      </c>
      <c r="O16" s="559">
        <v>71.5</v>
      </c>
      <c r="P16" s="663">
        <f>O16*(1-CONDITIONS!$B$24)</f>
        <v>67.924999999999997</v>
      </c>
    </row>
    <row r="17" spans="1:16" ht="13.5" thickBot="1">
      <c r="A17" s="102"/>
      <c r="B17" s="548" t="s">
        <v>482</v>
      </c>
      <c r="C17" s="882" t="s">
        <v>2085</v>
      </c>
      <c r="D17" s="549">
        <v>140</v>
      </c>
      <c r="E17" s="486">
        <v>41.800000000000004</v>
      </c>
      <c r="F17" s="944">
        <f>E17*(1-CONDITIONS!$B$24)</f>
        <v>39.71</v>
      </c>
      <c r="G17" s="551" t="s">
        <v>481</v>
      </c>
      <c r="H17" s="879" t="s">
        <v>2085</v>
      </c>
      <c r="I17" s="552">
        <v>122</v>
      </c>
      <c r="J17" s="553">
        <v>63.800000000000004</v>
      </c>
      <c r="K17" s="945">
        <f>J17*(1-CONDITIONS!$B$24)</f>
        <v>60.61</v>
      </c>
      <c r="L17" s="554" t="s">
        <v>480</v>
      </c>
      <c r="M17" s="879" t="s">
        <v>2085</v>
      </c>
      <c r="N17" s="552">
        <v>90</v>
      </c>
      <c r="O17" s="553">
        <v>88</v>
      </c>
      <c r="P17" s="663">
        <f>O17*(1-CONDITIONS!$B$24)</f>
        <v>83.6</v>
      </c>
    </row>
    <row r="18" spans="1:16" ht="13.5" thickBot="1">
      <c r="A18" s="102"/>
      <c r="B18" s="540" t="s">
        <v>479</v>
      </c>
      <c r="C18" s="880" t="s">
        <v>2085</v>
      </c>
      <c r="D18" s="541">
        <v>120</v>
      </c>
      <c r="E18" s="157">
        <v>49.500000000000007</v>
      </c>
      <c r="F18" s="532">
        <f>E18*(1-CONDITIONS!$B$24)</f>
        <v>47.025000000000006</v>
      </c>
      <c r="G18" s="561" t="s">
        <v>478</v>
      </c>
      <c r="H18" s="564" t="s">
        <v>2085</v>
      </c>
      <c r="I18" s="562">
        <v>92</v>
      </c>
      <c r="J18" s="563">
        <v>68.2</v>
      </c>
      <c r="K18" s="536">
        <f>J18*(1-CONDITIONS!$B$24)</f>
        <v>64.790000000000006</v>
      </c>
      <c r="L18" s="564" t="s">
        <v>477</v>
      </c>
      <c r="M18" s="564" t="s">
        <v>2085</v>
      </c>
      <c r="N18" s="562">
        <v>72</v>
      </c>
      <c r="O18" s="563">
        <v>94.600000000000009</v>
      </c>
      <c r="P18" s="547">
        <f>O18*(1-CONDITIONS!$B$24)</f>
        <v>89.87</v>
      </c>
    </row>
    <row r="19" spans="1:16" ht="13.5" thickBot="1">
      <c r="A19" s="102"/>
      <c r="B19" s="565"/>
      <c r="C19" s="898"/>
      <c r="D19" s="566"/>
      <c r="E19" s="566"/>
      <c r="F19" s="567"/>
      <c r="G19" s="543" t="s">
        <v>476</v>
      </c>
      <c r="H19" s="556" t="s">
        <v>2085</v>
      </c>
      <c r="I19" s="544">
        <v>82</v>
      </c>
      <c r="J19" s="545">
        <v>95.7</v>
      </c>
      <c r="K19" s="536">
        <f>J19*(1-CONDITIONS!$B$24)</f>
        <v>90.914999999999992</v>
      </c>
      <c r="L19" s="556" t="s">
        <v>475</v>
      </c>
      <c r="M19" s="556" t="s">
        <v>2085</v>
      </c>
      <c r="N19" s="544">
        <v>70</v>
      </c>
      <c r="O19" s="545">
        <v>103.4</v>
      </c>
      <c r="P19" s="547">
        <f>O19*(1-CONDITIONS!$B$24)</f>
        <v>98.23</v>
      </c>
    </row>
    <row r="20" spans="1:16" ht="13.5" thickBot="1">
      <c r="A20" s="102"/>
      <c r="B20" s="568"/>
      <c r="C20" s="899"/>
      <c r="D20" s="569"/>
      <c r="E20" s="569"/>
      <c r="F20" s="570"/>
      <c r="G20" s="557" t="s">
        <v>474</v>
      </c>
      <c r="H20" s="560" t="s">
        <v>2085</v>
      </c>
      <c r="I20" s="558">
        <v>72</v>
      </c>
      <c r="J20" s="559">
        <v>84.7</v>
      </c>
      <c r="K20" s="945">
        <f>J20*(1-CONDITIONS!$B$24)</f>
        <v>80.465000000000003</v>
      </c>
      <c r="L20" s="560" t="s">
        <v>473</v>
      </c>
      <c r="M20" s="560" t="s">
        <v>2085</v>
      </c>
      <c r="N20" s="558">
        <v>56</v>
      </c>
      <c r="O20" s="559">
        <v>114.4</v>
      </c>
      <c r="P20" s="663">
        <f>O20*(1-CONDITIONS!$B$24)</f>
        <v>108.68</v>
      </c>
    </row>
    <row r="21" spans="1:16" ht="13.5" thickBot="1">
      <c r="A21" s="102"/>
      <c r="B21" s="568"/>
      <c r="C21" s="899"/>
      <c r="D21" s="569"/>
      <c r="E21" s="569"/>
      <c r="F21" s="570"/>
      <c r="G21" s="551" t="s">
        <v>472</v>
      </c>
      <c r="H21" s="879" t="s">
        <v>2085</v>
      </c>
      <c r="I21" s="552">
        <v>66</v>
      </c>
      <c r="J21" s="553">
        <v>93.500000000000014</v>
      </c>
      <c r="K21" s="945">
        <f>J21*(1-CONDITIONS!$B$24)</f>
        <v>88.825000000000003</v>
      </c>
      <c r="L21" s="554" t="s">
        <v>471</v>
      </c>
      <c r="M21" s="879" t="s">
        <v>2085</v>
      </c>
      <c r="N21" s="552">
        <v>50</v>
      </c>
      <c r="O21" s="553">
        <v>125.4</v>
      </c>
      <c r="P21" s="663">
        <f>O21*(1-CONDITIONS!$B$24)</f>
        <v>119.13</v>
      </c>
    </row>
    <row r="22" spans="1:16" ht="13.5" thickBot="1">
      <c r="A22" s="102"/>
      <c r="B22" s="565"/>
      <c r="C22" s="898"/>
      <c r="D22" s="566"/>
      <c r="E22" s="566"/>
      <c r="F22" s="571"/>
      <c r="G22" s="551" t="s">
        <v>470</v>
      </c>
      <c r="H22" s="879" t="s">
        <v>2085</v>
      </c>
      <c r="I22" s="544">
        <v>66</v>
      </c>
      <c r="J22" s="545">
        <v>101.2</v>
      </c>
      <c r="K22" s="536">
        <f>J22*(1-CONDITIONS!$B$24)</f>
        <v>96.14</v>
      </c>
      <c r="L22" s="556" t="s">
        <v>469</v>
      </c>
      <c r="M22" s="556" t="s">
        <v>2085</v>
      </c>
      <c r="N22" s="544">
        <v>56</v>
      </c>
      <c r="O22" s="545">
        <v>140.80000000000001</v>
      </c>
      <c r="P22" s="547">
        <f>O22*(1-CONDITIONS!$B$24)</f>
        <v>133.76</v>
      </c>
    </row>
    <row r="23" spans="1:16" ht="13.5" thickBot="1">
      <c r="A23" s="102"/>
      <c r="B23" s="565"/>
      <c r="C23" s="898"/>
      <c r="D23" s="566"/>
      <c r="E23" s="566"/>
      <c r="F23" s="571"/>
      <c r="G23" s="543" t="s">
        <v>468</v>
      </c>
      <c r="H23" s="556" t="s">
        <v>2085</v>
      </c>
      <c r="I23" s="544">
        <v>50</v>
      </c>
      <c r="J23" s="545">
        <v>112.2</v>
      </c>
      <c r="K23" s="536">
        <f>J23*(1-CONDITIONS!$B$24)</f>
        <v>106.59</v>
      </c>
      <c r="L23" s="556" t="s">
        <v>467</v>
      </c>
      <c r="M23" s="556" t="s">
        <v>2085</v>
      </c>
      <c r="N23" s="544">
        <v>46</v>
      </c>
      <c r="O23" s="545">
        <v>144.10000000000002</v>
      </c>
      <c r="P23" s="547">
        <f>O23*(1-CONDITIONS!$B$24)</f>
        <v>136.89500000000001</v>
      </c>
    </row>
    <row r="24" spans="1:16" ht="13.5" thickBot="1">
      <c r="A24" s="102"/>
      <c r="B24" s="568"/>
      <c r="C24" s="899"/>
      <c r="D24" s="569"/>
      <c r="E24" s="569"/>
      <c r="F24" s="570"/>
      <c r="G24" s="557" t="s">
        <v>466</v>
      </c>
      <c r="H24" s="560" t="s">
        <v>2085</v>
      </c>
      <c r="I24" s="558">
        <v>46</v>
      </c>
      <c r="J24" s="559">
        <v>122.10000000000001</v>
      </c>
      <c r="K24" s="945">
        <f>J24*(1-CONDITIONS!$B$24)</f>
        <v>115.995</v>
      </c>
      <c r="L24" s="560" t="s">
        <v>465</v>
      </c>
      <c r="M24" s="560" t="s">
        <v>2085</v>
      </c>
      <c r="N24" s="558">
        <v>38</v>
      </c>
      <c r="O24" s="559">
        <v>167.20000000000002</v>
      </c>
      <c r="P24" s="663">
        <f>O24*(1-CONDITIONS!$B$24)</f>
        <v>158.84</v>
      </c>
    </row>
    <row r="25" spans="1:16" ht="13.5" thickBot="1">
      <c r="A25" s="102"/>
      <c r="B25" s="568"/>
      <c r="C25" s="899"/>
      <c r="D25" s="569"/>
      <c r="E25" s="569"/>
      <c r="F25" s="570"/>
      <c r="G25" s="551" t="s">
        <v>464</v>
      </c>
      <c r="H25" s="879" t="s">
        <v>2085</v>
      </c>
      <c r="I25" s="552">
        <v>42</v>
      </c>
      <c r="J25" s="553">
        <v>127.60000000000001</v>
      </c>
      <c r="K25" s="945">
        <f>J25*(1-CONDITIONS!$B$24)</f>
        <v>121.22</v>
      </c>
      <c r="L25" s="554" t="s">
        <v>463</v>
      </c>
      <c r="M25" s="879" t="s">
        <v>2085</v>
      </c>
      <c r="N25" s="552">
        <v>32</v>
      </c>
      <c r="O25" s="553">
        <v>182.60000000000002</v>
      </c>
      <c r="P25" s="663">
        <f>O25*(1-CONDITIONS!$B$24)</f>
        <v>173.47000000000003</v>
      </c>
    </row>
    <row r="26" spans="1:16" ht="13.5" thickBot="1">
      <c r="A26" s="102"/>
      <c r="B26" s="565"/>
      <c r="C26" s="898"/>
      <c r="D26" s="566"/>
      <c r="E26" s="566"/>
      <c r="F26" s="571"/>
      <c r="G26" s="543" t="s">
        <v>462</v>
      </c>
      <c r="H26" s="556" t="s">
        <v>2085</v>
      </c>
      <c r="I26" s="544">
        <v>32</v>
      </c>
      <c r="J26" s="545">
        <v>167.20000000000002</v>
      </c>
      <c r="K26" s="536">
        <f>J26*(1-CONDITIONS!$B$24)</f>
        <v>158.84</v>
      </c>
      <c r="L26" s="556" t="s">
        <v>461</v>
      </c>
      <c r="M26" s="556" t="s">
        <v>2085</v>
      </c>
      <c r="N26" s="544">
        <v>24</v>
      </c>
      <c r="O26" s="545">
        <v>217.8</v>
      </c>
      <c r="P26" s="547">
        <f>O26*(1-CONDITIONS!$B$24)</f>
        <v>206.91</v>
      </c>
    </row>
    <row r="27" spans="1:16">
      <c r="A27" s="102"/>
      <c r="B27" s="568"/>
      <c r="C27" s="899"/>
      <c r="D27" s="569"/>
      <c r="E27" s="569"/>
      <c r="F27" s="570"/>
      <c r="G27" s="551" t="s">
        <v>460</v>
      </c>
      <c r="H27" s="879" t="s">
        <v>2085</v>
      </c>
      <c r="I27" s="552">
        <v>22</v>
      </c>
      <c r="J27" s="553">
        <v>217.8</v>
      </c>
      <c r="K27" s="945">
        <f>J27*(1-CONDITIONS!$B$24)</f>
        <v>206.91</v>
      </c>
      <c r="L27" s="554" t="s">
        <v>459</v>
      </c>
      <c r="M27" s="879" t="s">
        <v>2085</v>
      </c>
      <c r="N27" s="552">
        <v>18</v>
      </c>
      <c r="O27" s="553">
        <v>277.20000000000005</v>
      </c>
      <c r="P27" s="663">
        <f>O27*(1-CONDITIONS!$B$24)</f>
        <v>263.34000000000003</v>
      </c>
    </row>
    <row r="28" spans="1:16">
      <c r="A28" s="102"/>
      <c r="B28" s="568"/>
      <c r="C28" s="899"/>
      <c r="D28" s="569"/>
      <c r="E28" s="569"/>
      <c r="F28" s="570"/>
      <c r="G28" s="572"/>
      <c r="H28" s="913" t="s">
        <v>2085</v>
      </c>
      <c r="I28" s="552"/>
      <c r="J28" s="552"/>
      <c r="K28" s="573"/>
      <c r="L28" s="554" t="s">
        <v>458</v>
      </c>
      <c r="M28" s="879" t="s">
        <v>2085</v>
      </c>
      <c r="N28" s="552">
        <v>12</v>
      </c>
      <c r="O28" s="553">
        <v>392.70000000000005</v>
      </c>
      <c r="P28" s="663">
        <f>O28*(1-CONDITIONS!$B$24)</f>
        <v>373.065</v>
      </c>
    </row>
    <row r="29" spans="1:16">
      <c r="A29" s="102"/>
      <c r="B29" s="565"/>
      <c r="C29" s="898"/>
      <c r="D29" s="566"/>
      <c r="E29" s="566"/>
      <c r="F29" s="571"/>
      <c r="G29" s="574"/>
      <c r="H29" s="914"/>
      <c r="I29" s="544"/>
      <c r="J29" s="544"/>
      <c r="K29" s="575"/>
      <c r="L29" s="556" t="s">
        <v>457</v>
      </c>
      <c r="M29" s="556" t="s">
        <v>2085</v>
      </c>
      <c r="N29" s="544">
        <v>12</v>
      </c>
      <c r="O29" s="545">
        <v>401.50000000000006</v>
      </c>
      <c r="P29" s="547">
        <f>O29*(1-CONDITIONS!$B$24)</f>
        <v>381.42500000000001</v>
      </c>
    </row>
    <row r="30" spans="1:16" ht="13.5" thickBot="1">
      <c r="A30" s="102"/>
      <c r="B30" s="576"/>
      <c r="C30" s="900"/>
      <c r="D30" s="577"/>
      <c r="E30" s="577"/>
      <c r="F30" s="578"/>
      <c r="G30" s="579"/>
      <c r="H30" s="915"/>
      <c r="I30" s="580"/>
      <c r="J30" s="580"/>
      <c r="K30" s="581"/>
      <c r="L30" s="582" t="s">
        <v>456</v>
      </c>
      <c r="M30" s="582" t="s">
        <v>2085</v>
      </c>
      <c r="N30" s="580">
        <v>12</v>
      </c>
      <c r="O30" s="583">
        <v>419.1</v>
      </c>
      <c r="P30" s="547">
        <f>O30*(1-CONDITIONS!$B$24)</f>
        <v>398.14499999999998</v>
      </c>
    </row>
    <row r="31" spans="1:16" ht="13.5" thickBo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</row>
    <row r="32" spans="1:16" ht="16.5" thickBot="1">
      <c r="A32" s="121"/>
      <c r="B32" s="1209" t="s">
        <v>270</v>
      </c>
      <c r="C32" s="1210"/>
      <c r="D32" s="1210"/>
      <c r="E32" s="1210"/>
      <c r="F32" s="1211"/>
      <c r="G32" s="1209" t="s">
        <v>269</v>
      </c>
      <c r="H32" s="1210"/>
      <c r="I32" s="1210"/>
      <c r="J32" s="1210"/>
      <c r="K32" s="1211"/>
      <c r="L32" s="1209" t="s">
        <v>455</v>
      </c>
      <c r="M32" s="1210"/>
      <c r="N32" s="1210"/>
      <c r="O32" s="1210"/>
      <c r="P32" s="1211"/>
    </row>
    <row r="33" spans="1:16" ht="24.75" thickTop="1">
      <c r="A33" s="121"/>
      <c r="B33" s="304" t="s">
        <v>343</v>
      </c>
      <c r="C33" s="1222" t="s">
        <v>2084</v>
      </c>
      <c r="D33" s="1229" t="s">
        <v>268</v>
      </c>
      <c r="E33" s="1231" t="s">
        <v>178</v>
      </c>
      <c r="F33" s="1218" t="s">
        <v>179</v>
      </c>
      <c r="G33" s="304" t="s">
        <v>343</v>
      </c>
      <c r="H33" s="1222" t="s">
        <v>2084</v>
      </c>
      <c r="I33" s="1229" t="s">
        <v>268</v>
      </c>
      <c r="J33" s="1231" t="s">
        <v>178</v>
      </c>
      <c r="K33" s="1218" t="s">
        <v>179</v>
      </c>
      <c r="L33" s="304" t="s">
        <v>343</v>
      </c>
      <c r="M33" s="1222" t="s">
        <v>2084</v>
      </c>
      <c r="N33" s="1229" t="s">
        <v>268</v>
      </c>
      <c r="O33" s="1231" t="s">
        <v>178</v>
      </c>
      <c r="P33" s="1218" t="s">
        <v>179</v>
      </c>
    </row>
    <row r="34" spans="1:16" ht="15" customHeight="1">
      <c r="A34" s="121"/>
      <c r="B34" s="304" t="s">
        <v>19</v>
      </c>
      <c r="C34" s="1223"/>
      <c r="D34" s="1229"/>
      <c r="E34" s="1232"/>
      <c r="F34" s="1219"/>
      <c r="G34" s="304" t="s">
        <v>19</v>
      </c>
      <c r="H34" s="1223"/>
      <c r="I34" s="1229"/>
      <c r="J34" s="1232"/>
      <c r="K34" s="1219"/>
      <c r="L34" s="304" t="s">
        <v>19</v>
      </c>
      <c r="M34" s="1223"/>
      <c r="N34" s="1229"/>
      <c r="O34" s="1232"/>
      <c r="P34" s="1219"/>
    </row>
    <row r="35" spans="1:16" ht="15" thickBot="1">
      <c r="A35" s="121"/>
      <c r="B35" s="311"/>
      <c r="C35" s="1224"/>
      <c r="D35" s="1230"/>
      <c r="E35" s="1233"/>
      <c r="F35" s="1220"/>
      <c r="G35" s="311"/>
      <c r="H35" s="1224"/>
      <c r="I35" s="1230"/>
      <c r="J35" s="1233"/>
      <c r="K35" s="1220"/>
      <c r="L35" s="311"/>
      <c r="M35" s="1224"/>
      <c r="N35" s="1230"/>
      <c r="O35" s="1233"/>
      <c r="P35" s="1220"/>
    </row>
    <row r="36" spans="1:16" ht="14.25">
      <c r="A36" s="122"/>
      <c r="B36" s="540" t="s">
        <v>454</v>
      </c>
      <c r="C36" s="880" t="s">
        <v>2085</v>
      </c>
      <c r="D36" s="541">
        <v>100</v>
      </c>
      <c r="E36" s="157">
        <v>95.7</v>
      </c>
      <c r="F36" s="555">
        <f>E36*(1-CONDITIONS!$B$24)</f>
        <v>90.914999999999992</v>
      </c>
      <c r="G36" s="584"/>
      <c r="H36" s="881"/>
      <c r="I36" s="585"/>
      <c r="J36" s="586"/>
      <c r="K36" s="587"/>
      <c r="L36" s="588"/>
      <c r="M36" s="933"/>
      <c r="N36" s="589"/>
      <c r="O36" s="590"/>
      <c r="P36" s="591"/>
    </row>
    <row r="37" spans="1:16" ht="14.25">
      <c r="A37" s="121"/>
      <c r="B37" s="540" t="s">
        <v>453</v>
      </c>
      <c r="C37" s="880" t="s">
        <v>2085</v>
      </c>
      <c r="D37" s="541">
        <v>88</v>
      </c>
      <c r="E37" s="157">
        <v>100.10000000000001</v>
      </c>
      <c r="F37" s="555">
        <f>E37*(1-CONDITIONS!$B$24)</f>
        <v>95.094999999999999</v>
      </c>
      <c r="G37" s="592"/>
      <c r="H37" s="916"/>
      <c r="I37" s="593"/>
      <c r="J37" s="594"/>
      <c r="K37" s="595"/>
      <c r="L37" s="540" t="s">
        <v>452</v>
      </c>
      <c r="M37" s="880" t="s">
        <v>2085</v>
      </c>
      <c r="N37" s="541">
        <v>46</v>
      </c>
      <c r="O37" s="157">
        <v>225.50000000000003</v>
      </c>
      <c r="P37" s="596">
        <f>O37*(1-CONDITIONS!$B$24)</f>
        <v>214.22500000000002</v>
      </c>
    </row>
    <row r="38" spans="1:16" ht="14.25">
      <c r="A38" s="121"/>
      <c r="B38" s="548" t="s">
        <v>451</v>
      </c>
      <c r="C38" s="882" t="s">
        <v>2085</v>
      </c>
      <c r="D38" s="549">
        <v>72</v>
      </c>
      <c r="E38" s="486">
        <v>105.60000000000001</v>
      </c>
      <c r="F38" s="550">
        <f>E38*(1-CONDITIONS!$B$24)</f>
        <v>100.32000000000001</v>
      </c>
      <c r="G38" s="597"/>
      <c r="H38" s="917"/>
      <c r="I38" s="598"/>
      <c r="J38" s="599"/>
      <c r="K38" s="600"/>
      <c r="L38" s="548" t="s">
        <v>450</v>
      </c>
      <c r="M38" s="882" t="s">
        <v>2085</v>
      </c>
      <c r="N38" s="549">
        <v>46</v>
      </c>
      <c r="O38" s="486">
        <v>223.3</v>
      </c>
      <c r="P38" s="601">
        <f>O38*(1-CONDITIONS!$B$24)</f>
        <v>212.13499999999999</v>
      </c>
    </row>
    <row r="39" spans="1:16">
      <c r="A39" s="102"/>
      <c r="B39" s="548" t="s">
        <v>449</v>
      </c>
      <c r="C39" s="882" t="s">
        <v>2085</v>
      </c>
      <c r="D39" s="549">
        <v>60</v>
      </c>
      <c r="E39" s="486">
        <v>123.20000000000002</v>
      </c>
      <c r="F39" s="550">
        <f>E39*(1-CONDITIONS!$B$24)</f>
        <v>117.04</v>
      </c>
      <c r="G39" s="597"/>
      <c r="H39" s="917"/>
      <c r="I39" s="598"/>
      <c r="J39" s="599"/>
      <c r="K39" s="600"/>
      <c r="L39" s="548" t="s">
        <v>448</v>
      </c>
      <c r="M39" s="882" t="s">
        <v>2085</v>
      </c>
      <c r="N39" s="549">
        <v>32</v>
      </c>
      <c r="O39" s="486">
        <v>264</v>
      </c>
      <c r="P39" s="601">
        <f>O39*(1-CONDITIONS!$B$24)</f>
        <v>250.79999999999998</v>
      </c>
    </row>
    <row r="40" spans="1:16">
      <c r="A40" s="102"/>
      <c r="B40" s="540" t="s">
        <v>447</v>
      </c>
      <c r="C40" s="880" t="s">
        <v>2085</v>
      </c>
      <c r="D40" s="541">
        <v>46</v>
      </c>
      <c r="E40" s="157">
        <v>146.30000000000001</v>
      </c>
      <c r="F40" s="555">
        <f>E40*(1-CONDITIONS!$B$24)</f>
        <v>138.98500000000001</v>
      </c>
      <c r="G40" s="592"/>
      <c r="H40" s="916"/>
      <c r="I40" s="593"/>
      <c r="J40" s="594"/>
      <c r="K40" s="595"/>
      <c r="L40" s="540" t="s">
        <v>446</v>
      </c>
      <c r="M40" s="880" t="s">
        <v>2085</v>
      </c>
      <c r="N40" s="541">
        <v>28</v>
      </c>
      <c r="O40" s="157">
        <v>289.3</v>
      </c>
      <c r="P40" s="596">
        <f>O40*(1-CONDITIONS!$B$24)</f>
        <v>274.83499999999998</v>
      </c>
    </row>
    <row r="41" spans="1:16">
      <c r="A41" s="102"/>
      <c r="B41" s="540" t="s">
        <v>445</v>
      </c>
      <c r="C41" s="880" t="s">
        <v>2085</v>
      </c>
      <c r="D41" s="541">
        <v>40</v>
      </c>
      <c r="E41" s="157">
        <v>160.60000000000002</v>
      </c>
      <c r="F41" s="555">
        <f>E41*(1-CONDITIONS!$B$24)</f>
        <v>152.57000000000002</v>
      </c>
      <c r="G41" s="592"/>
      <c r="H41" s="916"/>
      <c r="I41" s="593"/>
      <c r="J41" s="594"/>
      <c r="K41" s="595"/>
      <c r="L41" s="540" t="s">
        <v>444</v>
      </c>
      <c r="M41" s="880" t="s">
        <v>2085</v>
      </c>
      <c r="N41" s="541">
        <v>26</v>
      </c>
      <c r="O41" s="157">
        <v>321.20000000000005</v>
      </c>
      <c r="P41" s="596">
        <f>O41*(1-CONDITIONS!$B$24)</f>
        <v>305.14000000000004</v>
      </c>
    </row>
    <row r="42" spans="1:16">
      <c r="A42" s="102"/>
      <c r="B42" s="548" t="s">
        <v>443</v>
      </c>
      <c r="C42" s="882" t="s">
        <v>2085</v>
      </c>
      <c r="D42" s="549">
        <v>32</v>
      </c>
      <c r="E42" s="486">
        <v>188.10000000000002</v>
      </c>
      <c r="F42" s="550">
        <f>E42*(1-CONDITIONS!$B$24)</f>
        <v>178.69500000000002</v>
      </c>
      <c r="G42" s="548" t="s">
        <v>442</v>
      </c>
      <c r="H42" s="882" t="s">
        <v>2085</v>
      </c>
      <c r="I42" s="549">
        <v>24</v>
      </c>
      <c r="J42" s="486">
        <v>278.3</v>
      </c>
      <c r="K42" s="550" t="e">
        <f>J42*(1-CONDITIONS!#REF!)</f>
        <v>#REF!</v>
      </c>
      <c r="L42" s="548" t="s">
        <v>441</v>
      </c>
      <c r="M42" s="882" t="s">
        <v>2085</v>
      </c>
      <c r="N42" s="549">
        <v>22</v>
      </c>
      <c r="O42" s="486">
        <v>372.90000000000003</v>
      </c>
      <c r="P42" s="601">
        <f>O42*(1-CONDITIONS!$B$24)</f>
        <v>354.255</v>
      </c>
    </row>
    <row r="43" spans="1:16">
      <c r="A43" s="102"/>
      <c r="B43" s="548" t="s">
        <v>440</v>
      </c>
      <c r="C43" s="882" t="s">
        <v>2085</v>
      </c>
      <c r="D43" s="549">
        <v>32</v>
      </c>
      <c r="E43" s="486">
        <v>191.4</v>
      </c>
      <c r="F43" s="550">
        <f>E43*(1-CONDITIONS!$B$24)</f>
        <v>181.82999999999998</v>
      </c>
      <c r="G43" s="548" t="s">
        <v>439</v>
      </c>
      <c r="H43" s="882" t="s">
        <v>2085</v>
      </c>
      <c r="I43" s="549">
        <v>24</v>
      </c>
      <c r="J43" s="486">
        <v>312.40000000000003</v>
      </c>
      <c r="K43" s="550" t="e">
        <f>J43*(1-CONDITIONS!#REF!)</f>
        <v>#REF!</v>
      </c>
      <c r="L43" s="548" t="s">
        <v>438</v>
      </c>
      <c r="M43" s="882" t="s">
        <v>2085</v>
      </c>
      <c r="N43" s="549">
        <v>22</v>
      </c>
      <c r="O43" s="486">
        <v>402.6</v>
      </c>
      <c r="P43" s="601">
        <f>O43*(1-CONDITIONS!$B$24)</f>
        <v>382.47</v>
      </c>
    </row>
    <row r="44" spans="1:16">
      <c r="A44" s="102"/>
      <c r="B44" s="540" t="s">
        <v>437</v>
      </c>
      <c r="C44" s="880" t="s">
        <v>2085</v>
      </c>
      <c r="D44" s="541">
        <v>28</v>
      </c>
      <c r="E44" s="162">
        <v>223.3</v>
      </c>
      <c r="F44" s="555">
        <f>E44*(1-CONDITIONS!$B$24)</f>
        <v>212.13499999999999</v>
      </c>
      <c r="G44" s="540" t="s">
        <v>436</v>
      </c>
      <c r="H44" s="880" t="s">
        <v>2085</v>
      </c>
      <c r="I44" s="541">
        <v>18</v>
      </c>
      <c r="J44" s="162">
        <v>363.00000000000006</v>
      </c>
      <c r="K44" s="555" t="e">
        <f>J44*(1-CONDITIONS!#REF!)</f>
        <v>#REF!</v>
      </c>
      <c r="L44" s="540" t="s">
        <v>435</v>
      </c>
      <c r="M44" s="880" t="s">
        <v>2085</v>
      </c>
      <c r="N44" s="541">
        <v>18</v>
      </c>
      <c r="O44" s="162">
        <v>445.50000000000006</v>
      </c>
      <c r="P44" s="596">
        <f>O44*(1-CONDITIONS!$B$24)</f>
        <v>423.22500000000002</v>
      </c>
    </row>
    <row r="45" spans="1:16">
      <c r="A45" s="102"/>
      <c r="B45" s="540" t="s">
        <v>434</v>
      </c>
      <c r="C45" s="880" t="s">
        <v>2085</v>
      </c>
      <c r="D45" s="541">
        <v>28</v>
      </c>
      <c r="E45" s="162">
        <v>235.4</v>
      </c>
      <c r="F45" s="555">
        <f>E45*(1-CONDITIONS!$B$24)</f>
        <v>223.63</v>
      </c>
      <c r="G45" s="602"/>
      <c r="H45" s="623"/>
      <c r="I45" s="566"/>
      <c r="J45" s="566"/>
      <c r="K45" s="555"/>
      <c r="L45" s="540" t="s">
        <v>433</v>
      </c>
      <c r="M45" s="880" t="s">
        <v>2085</v>
      </c>
      <c r="N45" s="541">
        <v>16</v>
      </c>
      <c r="O45" s="162">
        <v>441.1</v>
      </c>
      <c r="P45" s="596">
        <f>O45*(1-CONDITIONS!$B$24)</f>
        <v>419.04500000000002</v>
      </c>
    </row>
    <row r="46" spans="1:16">
      <c r="A46" s="102"/>
      <c r="B46" s="548" t="s">
        <v>432</v>
      </c>
      <c r="C46" s="882" t="s">
        <v>2085</v>
      </c>
      <c r="D46" s="549">
        <v>18</v>
      </c>
      <c r="E46" s="486">
        <v>305.8</v>
      </c>
      <c r="F46" s="550">
        <f>E46*(1-CONDITIONS!$B$24)</f>
        <v>290.51</v>
      </c>
      <c r="G46" s="548" t="s">
        <v>431</v>
      </c>
      <c r="H46" s="882" t="s">
        <v>2085</v>
      </c>
      <c r="I46" s="549">
        <v>16</v>
      </c>
      <c r="J46" s="486">
        <v>407.00000000000006</v>
      </c>
      <c r="K46" s="550" t="e">
        <f>J46*(1-CONDITIONS!#REF!)</f>
        <v>#REF!</v>
      </c>
      <c r="L46" s="548" t="s">
        <v>430</v>
      </c>
      <c r="M46" s="882" t="s">
        <v>2085</v>
      </c>
      <c r="N46" s="549">
        <v>12</v>
      </c>
      <c r="O46" s="486">
        <v>555.5</v>
      </c>
      <c r="P46" s="601">
        <f>O46*(1-CONDITIONS!$B$24)</f>
        <v>527.72500000000002</v>
      </c>
    </row>
    <row r="47" spans="1:16">
      <c r="A47" s="102"/>
      <c r="B47" s="548" t="s">
        <v>429</v>
      </c>
      <c r="C47" s="882" t="s">
        <v>2085</v>
      </c>
      <c r="D47" s="549">
        <v>12</v>
      </c>
      <c r="E47" s="486">
        <v>437.8</v>
      </c>
      <c r="F47" s="550">
        <f>E47*(1-CONDITIONS!$B$24)</f>
        <v>415.90999999999997</v>
      </c>
      <c r="G47" s="548" t="s">
        <v>428</v>
      </c>
      <c r="H47" s="882" t="s">
        <v>2085</v>
      </c>
      <c r="I47" s="549">
        <v>14</v>
      </c>
      <c r="J47" s="486">
        <v>517</v>
      </c>
      <c r="K47" s="550" t="e">
        <f>J47*(1-CONDITIONS!#REF!)</f>
        <v>#REF!</v>
      </c>
      <c r="L47" s="548" t="s">
        <v>427</v>
      </c>
      <c r="M47" s="882" t="s">
        <v>2085</v>
      </c>
      <c r="N47" s="549">
        <v>10</v>
      </c>
      <c r="O47" s="486">
        <v>654.5</v>
      </c>
      <c r="P47" s="601">
        <f>O47*(1-CONDITIONS!$B$24)</f>
        <v>621.77499999999998</v>
      </c>
    </row>
    <row r="48" spans="1:16">
      <c r="A48" s="102"/>
      <c r="B48" s="540" t="s">
        <v>426</v>
      </c>
      <c r="C48" s="880" t="s">
        <v>2085</v>
      </c>
      <c r="D48" s="541">
        <v>10</v>
      </c>
      <c r="E48" s="162">
        <v>530.20000000000005</v>
      </c>
      <c r="F48" s="555">
        <f>E48*(1-CONDITIONS!$B$24)</f>
        <v>503.69</v>
      </c>
      <c r="G48" s="602"/>
      <c r="H48" s="623"/>
      <c r="I48" s="566"/>
      <c r="J48" s="566"/>
      <c r="K48" s="555"/>
      <c r="L48" s="602"/>
      <c r="M48" s="623"/>
      <c r="N48" s="566"/>
      <c r="O48" s="566"/>
      <c r="P48" s="596"/>
    </row>
    <row r="49" spans="1:84" ht="13.5" thickBot="1">
      <c r="A49" s="102"/>
      <c r="B49" s="603" t="s">
        <v>425</v>
      </c>
      <c r="C49" s="901" t="s">
        <v>2085</v>
      </c>
      <c r="D49" s="604">
        <v>12</v>
      </c>
      <c r="E49" s="605">
        <v>623.70000000000005</v>
      </c>
      <c r="F49" s="555">
        <f>E49*(1-CONDITIONS!$B$24)</f>
        <v>592.51499999999999</v>
      </c>
      <c r="G49" s="603" t="s">
        <v>424</v>
      </c>
      <c r="H49" s="901" t="s">
        <v>2085</v>
      </c>
      <c r="I49" s="604">
        <v>8</v>
      </c>
      <c r="J49" s="605">
        <v>695.2</v>
      </c>
      <c r="K49" s="606" t="e">
        <f>J49*(1-CONDITIONS!#REF!)</f>
        <v>#REF!</v>
      </c>
      <c r="L49" s="603" t="s">
        <v>423</v>
      </c>
      <c r="M49" s="901" t="s">
        <v>2085</v>
      </c>
      <c r="N49" s="604">
        <v>8</v>
      </c>
      <c r="O49" s="605">
        <v>827.2</v>
      </c>
      <c r="P49" s="596">
        <f>O49*(1-CONDITIONS!$B$24)</f>
        <v>785.84</v>
      </c>
    </row>
    <row r="50" spans="1:84" s="105" customFormat="1" ht="13.5" thickBot="1">
      <c r="A50" s="102"/>
      <c r="B50" s="100"/>
      <c r="C50" s="885"/>
      <c r="D50" s="99"/>
      <c r="E50" s="98"/>
      <c r="F50" s="98"/>
      <c r="G50" s="100"/>
      <c r="H50" s="885"/>
      <c r="I50" s="99"/>
      <c r="J50" s="98"/>
      <c r="K50" s="98"/>
      <c r="L50" s="100"/>
      <c r="M50" s="885"/>
      <c r="N50" s="99"/>
      <c r="O50" s="98"/>
      <c r="P50" s="98"/>
      <c r="R50"/>
      <c r="S50"/>
      <c r="T50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</row>
    <row r="51" spans="1:84" ht="15.75">
      <c r="A51" s="102"/>
      <c r="B51" s="1225" t="s">
        <v>294</v>
      </c>
      <c r="C51" s="1226"/>
      <c r="D51" s="1227"/>
      <c r="E51" s="1227"/>
      <c r="F51" s="1228"/>
      <c r="G51" s="1225" t="s">
        <v>293</v>
      </c>
      <c r="H51" s="1226"/>
      <c r="I51" s="1227"/>
      <c r="J51" s="1227"/>
      <c r="K51" s="1228"/>
      <c r="L51" s="1225" t="s">
        <v>270</v>
      </c>
      <c r="M51" s="1226"/>
      <c r="N51" s="1227"/>
      <c r="O51" s="1227"/>
      <c r="P51" s="1228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</row>
    <row r="52" spans="1:84" ht="36" customHeight="1">
      <c r="A52" s="102"/>
      <c r="B52" s="295" t="s">
        <v>19</v>
      </c>
      <c r="C52" s="902" t="s">
        <v>2084</v>
      </c>
      <c r="D52" s="296" t="s">
        <v>268</v>
      </c>
      <c r="E52" s="293" t="s">
        <v>178</v>
      </c>
      <c r="F52" s="294" t="s">
        <v>179</v>
      </c>
      <c r="G52" s="295" t="s">
        <v>19</v>
      </c>
      <c r="H52" s="902" t="s">
        <v>2084</v>
      </c>
      <c r="I52" s="296" t="s">
        <v>268</v>
      </c>
      <c r="J52" s="293" t="s">
        <v>178</v>
      </c>
      <c r="K52" s="294" t="s">
        <v>179</v>
      </c>
      <c r="L52" s="295" t="s">
        <v>19</v>
      </c>
      <c r="M52" s="902" t="s">
        <v>2084</v>
      </c>
      <c r="N52" s="296" t="s">
        <v>268</v>
      </c>
      <c r="O52" s="293" t="s">
        <v>178</v>
      </c>
      <c r="P52" s="294" t="s">
        <v>179</v>
      </c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</row>
    <row r="53" spans="1:84" s="105" customFormat="1">
      <c r="A53" s="102"/>
      <c r="B53" s="608" t="s">
        <v>422</v>
      </c>
      <c r="C53" s="903" t="s">
        <v>2085</v>
      </c>
      <c r="D53" s="541">
        <v>250</v>
      </c>
      <c r="E53" s="162">
        <v>78.100000000000009</v>
      </c>
      <c r="F53" s="596">
        <f>E53*(1-CONDITIONS!$B$24)</f>
        <v>74.195000000000007</v>
      </c>
      <c r="G53" s="540" t="s">
        <v>421</v>
      </c>
      <c r="H53" s="880" t="s">
        <v>2085</v>
      </c>
      <c r="I53" s="541">
        <v>180</v>
      </c>
      <c r="J53" s="162">
        <v>90.2</v>
      </c>
      <c r="K53" s="596">
        <f>J53*(1-CONDITIONS!$B$24)</f>
        <v>85.69</v>
      </c>
      <c r="L53" s="540"/>
      <c r="M53" s="880"/>
      <c r="N53" s="541"/>
      <c r="O53" s="162"/>
      <c r="P53" s="596"/>
      <c r="Q53"/>
      <c r="R53"/>
      <c r="S53"/>
      <c r="T5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</row>
    <row r="54" spans="1:84" s="105" customFormat="1">
      <c r="A54" s="102"/>
      <c r="B54" s="608" t="s">
        <v>420</v>
      </c>
      <c r="C54" s="903" t="s">
        <v>2085</v>
      </c>
      <c r="D54" s="541">
        <v>214</v>
      </c>
      <c r="E54" s="162">
        <v>82.5</v>
      </c>
      <c r="F54" s="596">
        <f>E54*(1-CONDITIONS!$B$24)</f>
        <v>78.375</v>
      </c>
      <c r="G54" s="540" t="s">
        <v>419</v>
      </c>
      <c r="H54" s="880" t="s">
        <v>2085</v>
      </c>
      <c r="I54" s="541">
        <v>148</v>
      </c>
      <c r="J54" s="162">
        <v>95.7</v>
      </c>
      <c r="K54" s="596">
        <f>J54*(1-CONDITIONS!$B$24)</f>
        <v>90.914999999999992</v>
      </c>
      <c r="L54" s="540" t="s">
        <v>418</v>
      </c>
      <c r="M54" s="880" t="s">
        <v>2085</v>
      </c>
      <c r="N54" s="541">
        <v>88</v>
      </c>
      <c r="O54" s="162">
        <v>167.20000000000002</v>
      </c>
      <c r="P54" s="596">
        <f>O54*(1-CONDITIONS!$B$24)</f>
        <v>158.84</v>
      </c>
      <c r="Q54"/>
      <c r="R54"/>
      <c r="S54"/>
      <c r="T54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</row>
    <row r="55" spans="1:84">
      <c r="A55" s="102"/>
      <c r="B55" s="609" t="s">
        <v>417</v>
      </c>
      <c r="C55" s="904" t="s">
        <v>2085</v>
      </c>
      <c r="D55" s="549">
        <v>178</v>
      </c>
      <c r="E55" s="486">
        <v>84.7</v>
      </c>
      <c r="F55" s="601">
        <f>E55*(1-CONDITIONS!$B$24)</f>
        <v>80.465000000000003</v>
      </c>
      <c r="G55" s="548" t="s">
        <v>416</v>
      </c>
      <c r="H55" s="882" t="s">
        <v>2085</v>
      </c>
      <c r="I55" s="549">
        <v>128</v>
      </c>
      <c r="J55" s="486">
        <v>110.00000000000001</v>
      </c>
      <c r="K55" s="601">
        <f>J55*(1-CONDITIONS!$B$24)</f>
        <v>104.50000000000001</v>
      </c>
      <c r="L55" s="548" t="s">
        <v>415</v>
      </c>
      <c r="M55" s="882" t="s">
        <v>2085</v>
      </c>
      <c r="N55" s="549">
        <v>80</v>
      </c>
      <c r="O55" s="486">
        <v>177.10000000000002</v>
      </c>
      <c r="P55" s="601">
        <f>O55*(1-CONDITIONS!$B$24)</f>
        <v>168.245</v>
      </c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</row>
    <row r="56" spans="1:84">
      <c r="A56" s="102"/>
      <c r="B56" s="609" t="s">
        <v>414</v>
      </c>
      <c r="C56" s="904" t="s">
        <v>2085</v>
      </c>
      <c r="D56" s="549">
        <v>130</v>
      </c>
      <c r="E56" s="486">
        <v>103.4</v>
      </c>
      <c r="F56" s="601">
        <f>E56*(1-CONDITIONS!$B$24)</f>
        <v>98.23</v>
      </c>
      <c r="G56" s="548" t="s">
        <v>413</v>
      </c>
      <c r="H56" s="882" t="s">
        <v>2085</v>
      </c>
      <c r="I56" s="549">
        <v>98</v>
      </c>
      <c r="J56" s="486">
        <v>124.30000000000001</v>
      </c>
      <c r="K56" s="601">
        <f>J56*(1-CONDITIONS!$B$24)</f>
        <v>118.08500000000001</v>
      </c>
      <c r="L56" s="548" t="s">
        <v>412</v>
      </c>
      <c r="M56" s="882" t="s">
        <v>2085</v>
      </c>
      <c r="N56" s="549">
        <v>68</v>
      </c>
      <c r="O56" s="486">
        <v>193.60000000000002</v>
      </c>
      <c r="P56" s="601">
        <f>O56*(1-CONDITIONS!$B$24)</f>
        <v>183.92000000000002</v>
      </c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</row>
    <row r="57" spans="1:84" s="105" customFormat="1">
      <c r="A57" s="102"/>
      <c r="B57" s="608" t="s">
        <v>411</v>
      </c>
      <c r="C57" s="903" t="s">
        <v>2085</v>
      </c>
      <c r="D57" s="541">
        <v>96</v>
      </c>
      <c r="E57" s="162">
        <v>114.4</v>
      </c>
      <c r="F57" s="596">
        <f>E57*(1-CONDITIONS!$B$24)</f>
        <v>108.68</v>
      </c>
      <c r="G57" s="540" t="s">
        <v>410</v>
      </c>
      <c r="H57" s="880" t="s">
        <v>2085</v>
      </c>
      <c r="I57" s="541">
        <v>88</v>
      </c>
      <c r="J57" s="162">
        <v>147.4</v>
      </c>
      <c r="K57" s="596">
        <f>J57*(1-CONDITIONS!$B$24)</f>
        <v>140.03</v>
      </c>
      <c r="L57" s="540" t="s">
        <v>409</v>
      </c>
      <c r="M57" s="880" t="s">
        <v>2085</v>
      </c>
      <c r="N57" s="541">
        <v>50</v>
      </c>
      <c r="O57" s="162">
        <v>207.9</v>
      </c>
      <c r="P57" s="596">
        <f>O57*(1-CONDITIONS!$B$24)</f>
        <v>197.505</v>
      </c>
      <c r="Q57"/>
      <c r="R57"/>
      <c r="S57"/>
      <c r="T57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</row>
    <row r="58" spans="1:84" s="105" customFormat="1">
      <c r="A58" s="102"/>
      <c r="B58" s="608" t="s">
        <v>408</v>
      </c>
      <c r="C58" s="903" t="s">
        <v>2085</v>
      </c>
      <c r="D58" s="541">
        <v>72</v>
      </c>
      <c r="E58" s="162">
        <v>129.80000000000001</v>
      </c>
      <c r="F58" s="596">
        <f>E58*(1-CONDITIONS!$B$24)</f>
        <v>123.31</v>
      </c>
      <c r="G58" s="540" t="s">
        <v>407</v>
      </c>
      <c r="H58" s="880" t="s">
        <v>2085</v>
      </c>
      <c r="I58" s="541">
        <v>60</v>
      </c>
      <c r="J58" s="162">
        <v>180.4</v>
      </c>
      <c r="K58" s="596">
        <f>J58*(1-CONDITIONS!$B$24)</f>
        <v>171.38</v>
      </c>
      <c r="L58" s="540" t="s">
        <v>406</v>
      </c>
      <c r="M58" s="880" t="s">
        <v>2085</v>
      </c>
      <c r="N58" s="541">
        <v>44</v>
      </c>
      <c r="O58" s="162">
        <v>229.9</v>
      </c>
      <c r="P58" s="596">
        <f>O58*(1-CONDITIONS!$B$24)</f>
        <v>218.405</v>
      </c>
      <c r="Q58"/>
      <c r="R58"/>
      <c r="S58"/>
      <c r="T58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</row>
    <row r="59" spans="1:84">
      <c r="A59" s="102"/>
      <c r="B59" s="609" t="s">
        <v>405</v>
      </c>
      <c r="C59" s="904" t="s">
        <v>2085</v>
      </c>
      <c r="D59" s="549">
        <v>70</v>
      </c>
      <c r="E59" s="486">
        <v>147.4</v>
      </c>
      <c r="F59" s="601">
        <f>E59*(1-CONDITIONS!$B$24)</f>
        <v>140.03</v>
      </c>
      <c r="G59" s="548" t="s">
        <v>404</v>
      </c>
      <c r="H59" s="882" t="s">
        <v>2085</v>
      </c>
      <c r="I59" s="549">
        <v>52</v>
      </c>
      <c r="J59" s="486">
        <v>183.70000000000002</v>
      </c>
      <c r="K59" s="601">
        <f>J59*(1-CONDITIONS!$B$24)</f>
        <v>174.51500000000001</v>
      </c>
      <c r="L59" s="548" t="s">
        <v>403</v>
      </c>
      <c r="M59" s="882" t="s">
        <v>2085</v>
      </c>
      <c r="N59" s="549">
        <v>40</v>
      </c>
      <c r="O59" s="486">
        <v>283.8</v>
      </c>
      <c r="P59" s="601">
        <f>O59*(1-CONDITIONS!$B$24)</f>
        <v>269.61</v>
      </c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</row>
    <row r="60" spans="1:84">
      <c r="A60" s="102"/>
      <c r="B60" s="609" t="s">
        <v>402</v>
      </c>
      <c r="C60" s="904" t="s">
        <v>2085</v>
      </c>
      <c r="D60" s="549">
        <v>58</v>
      </c>
      <c r="E60" s="486">
        <v>168.3</v>
      </c>
      <c r="F60" s="601">
        <f>E60*(1-CONDITIONS!$B$24)</f>
        <v>159.88499999999999</v>
      </c>
      <c r="G60" s="548" t="s">
        <v>401</v>
      </c>
      <c r="H60" s="882" t="s">
        <v>2085</v>
      </c>
      <c r="I60" s="549">
        <v>50</v>
      </c>
      <c r="J60" s="486">
        <v>196.9</v>
      </c>
      <c r="K60" s="601">
        <f>J60*(1-CONDITIONS!$B$24)</f>
        <v>187.05500000000001</v>
      </c>
      <c r="L60" s="548" t="s">
        <v>400</v>
      </c>
      <c r="M60" s="882" t="s">
        <v>2085</v>
      </c>
      <c r="N60" s="549">
        <v>32</v>
      </c>
      <c r="O60" s="486">
        <v>289.3</v>
      </c>
      <c r="P60" s="601">
        <f>O60*(1-CONDITIONS!$B$24)</f>
        <v>274.83499999999998</v>
      </c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</row>
    <row r="61" spans="1:84" s="105" customFormat="1" ht="13.5" thickBot="1">
      <c r="A61" s="102"/>
      <c r="B61" s="610" t="s">
        <v>399</v>
      </c>
      <c r="C61" s="905" t="s">
        <v>2085</v>
      </c>
      <c r="D61" s="604">
        <v>48</v>
      </c>
      <c r="E61" s="605">
        <v>207.9</v>
      </c>
      <c r="F61" s="607">
        <f>E61*(1-CONDITIONS!$B$24)</f>
        <v>197.505</v>
      </c>
      <c r="G61" s="603" t="s">
        <v>398</v>
      </c>
      <c r="H61" s="901" t="s">
        <v>2085</v>
      </c>
      <c r="I61" s="604">
        <v>38</v>
      </c>
      <c r="J61" s="605">
        <v>229.9</v>
      </c>
      <c r="K61" s="596">
        <f>J61*(1-CONDITIONS!$B$24)</f>
        <v>218.405</v>
      </c>
      <c r="L61" s="603" t="s">
        <v>397</v>
      </c>
      <c r="M61" s="901" t="s">
        <v>2085</v>
      </c>
      <c r="N61" s="604">
        <v>28</v>
      </c>
      <c r="O61" s="605">
        <v>317.90000000000003</v>
      </c>
      <c r="P61" s="596">
        <f>O61*(1-CONDITIONS!$B$24)</f>
        <v>302.005</v>
      </c>
      <c r="Q61"/>
      <c r="R61"/>
      <c r="S61"/>
      <c r="T61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</row>
    <row r="62" spans="1:84" ht="13.5" thickBot="1">
      <c r="A62" s="102"/>
      <c r="O62" s="102"/>
      <c r="P62" s="102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</row>
    <row r="63" spans="1:84" ht="16.5" thickBot="1">
      <c r="A63" s="122"/>
      <c r="B63" s="1209" t="s">
        <v>396</v>
      </c>
      <c r="C63" s="1210"/>
      <c r="D63" s="1210"/>
      <c r="E63" s="1210"/>
      <c r="F63" s="1210"/>
      <c r="G63" s="1210"/>
      <c r="H63" s="1210"/>
      <c r="I63" s="1210"/>
      <c r="J63" s="1210"/>
      <c r="K63" s="1210"/>
      <c r="L63" s="1210"/>
      <c r="M63" s="1211"/>
      <c r="N63" s="102"/>
      <c r="O63" s="102"/>
      <c r="P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</row>
    <row r="64" spans="1:84" ht="13.5" thickTop="1">
      <c r="A64" s="126"/>
      <c r="B64" s="1237" t="s">
        <v>343</v>
      </c>
      <c r="C64" s="1238"/>
      <c r="D64" s="1239"/>
      <c r="E64" s="1229" t="s">
        <v>268</v>
      </c>
      <c r="F64" s="1215" t="s">
        <v>178</v>
      </c>
      <c r="G64" s="1218" t="s">
        <v>179</v>
      </c>
      <c r="H64" s="1212" t="s">
        <v>2084</v>
      </c>
      <c r="I64" s="1237" t="s">
        <v>343</v>
      </c>
      <c r="J64" s="1239"/>
      <c r="K64" s="1229" t="s">
        <v>268</v>
      </c>
      <c r="L64" s="1215" t="s">
        <v>178</v>
      </c>
      <c r="M64" s="1218" t="s">
        <v>179</v>
      </c>
      <c r="N64" s="102"/>
      <c r="O64" s="102"/>
      <c r="P64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</row>
    <row r="65" spans="1:83">
      <c r="A65" s="126"/>
      <c r="B65" s="309" t="s">
        <v>19</v>
      </c>
      <c r="C65" s="1221" t="s">
        <v>2084</v>
      </c>
      <c r="D65" s="310" t="s">
        <v>19</v>
      </c>
      <c r="E65" s="1229"/>
      <c r="F65" s="1216"/>
      <c r="G65" s="1219"/>
      <c r="H65" s="1213"/>
      <c r="I65" s="309" t="s">
        <v>19</v>
      </c>
      <c r="J65" s="310" t="s">
        <v>19</v>
      </c>
      <c r="K65" s="1229"/>
      <c r="L65" s="1216"/>
      <c r="M65" s="1219"/>
      <c r="N65" s="102"/>
      <c r="O65" s="102"/>
      <c r="P65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</row>
    <row r="66" spans="1:83" ht="13.5" thickBot="1">
      <c r="A66" s="126"/>
      <c r="B66" s="311" t="s">
        <v>340</v>
      </c>
      <c r="C66" s="1217"/>
      <c r="D66" s="305" t="s">
        <v>339</v>
      </c>
      <c r="E66" s="1230"/>
      <c r="F66" s="1217"/>
      <c r="G66" s="1220"/>
      <c r="H66" s="1213"/>
      <c r="I66" s="304" t="s">
        <v>340</v>
      </c>
      <c r="J66" s="301" t="s">
        <v>339</v>
      </c>
      <c r="K66" s="1229"/>
      <c r="L66" s="1217"/>
      <c r="M66" s="1220"/>
      <c r="N66" s="102"/>
      <c r="O66" s="102"/>
      <c r="P66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</row>
    <row r="67" spans="1:83" s="105" customFormat="1">
      <c r="A67" s="126"/>
      <c r="B67" s="125"/>
      <c r="C67" s="906" t="s">
        <v>2085</v>
      </c>
      <c r="D67" s="611" t="s">
        <v>395</v>
      </c>
      <c r="E67" s="541">
        <v>400</v>
      </c>
      <c r="F67" s="162">
        <v>34.1</v>
      </c>
      <c r="G67" s="542">
        <f>F67*(1-CONDITIONS!$B$24)</f>
        <v>32.395000000000003</v>
      </c>
      <c r="H67" s="918"/>
      <c r="I67" s="124"/>
      <c r="J67" s="123"/>
      <c r="K67" s="123"/>
      <c r="L67" s="612"/>
      <c r="M67" s="613"/>
      <c r="O67" s="102"/>
      <c r="Q67"/>
      <c r="R67"/>
      <c r="S67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</row>
    <row r="68" spans="1:83">
      <c r="A68" s="102"/>
      <c r="B68" s="540" t="s">
        <v>394</v>
      </c>
      <c r="C68" s="880" t="s">
        <v>2085</v>
      </c>
      <c r="D68" s="611" t="s">
        <v>393</v>
      </c>
      <c r="E68" s="541">
        <v>340</v>
      </c>
      <c r="F68" s="157">
        <v>29.700000000000003</v>
      </c>
      <c r="G68" s="542">
        <f>F68*(1-CONDITIONS!$B$24)</f>
        <v>28.215</v>
      </c>
      <c r="H68" s="918" t="s">
        <v>2085</v>
      </c>
      <c r="I68" s="602" t="s">
        <v>392</v>
      </c>
      <c r="J68" s="614"/>
      <c r="K68" s="541">
        <v>360</v>
      </c>
      <c r="L68" s="522">
        <v>28.6</v>
      </c>
      <c r="M68" s="596">
        <f>L68*(1-CONDITIONS!$B$24)</f>
        <v>27.17</v>
      </c>
      <c r="N68" s="105"/>
      <c r="O68" s="102"/>
      <c r="P68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</row>
    <row r="69" spans="1:83">
      <c r="A69" s="102"/>
      <c r="B69" s="548"/>
      <c r="C69" s="882" t="s">
        <v>2085</v>
      </c>
      <c r="D69" s="487" t="s">
        <v>391</v>
      </c>
      <c r="E69" s="549">
        <v>320</v>
      </c>
      <c r="F69" s="486">
        <v>31.900000000000002</v>
      </c>
      <c r="G69" s="615">
        <f>F69*(1-CONDITIONS!$B$24)</f>
        <v>30.305</v>
      </c>
      <c r="H69" s="919"/>
      <c r="I69" s="616"/>
      <c r="J69" s="617"/>
      <c r="K69" s="618"/>
      <c r="L69" s="619"/>
      <c r="M69" s="601"/>
      <c r="N69" s="105"/>
      <c r="O69" s="102"/>
      <c r="P69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</row>
    <row r="70" spans="1:83">
      <c r="A70" s="102"/>
      <c r="B70" s="548" t="s">
        <v>390</v>
      </c>
      <c r="C70" s="882" t="s">
        <v>2085</v>
      </c>
      <c r="D70" s="487" t="s">
        <v>389</v>
      </c>
      <c r="E70" s="549">
        <v>280</v>
      </c>
      <c r="F70" s="486">
        <v>34.1</v>
      </c>
      <c r="G70" s="615">
        <f>F70*(1-CONDITIONS!$B$24)</f>
        <v>32.395000000000003</v>
      </c>
      <c r="H70" s="920" t="s">
        <v>2085</v>
      </c>
      <c r="I70" s="621" t="s">
        <v>388</v>
      </c>
      <c r="J70" s="622" t="s">
        <v>387</v>
      </c>
      <c r="K70" s="549">
        <v>320</v>
      </c>
      <c r="L70" s="486">
        <v>31.900000000000002</v>
      </c>
      <c r="M70" s="601">
        <f>L70*(1-CONDITIONS!$B$24)</f>
        <v>30.305</v>
      </c>
      <c r="N70" s="105"/>
      <c r="O70" s="102"/>
      <c r="P70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</row>
    <row r="71" spans="1:83">
      <c r="A71" s="102"/>
      <c r="B71" s="540"/>
      <c r="C71" s="880" t="s">
        <v>2085</v>
      </c>
      <c r="D71" s="611" t="s">
        <v>386</v>
      </c>
      <c r="E71" s="541">
        <v>210</v>
      </c>
      <c r="F71" s="162">
        <v>38.5</v>
      </c>
      <c r="G71" s="542">
        <f>F71*(1-CONDITIONS!$B$24)</f>
        <v>36.574999999999996</v>
      </c>
      <c r="H71" s="921"/>
      <c r="I71" s="602"/>
      <c r="J71" s="623"/>
      <c r="K71" s="541"/>
      <c r="L71" s="162"/>
      <c r="M71" s="596"/>
      <c r="N71" s="105"/>
      <c r="O71" s="102"/>
      <c r="P71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</row>
    <row r="72" spans="1:83">
      <c r="A72" s="102"/>
      <c r="B72" s="540" t="s">
        <v>385</v>
      </c>
      <c r="C72" s="880" t="s">
        <v>2085</v>
      </c>
      <c r="D72" s="611" t="s">
        <v>384</v>
      </c>
      <c r="E72" s="541">
        <v>240</v>
      </c>
      <c r="F72" s="162">
        <v>40.700000000000003</v>
      </c>
      <c r="G72" s="542">
        <f>F72*(1-CONDITIONS!$B$24)</f>
        <v>38.664999999999999</v>
      </c>
      <c r="H72" s="921" t="s">
        <v>2085</v>
      </c>
      <c r="I72" s="602" t="s">
        <v>383</v>
      </c>
      <c r="J72" s="623" t="s">
        <v>382</v>
      </c>
      <c r="K72" s="541">
        <v>280</v>
      </c>
      <c r="L72" s="162">
        <v>35.200000000000003</v>
      </c>
      <c r="M72" s="596">
        <f>L72*(1-CONDITIONS!$B$24)</f>
        <v>33.44</v>
      </c>
      <c r="N72" s="105"/>
      <c r="O72" s="102"/>
      <c r="P72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</row>
    <row r="73" spans="1:83">
      <c r="A73" s="102"/>
      <c r="B73" s="548"/>
      <c r="C73" s="882" t="s">
        <v>2085</v>
      </c>
      <c r="D73" s="487" t="s">
        <v>381</v>
      </c>
      <c r="E73" s="549">
        <v>150</v>
      </c>
      <c r="F73" s="486">
        <v>42.900000000000006</v>
      </c>
      <c r="G73" s="615">
        <f>F73*(1-CONDITIONS!$B$24)</f>
        <v>40.755000000000003</v>
      </c>
      <c r="H73" s="920"/>
      <c r="I73" s="621"/>
      <c r="J73" s="622"/>
      <c r="K73" s="549"/>
      <c r="L73" s="486"/>
      <c r="M73" s="601"/>
      <c r="N73" s="105"/>
      <c r="O73" s="102"/>
      <c r="P7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</row>
    <row r="74" spans="1:83">
      <c r="A74" s="102"/>
      <c r="B74" s="548" t="s">
        <v>380</v>
      </c>
      <c r="C74" s="882" t="s">
        <v>2085</v>
      </c>
      <c r="D74" s="487" t="s">
        <v>379</v>
      </c>
      <c r="E74" s="549">
        <v>170</v>
      </c>
      <c r="F74" s="486">
        <v>47.300000000000004</v>
      </c>
      <c r="G74" s="615">
        <f>F74*(1-CONDITIONS!$B$24)</f>
        <v>44.935000000000002</v>
      </c>
      <c r="H74" s="920" t="s">
        <v>2085</v>
      </c>
      <c r="I74" s="621" t="s">
        <v>378</v>
      </c>
      <c r="J74" s="622" t="s">
        <v>377</v>
      </c>
      <c r="K74" s="624">
        <v>250</v>
      </c>
      <c r="L74" s="625">
        <v>38.5</v>
      </c>
      <c r="M74" s="601">
        <f>L74*(1-CONDITIONS!$B$24)</f>
        <v>36.574999999999996</v>
      </c>
      <c r="N74" s="105"/>
      <c r="O74" s="102"/>
      <c r="P74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</row>
    <row r="75" spans="1:83">
      <c r="A75" s="102"/>
      <c r="B75" s="626" t="s">
        <v>376</v>
      </c>
      <c r="C75" s="627" t="s">
        <v>2085</v>
      </c>
      <c r="D75" s="627" t="s">
        <v>375</v>
      </c>
      <c r="E75" s="628">
        <v>118</v>
      </c>
      <c r="F75" s="629">
        <v>58.300000000000004</v>
      </c>
      <c r="G75" s="542">
        <f>F75*(1-CONDITIONS!$B$24)</f>
        <v>55.384999999999998</v>
      </c>
      <c r="H75" s="922" t="s">
        <v>2085</v>
      </c>
      <c r="I75" s="630" t="s">
        <v>374</v>
      </c>
      <c r="J75" s="631"/>
      <c r="K75" s="632">
        <v>210</v>
      </c>
      <c r="L75" s="633">
        <v>45.1</v>
      </c>
      <c r="M75" s="596">
        <f>L75*(1-CONDITIONS!$B$24)</f>
        <v>42.844999999999999</v>
      </c>
      <c r="N75" s="105"/>
      <c r="O75" s="102"/>
      <c r="P75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  <c r="BZ75" s="63"/>
      <c r="CA75" s="63"/>
      <c r="CB75" s="63"/>
      <c r="CC75" s="63"/>
      <c r="CD75" s="63"/>
      <c r="CE75" s="63"/>
    </row>
    <row r="76" spans="1:83" ht="13.5" thickBot="1">
      <c r="A76" s="102"/>
      <c r="B76" s="603"/>
      <c r="C76" s="901" t="s">
        <v>2085</v>
      </c>
      <c r="D76" s="634" t="s">
        <v>373</v>
      </c>
      <c r="E76" s="604">
        <v>70</v>
      </c>
      <c r="F76" s="635">
        <v>74.800000000000011</v>
      </c>
      <c r="G76" s="542">
        <f>F76*(1-CONDITIONS!$B$24)</f>
        <v>71.06</v>
      </c>
      <c r="H76" s="923"/>
      <c r="I76" s="636"/>
      <c r="J76" s="577"/>
      <c r="K76" s="637"/>
      <c r="L76" s="638"/>
      <c r="M76" s="639"/>
      <c r="N76" s="105"/>
      <c r="O76" s="102"/>
      <c r="P76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</row>
    <row r="77" spans="1:83" ht="13.5" thickBo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</row>
    <row r="78" spans="1:83" ht="16.5" thickBot="1">
      <c r="A78" s="121"/>
      <c r="B78" s="1209" t="s">
        <v>372</v>
      </c>
      <c r="C78" s="1210"/>
      <c r="D78" s="1210"/>
      <c r="E78" s="1210"/>
      <c r="F78" s="1210"/>
      <c r="G78" s="1210"/>
      <c r="H78" s="1210" t="s">
        <v>371</v>
      </c>
      <c r="I78" s="1210"/>
      <c r="J78" s="1210"/>
      <c r="K78" s="1210"/>
      <c r="L78" s="1210"/>
      <c r="M78" s="1211"/>
      <c r="N78" s="102"/>
      <c r="O78" s="102"/>
      <c r="P78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  <c r="BZ78" s="63"/>
      <c r="CA78" s="63"/>
      <c r="CB78" s="63"/>
      <c r="CC78" s="63"/>
      <c r="CD78" s="63"/>
      <c r="CE78" s="63"/>
    </row>
    <row r="79" spans="1:83" ht="15" thickTop="1">
      <c r="A79" s="121"/>
      <c r="B79" s="1237" t="s">
        <v>343</v>
      </c>
      <c r="C79" s="1238"/>
      <c r="D79" s="1239"/>
      <c r="E79" s="1229" t="s">
        <v>268</v>
      </c>
      <c r="F79" s="1215" t="s">
        <v>178</v>
      </c>
      <c r="G79" s="1218" t="s">
        <v>179</v>
      </c>
      <c r="H79" s="1212" t="s">
        <v>2084</v>
      </c>
      <c r="I79" s="1237" t="s">
        <v>343</v>
      </c>
      <c r="J79" s="1239"/>
      <c r="K79" s="1229" t="s">
        <v>268</v>
      </c>
      <c r="L79" s="1215" t="s">
        <v>178</v>
      </c>
      <c r="M79" s="1218" t="s">
        <v>179</v>
      </c>
      <c r="N79" s="102"/>
      <c r="O79" s="102"/>
      <c r="P79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</row>
    <row r="80" spans="1:83" ht="14.25">
      <c r="A80" s="121"/>
      <c r="B80" s="309" t="s">
        <v>19</v>
      </c>
      <c r="C80" s="1221" t="s">
        <v>2084</v>
      </c>
      <c r="D80" s="310" t="s">
        <v>19</v>
      </c>
      <c r="E80" s="1229"/>
      <c r="F80" s="1216"/>
      <c r="G80" s="1219"/>
      <c r="H80" s="1213"/>
      <c r="I80" s="309" t="s">
        <v>19</v>
      </c>
      <c r="J80" s="310" t="s">
        <v>19</v>
      </c>
      <c r="K80" s="1229"/>
      <c r="L80" s="1216"/>
      <c r="M80" s="1219"/>
      <c r="N80" s="102"/>
      <c r="O80" s="102"/>
      <c r="P80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3"/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  <c r="CC80" s="63"/>
      <c r="CD80" s="63"/>
      <c r="CE80" s="63"/>
    </row>
    <row r="81" spans="1:84" ht="15" thickBot="1">
      <c r="A81" s="121"/>
      <c r="B81" s="311" t="s">
        <v>340</v>
      </c>
      <c r="C81" s="1217"/>
      <c r="D81" s="305" t="s">
        <v>339</v>
      </c>
      <c r="E81" s="1230"/>
      <c r="F81" s="1217"/>
      <c r="G81" s="1220"/>
      <c r="H81" s="1214"/>
      <c r="I81" s="311" t="s">
        <v>340</v>
      </c>
      <c r="J81" s="305" t="s">
        <v>339</v>
      </c>
      <c r="K81" s="1230"/>
      <c r="L81" s="1217"/>
      <c r="M81" s="1220"/>
      <c r="N81" s="102"/>
      <c r="O81" s="102"/>
      <c r="P81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63"/>
      <c r="BR81" s="63"/>
      <c r="BS81" s="63"/>
      <c r="BT81" s="63"/>
      <c r="BU81" s="63"/>
      <c r="BV81" s="63"/>
      <c r="BW81" s="63"/>
      <c r="BX81" s="63"/>
      <c r="BY81" s="63"/>
      <c r="BZ81" s="63"/>
      <c r="CA81" s="63"/>
      <c r="CB81" s="63"/>
      <c r="CC81" s="63"/>
      <c r="CD81" s="63"/>
      <c r="CE81" s="63"/>
    </row>
    <row r="82" spans="1:84" ht="15" thickBot="1">
      <c r="A82" s="122"/>
      <c r="B82" s="640" t="s">
        <v>370</v>
      </c>
      <c r="C82" s="641" t="s">
        <v>2085</v>
      </c>
      <c r="D82" s="641" t="s">
        <v>369</v>
      </c>
      <c r="E82" s="642">
        <v>234</v>
      </c>
      <c r="F82" s="643">
        <v>39.6</v>
      </c>
      <c r="G82" s="644">
        <f>F82*(1-CONDITIONS!$B$24)</f>
        <v>37.619999999999997</v>
      </c>
      <c r="H82" s="918" t="s">
        <v>2085</v>
      </c>
      <c r="I82" s="529" t="s">
        <v>368</v>
      </c>
      <c r="J82" s="645" t="s">
        <v>367</v>
      </c>
      <c r="K82" s="530">
        <v>172</v>
      </c>
      <c r="L82" s="531">
        <v>51.7</v>
      </c>
      <c r="M82" s="646">
        <f>L82*(1-CONDITIONS!$B$24)</f>
        <v>49.115000000000002</v>
      </c>
      <c r="N82" s="105"/>
      <c r="O82" s="102"/>
      <c r="P82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</row>
    <row r="83" spans="1:84" ht="15" thickBot="1">
      <c r="A83" s="121"/>
      <c r="B83" s="540" t="s">
        <v>366</v>
      </c>
      <c r="C83" s="880" t="s">
        <v>2085</v>
      </c>
      <c r="D83" s="611" t="s">
        <v>365</v>
      </c>
      <c r="E83" s="541">
        <v>214</v>
      </c>
      <c r="F83" s="157">
        <v>41.800000000000004</v>
      </c>
      <c r="G83" s="644">
        <f>F83*(1-CONDITIONS!$B$24)</f>
        <v>39.71</v>
      </c>
      <c r="H83" s="921" t="s">
        <v>2085</v>
      </c>
      <c r="I83" s="540" t="s">
        <v>364</v>
      </c>
      <c r="J83" s="611" t="s">
        <v>363</v>
      </c>
      <c r="K83" s="541">
        <v>148</v>
      </c>
      <c r="L83" s="157">
        <v>60.500000000000007</v>
      </c>
      <c r="M83" s="646">
        <f>L83*(1-CONDITIONS!$B$24)</f>
        <v>57.475000000000001</v>
      </c>
      <c r="N83" s="105"/>
      <c r="O83" s="102"/>
      <c r="P8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</row>
    <row r="84" spans="1:84" ht="15" thickBot="1">
      <c r="A84" s="121"/>
      <c r="B84" s="548" t="s">
        <v>362</v>
      </c>
      <c r="C84" s="882" t="s">
        <v>2085</v>
      </c>
      <c r="D84" s="487" t="s">
        <v>361</v>
      </c>
      <c r="E84" s="549">
        <v>178</v>
      </c>
      <c r="F84" s="486">
        <v>50.6</v>
      </c>
      <c r="G84" s="620">
        <f>F84*(1-CONDITIONS!$B$24)</f>
        <v>48.07</v>
      </c>
      <c r="H84" s="920" t="s">
        <v>2085</v>
      </c>
      <c r="I84" s="548" t="s">
        <v>360</v>
      </c>
      <c r="J84" s="487" t="s">
        <v>359</v>
      </c>
      <c r="K84" s="549">
        <v>128</v>
      </c>
      <c r="L84" s="486">
        <v>62.7</v>
      </c>
      <c r="M84" s="946">
        <f>L84*(1-CONDITIONS!$B$24)</f>
        <v>59.564999999999998</v>
      </c>
      <c r="N84" s="105"/>
      <c r="O84" s="102"/>
      <c r="P84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  <c r="BW84" s="63"/>
      <c r="BX84" s="63"/>
      <c r="BY84" s="63"/>
      <c r="BZ84" s="63"/>
      <c r="CA84" s="63"/>
      <c r="CB84" s="63"/>
      <c r="CC84" s="63"/>
      <c r="CD84" s="63"/>
      <c r="CE84" s="63"/>
    </row>
    <row r="85" spans="1:84" ht="13.5" thickBot="1">
      <c r="A85" s="102"/>
      <c r="B85" s="548" t="s">
        <v>358</v>
      </c>
      <c r="C85" s="882" t="s">
        <v>2085</v>
      </c>
      <c r="D85" s="487" t="s">
        <v>357</v>
      </c>
      <c r="E85" s="549">
        <v>130</v>
      </c>
      <c r="F85" s="486">
        <v>66</v>
      </c>
      <c r="G85" s="620">
        <f>F85*(1-CONDITIONS!$B$24)</f>
        <v>62.699999999999996</v>
      </c>
      <c r="H85" s="920" t="s">
        <v>2085</v>
      </c>
      <c r="I85" s="548" t="s">
        <v>356</v>
      </c>
      <c r="J85" s="487" t="s">
        <v>355</v>
      </c>
      <c r="K85" s="549">
        <v>98</v>
      </c>
      <c r="L85" s="486">
        <v>84.7</v>
      </c>
      <c r="M85" s="946">
        <f>L85*(1-CONDITIONS!$B$24)</f>
        <v>80.465000000000003</v>
      </c>
      <c r="N85" s="105"/>
      <c r="O85" s="102"/>
      <c r="P85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  <c r="BZ85" s="63"/>
      <c r="CA85" s="63"/>
      <c r="CB85" s="63"/>
      <c r="CC85" s="63"/>
      <c r="CD85" s="63"/>
      <c r="CE85" s="63"/>
    </row>
    <row r="86" spans="1:84" ht="13.5" thickBot="1">
      <c r="A86" s="102"/>
      <c r="B86" s="540" t="s">
        <v>354</v>
      </c>
      <c r="C86" s="880" t="s">
        <v>2085</v>
      </c>
      <c r="D86" s="611" t="s">
        <v>353</v>
      </c>
      <c r="E86" s="541">
        <v>96</v>
      </c>
      <c r="F86" s="157">
        <v>94.600000000000009</v>
      </c>
      <c r="G86" s="644">
        <f>F86*(1-CONDITIONS!$B$24)</f>
        <v>89.87</v>
      </c>
      <c r="H86" s="921" t="s">
        <v>2085</v>
      </c>
      <c r="I86" s="540" t="s">
        <v>352</v>
      </c>
      <c r="J86" s="611" t="s">
        <v>351</v>
      </c>
      <c r="K86" s="541">
        <v>72</v>
      </c>
      <c r="L86" s="157">
        <v>105.60000000000001</v>
      </c>
      <c r="M86" s="646">
        <f>L86*(1-CONDITIONS!$B$24)</f>
        <v>100.32000000000001</v>
      </c>
      <c r="N86" s="105"/>
      <c r="O86" s="102"/>
      <c r="P86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  <c r="BW86" s="63"/>
      <c r="BX86" s="63"/>
      <c r="BY86" s="63"/>
      <c r="BZ86" s="63"/>
      <c r="CA86" s="63"/>
      <c r="CB86" s="63"/>
      <c r="CC86" s="63"/>
      <c r="CD86" s="63"/>
      <c r="CE86" s="63"/>
    </row>
    <row r="87" spans="1:84">
      <c r="A87" s="102"/>
      <c r="B87" s="540" t="s">
        <v>350</v>
      </c>
      <c r="C87" s="880" t="s">
        <v>2085</v>
      </c>
      <c r="D87" s="611" t="s">
        <v>349</v>
      </c>
      <c r="E87" s="541">
        <v>72</v>
      </c>
      <c r="F87" s="157">
        <v>91.300000000000011</v>
      </c>
      <c r="G87" s="644">
        <f>F87*(1-CONDITIONS!$B$24)</f>
        <v>86.735000000000014</v>
      </c>
      <c r="H87" s="921" t="s">
        <v>2085</v>
      </c>
      <c r="I87" s="540"/>
      <c r="J87" s="611" t="s">
        <v>348</v>
      </c>
      <c r="K87" s="541">
        <v>56</v>
      </c>
      <c r="L87" s="157">
        <v>129.80000000000001</v>
      </c>
      <c r="M87" s="646">
        <f>L87*(1-CONDITIONS!$B$24)</f>
        <v>123.31</v>
      </c>
      <c r="N87" s="105"/>
      <c r="O87" s="102"/>
      <c r="P87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63"/>
      <c r="BR87" s="63"/>
      <c r="BS87" s="63"/>
      <c r="BT87" s="63"/>
      <c r="BU87" s="63"/>
      <c r="BV87" s="63"/>
      <c r="BW87" s="63"/>
      <c r="BX87" s="63"/>
      <c r="BY87" s="63"/>
      <c r="BZ87" s="63"/>
      <c r="CA87" s="63"/>
      <c r="CB87" s="63"/>
      <c r="CC87" s="63"/>
      <c r="CD87" s="63"/>
      <c r="CE87" s="63"/>
    </row>
    <row r="88" spans="1:84" ht="13.5" thickBot="1">
      <c r="A88" s="102"/>
      <c r="B88" s="647" t="s">
        <v>347</v>
      </c>
      <c r="C88" s="883" t="s">
        <v>2085</v>
      </c>
      <c r="D88" s="648" t="s">
        <v>346</v>
      </c>
      <c r="E88" s="649">
        <v>70</v>
      </c>
      <c r="F88" s="650">
        <v>113.30000000000001</v>
      </c>
      <c r="G88" s="620">
        <f>F88*(1-CONDITIONS!$B$24)</f>
        <v>107.63500000000001</v>
      </c>
      <c r="H88" s="924" t="s">
        <v>2085</v>
      </c>
      <c r="I88" s="652"/>
      <c r="J88" s="653"/>
      <c r="K88" s="649"/>
      <c r="L88" s="650"/>
      <c r="M88" s="651"/>
      <c r="N88" s="105"/>
      <c r="O88" s="102"/>
      <c r="P88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  <c r="BZ88" s="63"/>
      <c r="CA88" s="63"/>
      <c r="CB88" s="63"/>
      <c r="CC88" s="63"/>
      <c r="CD88" s="63"/>
      <c r="CE88" s="63"/>
    </row>
    <row r="89" spans="1:84" ht="15" thickBot="1">
      <c r="A89" s="102"/>
      <c r="B89" s="99"/>
      <c r="C89" s="99"/>
      <c r="D89" s="99"/>
      <c r="E89" s="99"/>
      <c r="F89" s="98"/>
      <c r="G89" s="98"/>
      <c r="H89" s="98"/>
      <c r="I89" s="119"/>
      <c r="J89" s="119"/>
      <c r="K89" s="119"/>
      <c r="L89" s="118"/>
      <c r="M89" s="118"/>
      <c r="N89" s="98"/>
      <c r="O89" s="102"/>
      <c r="P89" s="102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  <c r="CC89" s="63"/>
      <c r="CD89" s="63"/>
      <c r="CE89" s="63"/>
      <c r="CF89" s="63"/>
    </row>
    <row r="90" spans="1:84" ht="16.5" thickBot="1">
      <c r="A90" s="121"/>
      <c r="B90" s="1209" t="s">
        <v>345</v>
      </c>
      <c r="C90" s="1210"/>
      <c r="D90" s="1210"/>
      <c r="E90" s="1210"/>
      <c r="F90" s="1210"/>
      <c r="G90" s="1210"/>
      <c r="H90" s="878"/>
      <c r="I90" s="1209" t="s">
        <v>344</v>
      </c>
      <c r="J90" s="1210"/>
      <c r="K90" s="1210"/>
      <c r="L90" s="1210"/>
      <c r="M90" s="1210"/>
      <c r="N90" s="1211"/>
      <c r="O90" s="102"/>
      <c r="P90" s="102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3"/>
      <c r="BO90" s="63"/>
      <c r="BP90" s="63"/>
      <c r="BQ90" s="63"/>
      <c r="BR90" s="63"/>
      <c r="BS90" s="63"/>
      <c r="BT90" s="63"/>
      <c r="BU90" s="63"/>
      <c r="BV90" s="63"/>
      <c r="BW90" s="63"/>
      <c r="BX90" s="63"/>
      <c r="BY90" s="63"/>
      <c r="BZ90" s="63"/>
      <c r="CA90" s="63"/>
      <c r="CB90" s="63"/>
      <c r="CC90" s="63"/>
      <c r="CD90" s="63"/>
      <c r="CE90" s="63"/>
      <c r="CF90" s="63"/>
    </row>
    <row r="91" spans="1:84" ht="15" thickTop="1">
      <c r="A91" s="121"/>
      <c r="B91" s="1237" t="s">
        <v>343</v>
      </c>
      <c r="C91" s="1238"/>
      <c r="D91" s="1239"/>
      <c r="E91" s="1229" t="s">
        <v>268</v>
      </c>
      <c r="F91" s="1215" t="s">
        <v>178</v>
      </c>
      <c r="G91" s="1218" t="s">
        <v>179</v>
      </c>
      <c r="H91" s="1212" t="s">
        <v>2084</v>
      </c>
      <c r="I91" s="1237" t="s">
        <v>343</v>
      </c>
      <c r="J91" s="1239"/>
      <c r="K91" s="1229" t="s">
        <v>342</v>
      </c>
      <c r="L91" s="1215" t="s">
        <v>178</v>
      </c>
      <c r="M91" s="1215" t="s">
        <v>2084</v>
      </c>
      <c r="N91" s="1218" t="s">
        <v>179</v>
      </c>
      <c r="O91" s="102"/>
      <c r="P91" s="102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3"/>
      <c r="BS91" s="63"/>
      <c r="BT91" s="63"/>
      <c r="BU91" s="63"/>
      <c r="BV91" s="63"/>
      <c r="BW91" s="63"/>
      <c r="BX91" s="63"/>
      <c r="BY91" s="63"/>
      <c r="BZ91" s="63"/>
      <c r="CA91" s="63"/>
      <c r="CB91" s="63"/>
      <c r="CC91" s="63"/>
      <c r="CD91" s="63"/>
      <c r="CE91" s="63"/>
      <c r="CF91" s="63"/>
    </row>
    <row r="92" spans="1:84" ht="14.25">
      <c r="A92" s="121"/>
      <c r="B92" s="1253" t="s">
        <v>19</v>
      </c>
      <c r="C92" s="1254"/>
      <c r="D92" s="1255"/>
      <c r="E92" s="1229"/>
      <c r="F92" s="1216"/>
      <c r="G92" s="1219"/>
      <c r="H92" s="1213"/>
      <c r="I92" s="309" t="s">
        <v>19</v>
      </c>
      <c r="J92" s="310" t="s">
        <v>19</v>
      </c>
      <c r="K92" s="1229"/>
      <c r="L92" s="1216"/>
      <c r="M92" s="1216"/>
      <c r="N92" s="1219"/>
      <c r="O92" s="102"/>
      <c r="P92" s="102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  <c r="BZ92" s="63"/>
      <c r="CA92" s="63"/>
      <c r="CB92" s="63"/>
      <c r="CC92" s="63"/>
      <c r="CD92" s="63"/>
      <c r="CE92" s="63"/>
      <c r="CF92" s="63"/>
    </row>
    <row r="93" spans="1:84" ht="15" thickBot="1">
      <c r="A93" s="121"/>
      <c r="B93" s="1251" t="s">
        <v>339</v>
      </c>
      <c r="C93" s="1230"/>
      <c r="D93" s="1252"/>
      <c r="E93" s="1230"/>
      <c r="F93" s="1217"/>
      <c r="G93" s="1220"/>
      <c r="H93" s="1214"/>
      <c r="I93" s="311" t="s">
        <v>340</v>
      </c>
      <c r="J93" s="305" t="s">
        <v>339</v>
      </c>
      <c r="K93" s="1230"/>
      <c r="L93" s="1217"/>
      <c r="M93" s="1217"/>
      <c r="N93" s="1220"/>
      <c r="O93" s="102"/>
      <c r="P93" s="102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  <c r="BN93" s="6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  <c r="BZ93" s="63"/>
      <c r="CA93" s="63"/>
      <c r="CB93" s="63"/>
      <c r="CC93" s="63"/>
      <c r="CD93" s="63"/>
      <c r="CE93" s="63"/>
      <c r="CF93" s="63"/>
    </row>
    <row r="94" spans="1:84" ht="14.25">
      <c r="A94" s="122"/>
      <c r="B94" s="1234" t="s">
        <v>335</v>
      </c>
      <c r="C94" s="1235"/>
      <c r="D94" s="1236"/>
      <c r="E94" s="642">
        <v>66</v>
      </c>
      <c r="F94" s="643">
        <v>185.9</v>
      </c>
      <c r="G94" s="644">
        <f>F94*(1-CONDITIONS!$B$24)</f>
        <v>176.60499999999999</v>
      </c>
      <c r="H94" s="925" t="s">
        <v>2085</v>
      </c>
      <c r="I94" s="654" t="s">
        <v>338</v>
      </c>
      <c r="J94" s="655" t="s">
        <v>337</v>
      </c>
      <c r="K94" s="656" t="s">
        <v>336</v>
      </c>
      <c r="L94" s="545">
        <v>31.900000000000002</v>
      </c>
      <c r="M94" s="545" t="s">
        <v>2085</v>
      </c>
      <c r="N94" s="657">
        <f>L94*(1-CONDITIONS!$B$24)</f>
        <v>30.305</v>
      </c>
      <c r="O94" s="105"/>
      <c r="P94" s="102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  <c r="BN94" s="63"/>
      <c r="BO94" s="63"/>
      <c r="BP94" s="63"/>
      <c r="BQ94" s="63"/>
      <c r="BR94" s="63"/>
      <c r="BS94" s="63"/>
      <c r="BT94" s="63"/>
      <c r="BU94" s="63"/>
      <c r="BV94" s="63"/>
      <c r="BW94" s="63"/>
      <c r="BX94" s="63"/>
      <c r="BY94" s="63"/>
      <c r="BZ94" s="63"/>
      <c r="CA94" s="63"/>
      <c r="CB94" s="63"/>
      <c r="CC94" s="63"/>
      <c r="CD94" s="63"/>
      <c r="CE94" s="63"/>
      <c r="CF94" s="63"/>
    </row>
    <row r="95" spans="1:84" ht="14.25">
      <c r="A95" s="121"/>
      <c r="B95" s="1248" t="s">
        <v>334</v>
      </c>
      <c r="C95" s="1249"/>
      <c r="D95" s="1250"/>
      <c r="E95" s="707">
        <v>56</v>
      </c>
      <c r="F95" s="157">
        <v>185.9</v>
      </c>
      <c r="G95" s="644">
        <f>F95*(1-CONDITIONS!$B$24)</f>
        <v>176.60499999999999</v>
      </c>
      <c r="H95" s="926" t="s">
        <v>2085</v>
      </c>
      <c r="I95" s="708" t="s">
        <v>333</v>
      </c>
      <c r="J95" s="495" t="s">
        <v>332</v>
      </c>
      <c r="K95" s="707" t="s">
        <v>331</v>
      </c>
      <c r="L95" s="545">
        <v>34.1</v>
      </c>
      <c r="M95" s="545" t="s">
        <v>2085</v>
      </c>
      <c r="N95" s="657">
        <f>L95*(1-CONDITIONS!$B$24)</f>
        <v>32.395000000000003</v>
      </c>
      <c r="O95" s="105"/>
      <c r="P95" s="102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/>
      <c r="BQ95" s="63"/>
      <c r="BR95" s="63"/>
      <c r="BS95" s="63"/>
      <c r="BT95" s="63"/>
      <c r="BU95" s="63"/>
      <c r="BV95" s="63"/>
      <c r="BW95" s="63"/>
      <c r="BX95" s="63"/>
      <c r="BY95" s="63"/>
      <c r="BZ95" s="63"/>
      <c r="CA95" s="63"/>
      <c r="CB95" s="63"/>
      <c r="CC95" s="63"/>
      <c r="CD95" s="63"/>
      <c r="CE95" s="63"/>
      <c r="CF95" s="63"/>
    </row>
    <row r="96" spans="1:84" ht="14.25">
      <c r="A96" s="121"/>
      <c r="B96" s="1243" t="s">
        <v>330</v>
      </c>
      <c r="C96" s="1241"/>
      <c r="D96" s="1242"/>
      <c r="E96" s="658">
        <v>54</v>
      </c>
      <c r="F96" s="659">
        <v>215.60000000000002</v>
      </c>
      <c r="G96" s="620">
        <f>F96*(1-CONDITIONS!$B$24)</f>
        <v>204.82000000000002</v>
      </c>
      <c r="H96" s="927" t="s">
        <v>2085</v>
      </c>
      <c r="I96" s="548"/>
      <c r="J96" s="487" t="s">
        <v>329</v>
      </c>
      <c r="K96" s="549" t="s">
        <v>328</v>
      </c>
      <c r="L96" s="660">
        <v>30.800000000000004</v>
      </c>
      <c r="M96" s="660" t="s">
        <v>2085</v>
      </c>
      <c r="N96" s="553">
        <f>L96*(1-CONDITIONS!$B$24)</f>
        <v>29.26</v>
      </c>
      <c r="O96" s="105"/>
      <c r="P96" s="102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  <c r="BN96" s="63"/>
      <c r="BO96" s="63"/>
      <c r="BP96" s="63"/>
      <c r="BQ96" s="63"/>
      <c r="BR96" s="63"/>
      <c r="BS96" s="63"/>
      <c r="BT96" s="63"/>
      <c r="BU96" s="63"/>
      <c r="BV96" s="63"/>
      <c r="BW96" s="63"/>
      <c r="BX96" s="63"/>
      <c r="BY96" s="63"/>
      <c r="BZ96" s="63"/>
      <c r="CA96" s="63"/>
      <c r="CB96" s="63"/>
      <c r="CC96" s="63"/>
      <c r="CD96" s="63"/>
      <c r="CE96" s="63"/>
      <c r="CF96" s="63"/>
    </row>
    <row r="97" spans="1:84" ht="14.25">
      <c r="A97" s="121"/>
      <c r="B97" s="1240"/>
      <c r="C97" s="1241"/>
      <c r="D97" s="1242"/>
      <c r="E97" s="661"/>
      <c r="F97" s="662"/>
      <c r="G97" s="620"/>
      <c r="H97" s="928"/>
      <c r="I97" s="487" t="s">
        <v>327</v>
      </c>
      <c r="J97" s="487" t="s">
        <v>326</v>
      </c>
      <c r="K97" s="549" t="s">
        <v>325</v>
      </c>
      <c r="L97" s="486">
        <v>34.1</v>
      </c>
      <c r="M97" s="615" t="s">
        <v>2085</v>
      </c>
      <c r="N97" s="553">
        <f>L97*(1-CONDITIONS!$B$24)</f>
        <v>32.395000000000003</v>
      </c>
      <c r="O97" s="105"/>
      <c r="P97" s="102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  <c r="BN97" s="63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  <c r="BZ97" s="63"/>
      <c r="CA97" s="63"/>
      <c r="CB97" s="63"/>
      <c r="CC97" s="63"/>
      <c r="CD97" s="63"/>
      <c r="CE97" s="63"/>
      <c r="CF97" s="63"/>
    </row>
    <row r="98" spans="1:84">
      <c r="A98" s="102"/>
      <c r="B98" s="1234" t="s">
        <v>324</v>
      </c>
      <c r="C98" s="1235"/>
      <c r="D98" s="1236"/>
      <c r="E98" s="541">
        <v>46</v>
      </c>
      <c r="F98" s="157">
        <v>218.9</v>
      </c>
      <c r="G98" s="644">
        <f>F98*(1-CONDITIONS!$B$24)</f>
        <v>207.95499999999998</v>
      </c>
      <c r="H98" s="921" t="s">
        <v>2085</v>
      </c>
      <c r="I98" s="540"/>
      <c r="J98" s="611" t="s">
        <v>323</v>
      </c>
      <c r="K98" s="541" t="s">
        <v>325</v>
      </c>
      <c r="L98" s="664">
        <v>34.1</v>
      </c>
      <c r="M98" s="664" t="s">
        <v>2085</v>
      </c>
      <c r="N98" s="657">
        <f>L98*(1-CONDITIONS!$B$24)</f>
        <v>32.395000000000003</v>
      </c>
      <c r="O98" s="105"/>
      <c r="P98" s="102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</row>
    <row r="99" spans="1:84">
      <c r="A99" s="102"/>
      <c r="B99" s="1234" t="s">
        <v>322</v>
      </c>
      <c r="C99" s="1235"/>
      <c r="D99" s="1236"/>
      <c r="E99" s="541">
        <v>60</v>
      </c>
      <c r="F99" s="157">
        <v>130.9</v>
      </c>
      <c r="G99" s="644">
        <f>F99*(1-CONDITIONS!$B$24)</f>
        <v>124.355</v>
      </c>
      <c r="H99" s="922" t="s">
        <v>2085</v>
      </c>
      <c r="I99" s="665" t="s">
        <v>321</v>
      </c>
      <c r="J99" s="666" t="s">
        <v>320</v>
      </c>
      <c r="K99" s="667" t="s">
        <v>319</v>
      </c>
      <c r="L99" s="668">
        <v>41.800000000000004</v>
      </c>
      <c r="M99" s="934" t="s">
        <v>2085</v>
      </c>
      <c r="N99" s="657">
        <f>L99*(1-CONDITIONS!$B$24)</f>
        <v>39.71</v>
      </c>
      <c r="O99" s="105"/>
      <c r="P99" s="102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BY99" s="63"/>
      <c r="BZ99" s="63"/>
      <c r="CA99" s="63"/>
      <c r="CB99" s="63"/>
      <c r="CC99" s="63"/>
      <c r="CD99" s="63"/>
      <c r="CE99" s="63"/>
      <c r="CF99" s="63"/>
    </row>
    <row r="100" spans="1:84">
      <c r="A100" s="102"/>
      <c r="B100" s="609"/>
      <c r="C100" s="904"/>
      <c r="D100" s="487"/>
      <c r="E100" s="549"/>
      <c r="F100" s="486"/>
      <c r="G100" s="620"/>
      <c r="H100" s="929"/>
      <c r="I100" s="713"/>
      <c r="J100" s="714" t="s">
        <v>318</v>
      </c>
      <c r="K100" s="658" t="s">
        <v>319</v>
      </c>
      <c r="L100" s="659">
        <v>38.5</v>
      </c>
      <c r="M100" s="935" t="s">
        <v>2085</v>
      </c>
      <c r="N100" s="553">
        <f>L100*(1-CONDITIONS!$B$24)</f>
        <v>36.574999999999996</v>
      </c>
      <c r="O100" s="105"/>
      <c r="P100" s="102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/>
      <c r="BB100" s="63"/>
      <c r="BC100" s="63"/>
      <c r="BD100" s="63"/>
      <c r="BE100" s="63"/>
      <c r="BF100" s="63"/>
      <c r="BG100" s="63"/>
      <c r="BH100" s="63"/>
      <c r="BI100" s="63"/>
      <c r="BJ100" s="63"/>
      <c r="BK100" s="63"/>
      <c r="BL100" s="63"/>
      <c r="BM100" s="63"/>
      <c r="BN100" s="63"/>
      <c r="BO100" s="63"/>
      <c r="BP100" s="63"/>
      <c r="BQ100" s="63"/>
      <c r="BR100" s="63"/>
      <c r="BS100" s="63"/>
      <c r="BT100" s="63"/>
      <c r="BU100" s="63"/>
      <c r="BV100" s="63"/>
      <c r="BW100" s="63"/>
      <c r="BX100" s="63"/>
      <c r="BY100" s="63"/>
      <c r="BZ100" s="63"/>
      <c r="CA100" s="63"/>
      <c r="CB100" s="63"/>
      <c r="CC100" s="63"/>
      <c r="CD100" s="63"/>
      <c r="CE100" s="63"/>
      <c r="CF100" s="63"/>
    </row>
    <row r="101" spans="1:84">
      <c r="A101" s="102"/>
      <c r="B101" s="1258" t="s">
        <v>317</v>
      </c>
      <c r="C101" s="1264"/>
      <c r="D101" s="1259"/>
      <c r="E101" s="549">
        <v>50</v>
      </c>
      <c r="F101" s="486">
        <v>185.9</v>
      </c>
      <c r="G101" s="620">
        <f>F101*(1-CONDITIONS!$B$24)</f>
        <v>176.60499999999999</v>
      </c>
      <c r="H101" s="920" t="s">
        <v>2085</v>
      </c>
      <c r="I101" s="548"/>
      <c r="J101" s="487" t="s">
        <v>316</v>
      </c>
      <c r="K101" s="549" t="s">
        <v>315</v>
      </c>
      <c r="L101" s="486">
        <v>52.800000000000004</v>
      </c>
      <c r="M101" s="550" t="s">
        <v>2085</v>
      </c>
      <c r="N101" s="553">
        <f>L101*(1-CONDITIONS!$B$24)</f>
        <v>50.160000000000004</v>
      </c>
      <c r="O101" s="105"/>
      <c r="P101" s="102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63"/>
      <c r="AZ101" s="63"/>
      <c r="BA101" s="63"/>
      <c r="BB101" s="63"/>
      <c r="BC101" s="63"/>
      <c r="BD101" s="63"/>
      <c r="BE101" s="63"/>
      <c r="BF101" s="63"/>
      <c r="BG101" s="63"/>
      <c r="BH101" s="63"/>
      <c r="BI101" s="63"/>
      <c r="BJ101" s="63"/>
      <c r="BK101" s="63"/>
      <c r="BL101" s="63"/>
      <c r="BM101" s="63"/>
      <c r="BN101" s="63"/>
      <c r="BO101" s="63"/>
      <c r="BP101" s="63"/>
      <c r="BQ101" s="63"/>
      <c r="BR101" s="63"/>
      <c r="BS101" s="63"/>
      <c r="BT101" s="63"/>
      <c r="BU101" s="63"/>
      <c r="BV101" s="63"/>
      <c r="BW101" s="63"/>
      <c r="BX101" s="63"/>
      <c r="BY101" s="63"/>
      <c r="BZ101" s="63"/>
      <c r="CA101" s="63"/>
      <c r="CB101" s="63"/>
      <c r="CC101" s="63"/>
      <c r="CD101" s="63"/>
      <c r="CE101" s="63"/>
      <c r="CF101" s="63"/>
    </row>
    <row r="102" spans="1:84" ht="13.5" thickBot="1">
      <c r="A102" s="102"/>
      <c r="B102" s="1269" t="s">
        <v>314</v>
      </c>
      <c r="C102" s="1270"/>
      <c r="D102" s="1271"/>
      <c r="E102" s="709">
        <v>40</v>
      </c>
      <c r="F102" s="635">
        <v>205.70000000000002</v>
      </c>
      <c r="G102" s="710">
        <f>F102*(1-CONDITIONS!$B$24)</f>
        <v>195.41500000000002</v>
      </c>
      <c r="H102" s="930" t="s">
        <v>2085</v>
      </c>
      <c r="I102" s="711"/>
      <c r="J102" s="712" t="s">
        <v>313</v>
      </c>
      <c r="K102" s="709" t="s">
        <v>312</v>
      </c>
      <c r="L102" s="635">
        <v>80.300000000000011</v>
      </c>
      <c r="M102" s="936" t="s">
        <v>2085</v>
      </c>
      <c r="N102" s="657">
        <f>L102*(1-CONDITIONS!$B$24)</f>
        <v>76.285000000000011</v>
      </c>
      <c r="O102" s="105"/>
      <c r="P102" s="102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63"/>
      <c r="BO102" s="63"/>
      <c r="BP102" s="63"/>
      <c r="BQ102" s="63"/>
      <c r="BR102" s="63"/>
      <c r="BS102" s="63"/>
      <c r="BT102" s="63"/>
      <c r="BU102" s="63"/>
      <c r="BV102" s="63"/>
      <c r="BW102" s="63"/>
      <c r="BX102" s="63"/>
      <c r="BY102" s="63"/>
      <c r="BZ102" s="63"/>
      <c r="CA102" s="63"/>
      <c r="CB102" s="63"/>
      <c r="CC102" s="63"/>
      <c r="CD102" s="63"/>
      <c r="CE102" s="63"/>
      <c r="CF102" s="63"/>
    </row>
    <row r="103" spans="1:84" s="105" customFormat="1" ht="15">
      <c r="A103" s="102"/>
      <c r="B103" s="100"/>
      <c r="C103" s="885"/>
      <c r="D103" s="100"/>
      <c r="E103" s="99"/>
      <c r="F103" s="98"/>
      <c r="G103" s="98"/>
      <c r="H103" s="98"/>
      <c r="I103" s="115"/>
      <c r="J103" s="115"/>
      <c r="K103" s="119"/>
      <c r="L103" s="118"/>
      <c r="M103" s="118"/>
      <c r="N103" s="98"/>
      <c r="O103" s="102"/>
      <c r="P103" s="102"/>
      <c r="R103"/>
      <c r="S103"/>
      <c r="T10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X103" s="63"/>
      <c r="AY103" s="63"/>
      <c r="AZ103" s="63"/>
      <c r="BA103" s="63"/>
      <c r="BB103" s="63"/>
      <c r="BC103" s="63"/>
      <c r="BD103" s="63"/>
      <c r="BE103" s="63"/>
      <c r="BF103" s="63"/>
      <c r="BG103" s="63"/>
      <c r="BH103" s="63"/>
      <c r="BI103" s="63"/>
      <c r="BJ103" s="63"/>
      <c r="BK103" s="63"/>
      <c r="BL103" s="63"/>
      <c r="BM103" s="63"/>
      <c r="BN103" s="63"/>
      <c r="BO103" s="63"/>
      <c r="BP103" s="63"/>
      <c r="BQ103" s="63"/>
      <c r="BR103" s="63"/>
      <c r="BS103" s="63"/>
      <c r="BT103" s="63"/>
      <c r="BU103" s="63"/>
      <c r="BV103" s="63"/>
      <c r="BW103" s="63"/>
      <c r="BX103" s="63"/>
      <c r="BY103" s="63"/>
      <c r="BZ103" s="63"/>
      <c r="CA103" s="63"/>
      <c r="CB103" s="63"/>
      <c r="CC103" s="63"/>
      <c r="CD103" s="63"/>
      <c r="CE103" s="63"/>
      <c r="CF103" s="63"/>
    </row>
    <row r="104" spans="1:84" s="105" customFormat="1" ht="15">
      <c r="A104" s="102"/>
      <c r="B104" s="100"/>
      <c r="C104" s="885"/>
      <c r="D104" s="100"/>
      <c r="E104" s="99"/>
      <c r="F104" s="98"/>
      <c r="G104" s="98"/>
      <c r="H104" s="98"/>
      <c r="I104" s="115"/>
      <c r="J104" s="115"/>
      <c r="K104" s="119"/>
      <c r="L104" s="118"/>
      <c r="M104" s="118"/>
      <c r="N104" s="98"/>
      <c r="O104" s="102"/>
      <c r="P104" s="102"/>
      <c r="R104"/>
      <c r="S104"/>
      <c r="T104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X104" s="63"/>
      <c r="AY104" s="63"/>
      <c r="AZ104" s="63"/>
      <c r="BA104" s="63"/>
      <c r="BB104" s="63"/>
      <c r="BC104" s="63"/>
      <c r="BD104" s="63"/>
      <c r="BE104" s="63"/>
      <c r="BF104" s="63"/>
      <c r="BG104" s="63"/>
      <c r="BH104" s="63"/>
      <c r="BI104" s="63"/>
      <c r="BJ104" s="63"/>
      <c r="BK104" s="63"/>
      <c r="BL104" s="63"/>
      <c r="BM104" s="63"/>
      <c r="BN104" s="63"/>
      <c r="BO104" s="63"/>
      <c r="BP104" s="63"/>
      <c r="BQ104" s="63"/>
      <c r="BR104" s="63"/>
      <c r="BS104" s="63"/>
      <c r="BT104" s="63"/>
      <c r="BU104" s="63"/>
      <c r="BV104" s="63"/>
      <c r="BW104" s="63"/>
      <c r="BX104" s="63"/>
      <c r="BY104" s="63"/>
      <c r="BZ104" s="63"/>
      <c r="CA104" s="63"/>
      <c r="CB104" s="63"/>
      <c r="CC104" s="63"/>
      <c r="CD104" s="63"/>
      <c r="CE104" s="63"/>
      <c r="CF104" s="63"/>
    </row>
    <row r="105" spans="1:84" s="105" customFormat="1" ht="15">
      <c r="A105" s="102"/>
      <c r="B105" s="100"/>
      <c r="C105" s="885"/>
      <c r="D105" s="100"/>
      <c r="E105" s="99"/>
      <c r="F105" s="98"/>
      <c r="G105" s="98"/>
      <c r="H105" s="98"/>
      <c r="I105" s="115"/>
      <c r="J105" s="115"/>
      <c r="K105" s="119"/>
      <c r="L105" s="118"/>
      <c r="M105" s="118"/>
      <c r="N105" s="98"/>
      <c r="O105" s="102"/>
      <c r="P105" s="102"/>
      <c r="R105"/>
      <c r="S105"/>
      <c r="T105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AX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  <c r="BL105" s="63"/>
      <c r="BM105" s="63"/>
      <c r="BN105" s="63"/>
      <c r="BO105" s="63"/>
      <c r="BP105" s="63"/>
      <c r="BQ105" s="63"/>
      <c r="BR105" s="63"/>
      <c r="BS105" s="63"/>
      <c r="BT105" s="63"/>
      <c r="BU105" s="63"/>
      <c r="BV105" s="63"/>
      <c r="BW105" s="63"/>
      <c r="BX105" s="63"/>
      <c r="BY105" s="63"/>
      <c r="BZ105" s="63"/>
      <c r="CA105" s="63"/>
      <c r="CB105" s="63"/>
      <c r="CC105" s="63"/>
      <c r="CD105" s="63"/>
      <c r="CE105" s="63"/>
      <c r="CF105" s="63"/>
    </row>
    <row r="106" spans="1:84" s="105" customFormat="1" ht="15">
      <c r="A106" s="102"/>
      <c r="B106" s="100"/>
      <c r="C106" s="885"/>
      <c r="D106" s="100"/>
      <c r="E106" s="99"/>
      <c r="F106" s="98"/>
      <c r="G106" s="98"/>
      <c r="H106" s="98"/>
      <c r="I106" s="115"/>
      <c r="J106" s="115"/>
      <c r="K106" s="119"/>
      <c r="L106" s="118"/>
      <c r="M106" s="118"/>
      <c r="N106" s="98"/>
      <c r="O106" s="102"/>
      <c r="P106" s="102"/>
      <c r="R106"/>
      <c r="S106"/>
      <c r="T106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BJ106" s="63"/>
      <c r="BK106" s="63"/>
      <c r="BL106" s="63"/>
      <c r="BM106" s="63"/>
      <c r="BN106" s="63"/>
      <c r="BO106" s="63"/>
      <c r="BP106" s="63"/>
      <c r="BQ106" s="63"/>
      <c r="BR106" s="63"/>
      <c r="BS106" s="63"/>
      <c r="BT106" s="63"/>
      <c r="BU106" s="63"/>
      <c r="BV106" s="63"/>
      <c r="BW106" s="63"/>
      <c r="BX106" s="63"/>
      <c r="BY106" s="63"/>
      <c r="BZ106" s="63"/>
      <c r="CA106" s="63"/>
      <c r="CB106" s="63"/>
      <c r="CC106" s="63"/>
      <c r="CD106" s="63"/>
      <c r="CE106" s="63"/>
      <c r="CF106" s="63"/>
    </row>
    <row r="107" spans="1:84" s="105" customFormat="1" ht="15">
      <c r="A107" s="102"/>
      <c r="B107" s="100"/>
      <c r="C107" s="885"/>
      <c r="D107" s="100"/>
      <c r="E107" s="99"/>
      <c r="F107" s="98"/>
      <c r="G107" s="98"/>
      <c r="H107" s="98"/>
      <c r="I107" s="115"/>
      <c r="J107" s="115"/>
      <c r="K107" s="119"/>
      <c r="L107" s="118"/>
      <c r="M107" s="118"/>
      <c r="N107" s="98"/>
      <c r="O107" s="102"/>
      <c r="P107" s="102"/>
      <c r="R107"/>
      <c r="S107"/>
      <c r="T107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  <c r="AW107" s="63"/>
      <c r="AX107" s="63"/>
      <c r="AY107" s="63"/>
      <c r="AZ107" s="63"/>
      <c r="BA107" s="63"/>
      <c r="BB107" s="63"/>
      <c r="BC107" s="63"/>
      <c r="BD107" s="63"/>
      <c r="BE107" s="63"/>
      <c r="BF107" s="63"/>
      <c r="BG107" s="63"/>
      <c r="BH107" s="63"/>
      <c r="BI107" s="63"/>
      <c r="BJ107" s="63"/>
      <c r="BK107" s="63"/>
      <c r="BL107" s="63"/>
      <c r="BM107" s="63"/>
      <c r="BN107" s="63"/>
      <c r="BO107" s="63"/>
      <c r="BP107" s="63"/>
      <c r="BQ107" s="63"/>
      <c r="BR107" s="63"/>
      <c r="BS107" s="63"/>
      <c r="BT107" s="63"/>
      <c r="BU107" s="63"/>
      <c r="BV107" s="63"/>
      <c r="BW107" s="63"/>
      <c r="BX107" s="63"/>
      <c r="BY107" s="63"/>
      <c r="BZ107" s="63"/>
      <c r="CA107" s="63"/>
      <c r="CB107" s="63"/>
      <c r="CC107" s="63"/>
      <c r="CD107" s="63"/>
      <c r="CE107" s="63"/>
      <c r="CF107" s="63"/>
    </row>
    <row r="108" spans="1:84" s="105" customFormat="1" ht="15">
      <c r="A108" s="102"/>
      <c r="B108" s="100"/>
      <c r="C108" s="885"/>
      <c r="D108" s="100"/>
      <c r="E108" s="99"/>
      <c r="F108" s="98"/>
      <c r="G108" s="98"/>
      <c r="H108" s="98"/>
      <c r="I108" s="115"/>
      <c r="J108" s="115"/>
      <c r="K108" s="119"/>
      <c r="L108" s="118"/>
      <c r="M108" s="118"/>
      <c r="N108" s="98"/>
      <c r="O108" s="102"/>
      <c r="P108" s="102"/>
      <c r="R108"/>
      <c r="S108"/>
      <c r="T108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  <c r="AX108" s="63"/>
      <c r="AY108" s="63"/>
      <c r="AZ108" s="63"/>
      <c r="BA108" s="63"/>
      <c r="BB108" s="63"/>
      <c r="BC108" s="63"/>
      <c r="BD108" s="63"/>
      <c r="BE108" s="63"/>
      <c r="BF108" s="63"/>
      <c r="BG108" s="63"/>
      <c r="BH108" s="63"/>
      <c r="BI108" s="63"/>
      <c r="BJ108" s="63"/>
      <c r="BK108" s="63"/>
      <c r="BL108" s="63"/>
      <c r="BM108" s="63"/>
      <c r="BN108" s="63"/>
      <c r="BO108" s="63"/>
      <c r="BP108" s="63"/>
      <c r="BQ108" s="63"/>
      <c r="BR108" s="63"/>
      <c r="BS108" s="63"/>
      <c r="BT108" s="63"/>
      <c r="BU108" s="63"/>
      <c r="BV108" s="63"/>
      <c r="BW108" s="63"/>
      <c r="BX108" s="63"/>
      <c r="BY108" s="63"/>
      <c r="BZ108" s="63"/>
      <c r="CA108" s="63"/>
      <c r="CB108" s="63"/>
      <c r="CC108" s="63"/>
      <c r="CD108" s="63"/>
      <c r="CE108" s="63"/>
      <c r="CF108" s="63"/>
    </row>
    <row r="109" spans="1:84" s="105" customFormat="1" ht="15">
      <c r="A109" s="102"/>
      <c r="B109" s="100"/>
      <c r="C109" s="885"/>
      <c r="D109" s="100"/>
      <c r="E109" s="99"/>
      <c r="F109" s="98"/>
      <c r="G109" s="98"/>
      <c r="H109" s="98"/>
      <c r="I109" s="115"/>
      <c r="J109" s="115"/>
      <c r="K109" s="119"/>
      <c r="P109" s="102"/>
      <c r="R109"/>
      <c r="S109"/>
      <c r="T109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  <c r="AW109" s="63"/>
      <c r="AX109" s="63"/>
      <c r="AY109" s="63"/>
      <c r="AZ109" s="63"/>
      <c r="BA109" s="63"/>
      <c r="BB109" s="63"/>
      <c r="BC109" s="63"/>
      <c r="BD109" s="63"/>
      <c r="BE109" s="63"/>
      <c r="BF109" s="63"/>
      <c r="BG109" s="63"/>
      <c r="BH109" s="63"/>
      <c r="BI109" s="63"/>
      <c r="BJ109" s="63"/>
      <c r="BK109" s="63"/>
      <c r="BL109" s="63"/>
      <c r="BM109" s="63"/>
      <c r="BN109" s="63"/>
      <c r="BO109" s="63"/>
      <c r="BP109" s="63"/>
      <c r="BQ109" s="63"/>
      <c r="BR109" s="63"/>
      <c r="BS109" s="63"/>
      <c r="BT109" s="63"/>
      <c r="BU109" s="63"/>
      <c r="BV109" s="63"/>
      <c r="BW109" s="63"/>
      <c r="BX109" s="63"/>
      <c r="BY109" s="63"/>
      <c r="BZ109" s="63"/>
      <c r="CA109" s="63"/>
      <c r="CB109" s="63"/>
      <c r="CC109" s="63"/>
      <c r="CD109" s="63"/>
      <c r="CE109" s="63"/>
      <c r="CF109" s="63"/>
    </row>
    <row r="110" spans="1:84" s="105" customFormat="1" ht="15">
      <c r="A110" s="102"/>
      <c r="B110" s="97"/>
      <c r="C110" s="97"/>
      <c r="D110" s="100"/>
      <c r="E110" s="99"/>
      <c r="F110" s="98"/>
      <c r="G110" s="98"/>
      <c r="H110" s="98"/>
      <c r="I110" s="115"/>
      <c r="J110" s="115"/>
      <c r="K110" s="119"/>
      <c r="L110" s="96" t="s">
        <v>164</v>
      </c>
      <c r="M110" s="96"/>
      <c r="O110" s="430"/>
      <c r="R110"/>
      <c r="S110"/>
      <c r="T110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  <c r="AW110" s="63"/>
      <c r="AX110" s="63"/>
      <c r="AY110" s="63"/>
      <c r="AZ110" s="63"/>
      <c r="BA110" s="63"/>
      <c r="BB110" s="63"/>
      <c r="BC110" s="63"/>
      <c r="BD110" s="63"/>
      <c r="BE110" s="63"/>
      <c r="BF110" s="63"/>
      <c r="BG110" s="63"/>
      <c r="BH110" s="63"/>
      <c r="BI110" s="63"/>
      <c r="BJ110" s="63"/>
      <c r="BK110" s="63"/>
      <c r="BL110" s="63"/>
      <c r="BM110" s="63"/>
      <c r="BN110" s="63"/>
      <c r="BO110" s="63"/>
      <c r="BP110" s="63"/>
      <c r="BQ110" s="63"/>
      <c r="BR110" s="63"/>
      <c r="BS110" s="63"/>
      <c r="BT110" s="63"/>
      <c r="BU110" s="63"/>
      <c r="BV110" s="63"/>
      <c r="BW110" s="63"/>
      <c r="BX110" s="63"/>
      <c r="BY110" s="63"/>
      <c r="BZ110" s="63"/>
      <c r="CA110" s="63"/>
      <c r="CB110" s="63"/>
      <c r="CC110" s="63"/>
      <c r="CD110" s="63"/>
      <c r="CE110" s="63"/>
      <c r="CF110" s="63"/>
    </row>
    <row r="111" spans="1:84" s="105" customFormat="1" ht="15">
      <c r="A111" s="102"/>
      <c r="B111" s="16"/>
      <c r="C111" s="16"/>
      <c r="D111" s="100"/>
      <c r="E111" s="99"/>
      <c r="F111" s="98"/>
      <c r="G111" s="98"/>
      <c r="H111" s="98"/>
      <c r="I111" s="115"/>
      <c r="J111" s="115"/>
      <c r="K111" s="119"/>
      <c r="N111" s="95"/>
      <c r="O111" s="458"/>
      <c r="R111"/>
      <c r="S111"/>
      <c r="T111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W111" s="63"/>
      <c r="AX111" s="63"/>
      <c r="AY111" s="63"/>
      <c r="AZ111" s="63"/>
      <c r="BA111" s="63"/>
      <c r="BB111" s="63"/>
      <c r="BC111" s="63"/>
      <c r="BD111" s="63"/>
      <c r="BE111" s="63"/>
      <c r="BF111" s="63"/>
      <c r="BG111" s="63"/>
      <c r="BH111" s="63"/>
      <c r="BI111" s="63"/>
      <c r="BJ111" s="63"/>
      <c r="BK111" s="63"/>
      <c r="BL111" s="63"/>
      <c r="BM111" s="63"/>
      <c r="BN111" s="63"/>
      <c r="BO111" s="63"/>
      <c r="BP111" s="63"/>
      <c r="BQ111" s="63"/>
      <c r="BR111" s="63"/>
      <c r="BS111" s="63"/>
      <c r="BT111" s="63"/>
      <c r="BU111" s="63"/>
      <c r="BV111" s="63"/>
      <c r="BW111" s="63"/>
      <c r="BX111" s="63"/>
      <c r="BY111" s="63"/>
      <c r="BZ111" s="63"/>
      <c r="CA111" s="63"/>
      <c r="CB111" s="63"/>
      <c r="CC111" s="63"/>
      <c r="CD111" s="63"/>
      <c r="CE111" s="63"/>
      <c r="CF111" s="63"/>
    </row>
    <row r="112" spans="1:84" s="105" customFormat="1" ht="15">
      <c r="A112" s="102"/>
      <c r="B112" s="313" t="e">
        <f>CONDITIONS!#REF!</f>
        <v>#REF!</v>
      </c>
      <c r="C112" s="313"/>
      <c r="D112" s="100"/>
      <c r="E112" s="312" t="e">
        <f>CONDITIONS!#REF!</f>
        <v>#REF!</v>
      </c>
      <c r="F112" s="98"/>
      <c r="G112" s="98"/>
      <c r="H112" s="98"/>
      <c r="I112" s="115"/>
      <c r="J112" s="115"/>
      <c r="K112" s="119"/>
      <c r="L112" s="105" t="str">
        <f>ACE!I109</f>
        <v>_________________________</v>
      </c>
      <c r="N112" s="285" t="e">
        <f>ACE!J109</f>
        <v>#REF!</v>
      </c>
      <c r="O112" s="120"/>
      <c r="R112"/>
      <c r="S112"/>
      <c r="T112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  <c r="AW112" s="63"/>
      <c r="AX112" s="63"/>
      <c r="AY112" s="63"/>
      <c r="AZ112" s="63"/>
      <c r="BA112" s="63"/>
      <c r="BB112" s="63"/>
      <c r="BC112" s="63"/>
      <c r="BD112" s="63"/>
      <c r="BE112" s="63"/>
      <c r="BF112" s="63"/>
      <c r="BG112" s="63"/>
      <c r="BH112" s="63"/>
      <c r="BI112" s="63"/>
      <c r="BJ112" s="63"/>
      <c r="BK112" s="63"/>
      <c r="BL112" s="63"/>
      <c r="BM112" s="63"/>
      <c r="BN112" s="63"/>
      <c r="BO112" s="63"/>
      <c r="BP112" s="63"/>
      <c r="BQ112" s="63"/>
      <c r="BR112" s="63"/>
      <c r="BS112" s="63"/>
      <c r="BT112" s="63"/>
      <c r="BU112" s="63"/>
      <c r="BV112" s="63"/>
      <c r="BW112" s="63"/>
      <c r="BX112" s="63"/>
      <c r="BY112" s="63"/>
      <c r="BZ112" s="63"/>
      <c r="CA112" s="63"/>
      <c r="CB112" s="63"/>
      <c r="CC112" s="63"/>
      <c r="CD112" s="63"/>
      <c r="CE112" s="63"/>
      <c r="CF112" s="63"/>
    </row>
    <row r="113" spans="1:84" s="105" customFormat="1" ht="15">
      <c r="A113" s="102"/>
      <c r="B113" s="100"/>
      <c r="C113" s="885"/>
      <c r="D113" s="100"/>
      <c r="E113" s="99"/>
      <c r="F113" s="98"/>
      <c r="G113" s="98"/>
      <c r="H113" s="98"/>
      <c r="I113" s="115"/>
      <c r="J113" s="115"/>
      <c r="K113" s="119"/>
      <c r="L113" s="118"/>
      <c r="M113" s="118"/>
      <c r="N113" s="98"/>
      <c r="O113" s="102"/>
      <c r="P113" s="102"/>
      <c r="R113"/>
      <c r="S113"/>
      <c r="T11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  <c r="AW113" s="63"/>
      <c r="AX113" s="63"/>
      <c r="AY113" s="63"/>
      <c r="AZ113" s="63"/>
      <c r="BA113" s="63"/>
      <c r="BB113" s="63"/>
      <c r="BC113" s="63"/>
      <c r="BD113" s="63"/>
      <c r="BE113" s="63"/>
      <c r="BF113" s="63"/>
      <c r="BG113" s="63"/>
      <c r="BH113" s="63"/>
      <c r="BI113" s="63"/>
      <c r="BJ113" s="63"/>
      <c r="BK113" s="63"/>
      <c r="BL113" s="63"/>
      <c r="BM113" s="63"/>
      <c r="BN113" s="63"/>
      <c r="BO113" s="63"/>
      <c r="BP113" s="63"/>
      <c r="BQ113" s="63"/>
      <c r="BR113" s="63"/>
      <c r="BS113" s="63"/>
      <c r="BT113" s="63"/>
      <c r="BU113" s="63"/>
      <c r="BV113" s="63"/>
      <c r="BW113" s="63"/>
      <c r="BX113" s="63"/>
      <c r="BY113" s="63"/>
      <c r="BZ113" s="63"/>
      <c r="CA113" s="63"/>
      <c r="CB113" s="63"/>
      <c r="CC113" s="63"/>
      <c r="CD113" s="63"/>
      <c r="CE113" s="63"/>
      <c r="CF113" s="63"/>
    </row>
    <row r="114" spans="1:84" s="105" customFormat="1" ht="15">
      <c r="A114" s="102"/>
      <c r="B114" s="100"/>
      <c r="C114" s="885"/>
      <c r="D114" s="100"/>
      <c r="E114" s="99"/>
      <c r="F114" s="98"/>
      <c r="G114" s="98"/>
      <c r="H114" s="98"/>
      <c r="I114" s="115"/>
      <c r="J114" s="115"/>
      <c r="K114" s="119"/>
      <c r="L114" s="118"/>
      <c r="M114" s="118"/>
      <c r="N114" s="98"/>
      <c r="O114" s="102"/>
      <c r="P114" s="102"/>
      <c r="R114"/>
      <c r="S114"/>
      <c r="T114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  <c r="AW114" s="63"/>
      <c r="AX114" s="63"/>
      <c r="AY114" s="63"/>
      <c r="AZ114" s="63"/>
      <c r="BA114" s="63"/>
      <c r="BB114" s="63"/>
      <c r="BC114" s="63"/>
      <c r="BD114" s="63"/>
      <c r="BE114" s="63"/>
      <c r="BF114" s="63"/>
      <c r="BG114" s="63"/>
      <c r="BH114" s="63"/>
      <c r="BI114" s="63"/>
      <c r="BJ114" s="63"/>
      <c r="BK114" s="63"/>
      <c r="BL114" s="63"/>
      <c r="BM114" s="63"/>
      <c r="BN114" s="63"/>
      <c r="BO114" s="63"/>
      <c r="BP114" s="63"/>
      <c r="BQ114" s="63"/>
      <c r="BR114" s="63"/>
      <c r="BS114" s="63"/>
      <c r="BT114" s="63"/>
      <c r="BU114" s="63"/>
      <c r="BV114" s="63"/>
      <c r="BW114" s="63"/>
      <c r="BX114" s="63"/>
      <c r="BY114" s="63"/>
      <c r="BZ114" s="63"/>
      <c r="CA114" s="63"/>
      <c r="CB114" s="63"/>
      <c r="CC114" s="63"/>
      <c r="CD114" s="63"/>
      <c r="CE114" s="63"/>
      <c r="CF114" s="63"/>
    </row>
    <row r="115" spans="1:84" s="105" customFormat="1" ht="15">
      <c r="A115" s="102"/>
      <c r="B115" s="100"/>
      <c r="C115" s="885"/>
      <c r="D115" s="100"/>
      <c r="E115" s="99"/>
      <c r="F115" s="98"/>
      <c r="G115" s="98"/>
      <c r="H115" s="98"/>
      <c r="I115" s="115"/>
      <c r="J115" s="115"/>
      <c r="K115" s="119"/>
      <c r="N115" s="94" t="s">
        <v>188</v>
      </c>
      <c r="P115" s="102"/>
      <c r="R115"/>
      <c r="S115"/>
      <c r="T115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3"/>
      <c r="BH115" s="63"/>
      <c r="BI115" s="63"/>
      <c r="BJ115" s="63"/>
      <c r="BK115" s="63"/>
      <c r="BL115" s="63"/>
      <c r="BM115" s="63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</row>
    <row r="116" spans="1:84" s="105" customFormat="1" ht="15">
      <c r="A116" s="102"/>
      <c r="B116" s="100"/>
      <c r="C116" s="885"/>
      <c r="D116" s="100"/>
      <c r="E116" s="99"/>
      <c r="F116" s="98"/>
      <c r="G116" s="98"/>
      <c r="H116" s="98"/>
      <c r="I116" s="115"/>
      <c r="J116" s="115"/>
      <c r="K116" s="119"/>
      <c r="N116" s="94" t="s">
        <v>189</v>
      </c>
      <c r="P116" s="102"/>
      <c r="R116"/>
      <c r="S116"/>
      <c r="T116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  <c r="AW116" s="63"/>
      <c r="AX116" s="63"/>
      <c r="AY116" s="63"/>
      <c r="AZ116" s="63"/>
      <c r="BA116" s="63"/>
      <c r="BB116" s="63"/>
      <c r="BC116" s="63"/>
      <c r="BD116" s="63"/>
      <c r="BE116" s="63"/>
      <c r="BF116" s="63"/>
      <c r="BG116" s="63"/>
      <c r="BH116" s="63"/>
      <c r="BI116" s="63"/>
      <c r="BJ116" s="63"/>
      <c r="BK116" s="63"/>
      <c r="BL116" s="63"/>
      <c r="BM116" s="63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</row>
    <row r="117" spans="1:84" s="105" customFormat="1" ht="15">
      <c r="A117" s="102"/>
      <c r="B117" s="100"/>
      <c r="C117" s="885"/>
      <c r="D117" s="100"/>
      <c r="E117" s="99"/>
      <c r="F117" s="98"/>
      <c r="G117" s="98"/>
      <c r="H117" s="98"/>
      <c r="I117" s="115"/>
      <c r="J117" s="115"/>
      <c r="K117" s="119"/>
      <c r="N117" s="286">
        <f>CONDITIONS!E3</f>
        <v>0</v>
      </c>
      <c r="P117" s="102"/>
      <c r="R117"/>
      <c r="S117"/>
      <c r="T117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  <c r="AW117" s="63"/>
      <c r="AX117" s="63"/>
      <c r="AY117" s="63"/>
      <c r="AZ117" s="63"/>
      <c r="BA117" s="63"/>
      <c r="BB117" s="63"/>
      <c r="BC117" s="63"/>
      <c r="BD117" s="63"/>
      <c r="BE117" s="63"/>
      <c r="BF117" s="63"/>
      <c r="BG117" s="63"/>
      <c r="BH117" s="63"/>
      <c r="BI117" s="63"/>
      <c r="BJ117" s="63"/>
      <c r="BK117" s="63"/>
      <c r="BL117" s="63"/>
      <c r="BM117" s="63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</row>
    <row r="118" spans="1:84" s="105" customFormat="1" ht="15">
      <c r="A118" s="102"/>
      <c r="B118" s="100"/>
      <c r="C118" s="885"/>
      <c r="D118" s="100"/>
      <c r="E118" s="99"/>
      <c r="F118" s="98"/>
      <c r="G118" s="98"/>
      <c r="H118" s="98"/>
      <c r="I118" s="115"/>
      <c r="J118" s="115"/>
      <c r="K118" s="119"/>
      <c r="L118" s="118"/>
      <c r="M118" s="118"/>
      <c r="N118" s="98"/>
      <c r="O118" s="102"/>
      <c r="P118" s="102"/>
      <c r="R118"/>
      <c r="S118"/>
      <c r="T118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  <c r="AW118" s="63"/>
      <c r="AX118" s="63"/>
      <c r="AY118" s="63"/>
      <c r="AZ118" s="63"/>
      <c r="BA118" s="63"/>
      <c r="BB118" s="63"/>
      <c r="BC118" s="63"/>
      <c r="BD118" s="63"/>
      <c r="BE118" s="63"/>
      <c r="BF118" s="63"/>
      <c r="BG118" s="63"/>
      <c r="BH118" s="63"/>
      <c r="BI118" s="63"/>
      <c r="BJ118" s="63"/>
      <c r="BK118" s="63"/>
      <c r="BL118" s="63"/>
      <c r="BM118" s="63"/>
      <c r="BN118" s="63"/>
      <c r="BO118" s="63"/>
      <c r="BP118" s="63"/>
      <c r="BQ118" s="63"/>
      <c r="BR118" s="63"/>
      <c r="BS118" s="63"/>
      <c r="BT118" s="63"/>
      <c r="BU118" s="63"/>
      <c r="BV118" s="63"/>
      <c r="BW118" s="63"/>
      <c r="BX118" s="63"/>
      <c r="BY118" s="63"/>
      <c r="BZ118" s="63"/>
      <c r="CA118" s="63"/>
      <c r="CB118" s="63"/>
      <c r="CC118" s="63"/>
      <c r="CD118" s="63"/>
      <c r="CE118" s="63"/>
      <c r="CF118" s="63"/>
    </row>
    <row r="119" spans="1:84" s="105" customFormat="1" ht="15.75" thickBot="1">
      <c r="A119" s="102"/>
      <c r="B119" s="100"/>
      <c r="C119" s="885"/>
      <c r="D119" s="100"/>
      <c r="E119" s="99"/>
      <c r="F119" s="98"/>
      <c r="G119" s="98"/>
      <c r="H119" s="98"/>
      <c r="I119" s="115"/>
      <c r="J119" s="115"/>
      <c r="K119" s="119"/>
      <c r="L119" s="118"/>
      <c r="M119" s="118"/>
      <c r="N119" s="98"/>
      <c r="O119" s="102"/>
      <c r="R119"/>
      <c r="S119"/>
      <c r="T119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</row>
    <row r="120" spans="1:84" ht="15.75">
      <c r="A120" s="102"/>
      <c r="B120" s="947" t="s">
        <v>311</v>
      </c>
      <c r="C120" s="948"/>
      <c r="D120" s="949"/>
      <c r="E120" s="949"/>
      <c r="F120" s="949"/>
      <c r="G120" s="949"/>
      <c r="H120" s="950"/>
      <c r="I120" s="111"/>
      <c r="J120" s="110"/>
      <c r="K120" s="107"/>
      <c r="L120" s="107"/>
      <c r="M120" s="106"/>
      <c r="N120" s="102"/>
      <c r="O120" s="102"/>
      <c r="P120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  <c r="AU120" s="63"/>
      <c r="AV120" s="63"/>
      <c r="AW120" s="63"/>
      <c r="AX120" s="63"/>
      <c r="AY120" s="63"/>
      <c r="AZ120" s="63"/>
      <c r="BA120" s="63"/>
      <c r="BB120" s="63"/>
      <c r="BC120" s="63"/>
      <c r="BD120" s="63"/>
      <c r="BE120" s="63"/>
      <c r="BF120" s="63"/>
      <c r="BG120" s="63"/>
      <c r="BH120" s="63"/>
      <c r="BI120" s="63"/>
      <c r="BJ120" s="63"/>
      <c r="BK120" s="63"/>
      <c r="BL120" s="63"/>
      <c r="BM120" s="63"/>
      <c r="BN120" s="63"/>
      <c r="BO120" s="63"/>
      <c r="BP120" s="63"/>
      <c r="BQ120" s="63"/>
      <c r="BR120" s="63"/>
      <c r="BS120" s="63"/>
      <c r="BT120" s="63"/>
      <c r="BU120" s="63"/>
      <c r="BV120" s="63"/>
      <c r="BW120" s="63"/>
      <c r="BX120" s="63"/>
      <c r="BY120" s="63"/>
      <c r="BZ120" s="63"/>
      <c r="CA120" s="63"/>
      <c r="CB120" s="63"/>
      <c r="CC120" s="63"/>
      <c r="CD120" s="63"/>
      <c r="CE120" s="63"/>
    </row>
    <row r="121" spans="1:84" ht="37.5" customHeight="1">
      <c r="A121" s="102"/>
      <c r="B121" s="307" t="s">
        <v>310</v>
      </c>
      <c r="C121" s="886" t="s">
        <v>309</v>
      </c>
      <c r="D121" s="874" t="s">
        <v>19</v>
      </c>
      <c r="E121" s="308" t="s">
        <v>2084</v>
      </c>
      <c r="F121" s="292" t="s">
        <v>308</v>
      </c>
      <c r="G121" s="293" t="s">
        <v>178</v>
      </c>
      <c r="H121" s="294" t="s">
        <v>179</v>
      </c>
      <c r="I121" s="111"/>
      <c r="J121" s="110"/>
      <c r="K121" s="107"/>
      <c r="L121" s="107"/>
      <c r="M121" s="106"/>
      <c r="N121" s="102"/>
      <c r="O121" s="102"/>
      <c r="P121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63"/>
      <c r="AO121" s="63"/>
      <c r="AP121" s="63"/>
      <c r="AQ121" s="63"/>
      <c r="AR121" s="63"/>
      <c r="AS121" s="63"/>
      <c r="AT121" s="63"/>
      <c r="AU121" s="63"/>
      <c r="AV121" s="63"/>
      <c r="AW121" s="63"/>
      <c r="AX121" s="63"/>
      <c r="AY121" s="63"/>
      <c r="AZ121" s="63"/>
      <c r="BA121" s="63"/>
      <c r="BB121" s="63"/>
      <c r="BC121" s="63"/>
      <c r="BD121" s="63"/>
      <c r="BE121" s="63"/>
      <c r="BF121" s="63"/>
      <c r="BG121" s="63"/>
      <c r="BH121" s="63"/>
      <c r="BI121" s="63"/>
      <c r="BJ121" s="63"/>
      <c r="BK121" s="63"/>
      <c r="BL121" s="63"/>
      <c r="BM121" s="63"/>
      <c r="BN121" s="63"/>
      <c r="BO121" s="63"/>
      <c r="BP121" s="63"/>
      <c r="BQ121" s="63"/>
      <c r="BR121" s="63"/>
      <c r="BS121" s="63"/>
      <c r="BT121" s="63"/>
      <c r="BU121" s="63"/>
      <c r="BV121" s="63"/>
      <c r="BW121" s="63"/>
      <c r="BX121" s="63"/>
      <c r="BY121" s="63"/>
      <c r="BZ121" s="63"/>
      <c r="CA121" s="63"/>
      <c r="CB121" s="63"/>
      <c r="CC121" s="63"/>
      <c r="CD121" s="63"/>
      <c r="CE121" s="63"/>
    </row>
    <row r="122" spans="1:84" s="105" customFormat="1" ht="14.25">
      <c r="A122" s="102"/>
      <c r="B122" s="669">
        <v>58</v>
      </c>
      <c r="C122" s="273">
        <v>50</v>
      </c>
      <c r="D122" s="274" t="s">
        <v>307</v>
      </c>
      <c r="E122" s="274" t="s">
        <v>2085</v>
      </c>
      <c r="F122" s="670" t="s">
        <v>306</v>
      </c>
      <c r="G122" s="268">
        <v>68.2</v>
      </c>
      <c r="H122" s="596">
        <f>G122*(1-CONDITIONS!$B$24)</f>
        <v>64.790000000000006</v>
      </c>
      <c r="J122" s="110"/>
      <c r="K122" s="107"/>
      <c r="L122" s="107"/>
      <c r="M122" s="106"/>
      <c r="N122" s="102"/>
      <c r="O122" s="102"/>
      <c r="Q122"/>
      <c r="R122"/>
      <c r="S122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63"/>
      <c r="BR122" s="63"/>
      <c r="BS122" s="63"/>
      <c r="BT122" s="63"/>
      <c r="BU122" s="63"/>
      <c r="BV122" s="63"/>
      <c r="BW122" s="63"/>
      <c r="BX122" s="63"/>
      <c r="BY122" s="63"/>
      <c r="BZ122" s="63"/>
      <c r="CA122" s="63"/>
      <c r="CB122" s="63"/>
      <c r="CC122" s="63"/>
      <c r="CD122" s="63"/>
      <c r="CE122" s="63"/>
    </row>
    <row r="123" spans="1:84" s="105" customFormat="1" ht="14.25">
      <c r="A123" s="102"/>
      <c r="B123" s="669">
        <v>64</v>
      </c>
      <c r="C123" s="273">
        <v>60</v>
      </c>
      <c r="D123" s="274" t="s">
        <v>305</v>
      </c>
      <c r="E123" s="274" t="s">
        <v>2085</v>
      </c>
      <c r="F123" s="670" t="s">
        <v>304</v>
      </c>
      <c r="G123" s="268">
        <v>73.7</v>
      </c>
      <c r="H123" s="596">
        <f>G123*(1-CONDITIONS!$B$24)</f>
        <v>70.015000000000001</v>
      </c>
      <c r="J123" s="110"/>
      <c r="K123" s="107"/>
      <c r="L123" s="107"/>
      <c r="M123" s="106"/>
      <c r="N123" s="102"/>
      <c r="O123" s="102"/>
      <c r="P123" s="63"/>
      <c r="Q123"/>
      <c r="R123"/>
      <c r="S12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  <c r="AW123" s="63"/>
      <c r="AX123" s="63"/>
      <c r="AY123" s="63"/>
      <c r="AZ123" s="63"/>
      <c r="BA123" s="63"/>
      <c r="BB123" s="63"/>
      <c r="BC123" s="63"/>
      <c r="BD123" s="63"/>
      <c r="BE123" s="63"/>
      <c r="BF123" s="63"/>
      <c r="BG123" s="63"/>
      <c r="BH123" s="63"/>
      <c r="BI123" s="63"/>
      <c r="BJ123" s="63"/>
      <c r="BK123" s="63"/>
      <c r="BL123" s="63"/>
      <c r="BM123" s="63"/>
      <c r="BN123" s="63"/>
      <c r="BO123" s="63"/>
      <c r="BP123" s="63"/>
      <c r="BQ123" s="63"/>
      <c r="BR123" s="63"/>
      <c r="BS123" s="63"/>
      <c r="BT123" s="63"/>
      <c r="BU123" s="63"/>
      <c r="BV123" s="63"/>
      <c r="BW123" s="63"/>
      <c r="BX123" s="63"/>
      <c r="BY123" s="63"/>
      <c r="BZ123" s="63"/>
      <c r="CA123" s="63"/>
      <c r="CB123" s="63"/>
      <c r="CC123" s="63"/>
      <c r="CD123" s="63"/>
      <c r="CE123" s="63"/>
    </row>
    <row r="124" spans="1:84" ht="14.25">
      <c r="A124" s="102"/>
      <c r="B124" s="671">
        <v>78</v>
      </c>
      <c r="C124" s="485">
        <v>70</v>
      </c>
      <c r="D124" s="672" t="s">
        <v>303</v>
      </c>
      <c r="E124" s="672" t="s">
        <v>2085</v>
      </c>
      <c r="F124" s="526" t="s">
        <v>302</v>
      </c>
      <c r="G124" s="673">
        <v>83.600000000000009</v>
      </c>
      <c r="H124" s="601">
        <f>G124*(1-CONDITIONS!$B$24)</f>
        <v>79.42</v>
      </c>
      <c r="I124" s="105"/>
      <c r="J124" s="110"/>
      <c r="K124" s="107"/>
      <c r="L124" s="107"/>
      <c r="M124" s="106"/>
      <c r="N124" s="102"/>
      <c r="O124" s="102"/>
      <c r="P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63"/>
      <c r="AW124" s="63"/>
      <c r="AX124" s="63"/>
      <c r="AY124" s="63"/>
      <c r="AZ124" s="63"/>
      <c r="BA124" s="63"/>
      <c r="BB124" s="63"/>
      <c r="BC124" s="63"/>
      <c r="BD124" s="63"/>
      <c r="BE124" s="63"/>
      <c r="BF124" s="63"/>
      <c r="BG124" s="63"/>
      <c r="BH124" s="63"/>
      <c r="BI124" s="63"/>
      <c r="BJ124" s="63"/>
      <c r="BK124" s="63"/>
      <c r="BL124" s="63"/>
      <c r="BM124" s="63"/>
      <c r="BN124" s="63"/>
      <c r="BO124" s="63"/>
      <c r="BP124" s="63"/>
      <c r="BQ124" s="63"/>
      <c r="BR124" s="63"/>
      <c r="BS124" s="63"/>
      <c r="BT124" s="63"/>
      <c r="BU124" s="63"/>
      <c r="BV124" s="63"/>
      <c r="BW124" s="63"/>
      <c r="BX124" s="63"/>
      <c r="BY124" s="63"/>
      <c r="BZ124" s="63"/>
      <c r="CA124" s="63"/>
      <c r="CB124" s="63"/>
      <c r="CC124" s="63"/>
      <c r="CD124" s="63"/>
      <c r="CE124" s="63"/>
    </row>
    <row r="125" spans="1:84" ht="14.25">
      <c r="A125" s="102"/>
      <c r="B125" s="671">
        <v>90</v>
      </c>
      <c r="C125" s="485">
        <v>90</v>
      </c>
      <c r="D125" s="672" t="s">
        <v>301</v>
      </c>
      <c r="E125" s="672" t="s">
        <v>2085</v>
      </c>
      <c r="F125" s="526" t="s">
        <v>299</v>
      </c>
      <c r="G125" s="673">
        <v>99.000000000000014</v>
      </c>
      <c r="H125" s="601">
        <f>G125*(1-CONDITIONS!$B$24)</f>
        <v>94.050000000000011</v>
      </c>
      <c r="I125" s="105"/>
      <c r="J125" s="110"/>
      <c r="K125" s="107"/>
      <c r="L125" s="107"/>
      <c r="M125" s="106"/>
      <c r="N125" s="102"/>
      <c r="O125" s="102"/>
      <c r="P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3"/>
      <c r="AI125" s="63"/>
      <c r="AJ125" s="63"/>
      <c r="AK125" s="63"/>
      <c r="AL125" s="63"/>
      <c r="AM125" s="63"/>
      <c r="AN125" s="63"/>
      <c r="AO125" s="63"/>
      <c r="AP125" s="63"/>
      <c r="AQ125" s="63"/>
      <c r="AR125" s="63"/>
      <c r="AS125" s="63"/>
      <c r="AT125" s="63"/>
      <c r="AU125" s="63"/>
      <c r="AV125" s="63"/>
      <c r="AW125" s="63"/>
      <c r="AX125" s="63"/>
      <c r="AY125" s="63"/>
      <c r="AZ125" s="63"/>
      <c r="BA125" s="63"/>
      <c r="BB125" s="63"/>
      <c r="BC125" s="63"/>
      <c r="BD125" s="63"/>
      <c r="BE125" s="63"/>
      <c r="BF125" s="63"/>
      <c r="BG125" s="63"/>
      <c r="BH125" s="63"/>
      <c r="BI125" s="63"/>
      <c r="BJ125" s="63"/>
      <c r="BK125" s="63"/>
      <c r="BL125" s="63"/>
      <c r="BM125" s="63"/>
      <c r="BN125" s="63"/>
      <c r="BO125" s="63"/>
      <c r="BP125" s="63"/>
      <c r="BQ125" s="63"/>
      <c r="BR125" s="63"/>
      <c r="BS125" s="63"/>
      <c r="BT125" s="63"/>
      <c r="BU125" s="63"/>
      <c r="BV125" s="63"/>
      <c r="BW125" s="63"/>
      <c r="BX125" s="63"/>
      <c r="BY125" s="63"/>
      <c r="BZ125" s="63"/>
      <c r="CA125" s="63"/>
      <c r="CB125" s="63"/>
      <c r="CC125" s="63"/>
      <c r="CD125" s="63"/>
      <c r="CE125" s="63"/>
    </row>
    <row r="126" spans="1:84" s="105" customFormat="1" ht="14.25">
      <c r="A126" s="102"/>
      <c r="B126" s="669">
        <v>110</v>
      </c>
      <c r="C126" s="273">
        <v>100</v>
      </c>
      <c r="D126" s="274" t="s">
        <v>300</v>
      </c>
      <c r="E126" s="274" t="s">
        <v>2085</v>
      </c>
      <c r="F126" s="670" t="s">
        <v>299</v>
      </c>
      <c r="G126" s="268">
        <v>106.7</v>
      </c>
      <c r="H126" s="596">
        <f>G126*(1-CONDITIONS!$B$24)</f>
        <v>101.36499999999999</v>
      </c>
      <c r="J126" s="110"/>
      <c r="K126" s="107"/>
      <c r="L126" s="107"/>
      <c r="M126" s="106"/>
      <c r="N126" s="102"/>
      <c r="O126" s="102"/>
      <c r="P126" s="63"/>
      <c r="Q126"/>
      <c r="R126"/>
      <c r="S126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  <c r="AW126" s="63"/>
      <c r="AX126" s="63"/>
      <c r="AY126" s="63"/>
      <c r="AZ126" s="63"/>
      <c r="BA126" s="63"/>
      <c r="BB126" s="63"/>
      <c r="BC126" s="63"/>
      <c r="BD126" s="63"/>
      <c r="BE126" s="63"/>
      <c r="BF126" s="63"/>
      <c r="BG126" s="63"/>
      <c r="BH126" s="63"/>
      <c r="BI126" s="63"/>
      <c r="BJ126" s="63"/>
      <c r="BK126" s="63"/>
      <c r="BL126" s="63"/>
      <c r="BM126" s="63"/>
      <c r="BN126" s="63"/>
      <c r="BO126" s="63"/>
      <c r="BP126" s="63"/>
      <c r="BQ126" s="63"/>
      <c r="BR126" s="63"/>
      <c r="BS126" s="63"/>
      <c r="BT126" s="63"/>
      <c r="BU126" s="63"/>
      <c r="BV126" s="63"/>
      <c r="BW126" s="63"/>
      <c r="BX126" s="63"/>
      <c r="BY126" s="63"/>
      <c r="BZ126" s="63"/>
      <c r="CA126" s="63"/>
      <c r="CB126" s="63"/>
      <c r="CC126" s="63"/>
      <c r="CD126" s="63"/>
      <c r="CE126" s="63"/>
    </row>
    <row r="127" spans="1:84" s="105" customFormat="1" ht="14.25">
      <c r="A127" s="102"/>
      <c r="B127" s="669">
        <v>135</v>
      </c>
      <c r="C127" s="273">
        <v>125</v>
      </c>
      <c r="D127" s="274" t="s">
        <v>298</v>
      </c>
      <c r="E127" s="274" t="s">
        <v>2085</v>
      </c>
      <c r="F127" s="670" t="s">
        <v>297</v>
      </c>
      <c r="G127" s="268">
        <v>129.80000000000001</v>
      </c>
      <c r="H127" s="596">
        <f>G127*(1-CONDITIONS!$B$24)</f>
        <v>123.31</v>
      </c>
      <c r="J127" s="110"/>
      <c r="K127" s="107"/>
      <c r="L127" s="107"/>
      <c r="M127" s="106"/>
      <c r="N127" s="102"/>
      <c r="O127" s="102"/>
      <c r="P127" s="63"/>
      <c r="Q127"/>
      <c r="R127"/>
      <c r="S127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  <c r="AV127" s="63"/>
      <c r="AW127" s="63"/>
      <c r="AX127" s="63"/>
      <c r="AY127" s="63"/>
      <c r="AZ127" s="63"/>
      <c r="BA127" s="63"/>
      <c r="BB127" s="63"/>
      <c r="BC127" s="63"/>
      <c r="BD127" s="63"/>
      <c r="BE127" s="63"/>
      <c r="BF127" s="63"/>
      <c r="BG127" s="63"/>
      <c r="BH127" s="63"/>
      <c r="BI127" s="63"/>
      <c r="BJ127" s="63"/>
      <c r="BK127" s="63"/>
      <c r="BL127" s="63"/>
      <c r="BM127" s="63"/>
      <c r="BN127" s="63"/>
      <c r="BO127" s="63"/>
      <c r="BP127" s="63"/>
      <c r="BQ127" s="63"/>
      <c r="BR127" s="63"/>
      <c r="BS127" s="63"/>
      <c r="BT127" s="63"/>
      <c r="BU127" s="63"/>
      <c r="BV127" s="63"/>
      <c r="BW127" s="63"/>
      <c r="BX127" s="63"/>
      <c r="BY127" s="63"/>
      <c r="BZ127" s="63"/>
      <c r="CA127" s="63"/>
      <c r="CB127" s="63"/>
      <c r="CC127" s="63"/>
      <c r="CD127" s="63"/>
      <c r="CE127" s="63"/>
    </row>
    <row r="128" spans="1:84" ht="15" thickBot="1">
      <c r="A128" s="102"/>
      <c r="B128" s="674">
        <v>160</v>
      </c>
      <c r="C128" s="675">
        <v>150</v>
      </c>
      <c r="D128" s="676" t="s">
        <v>296</v>
      </c>
      <c r="E128" s="676" t="s">
        <v>2085</v>
      </c>
      <c r="F128" s="677" t="s">
        <v>295</v>
      </c>
      <c r="G128" s="678">
        <v>161.70000000000002</v>
      </c>
      <c r="H128" s="601">
        <f>G128*(1-CONDITIONS!$B$24)</f>
        <v>153.61500000000001</v>
      </c>
      <c r="I128" s="105"/>
      <c r="J128" s="110"/>
      <c r="K128" s="107"/>
      <c r="L128" s="107"/>
      <c r="M128" s="106"/>
      <c r="N128" s="102"/>
      <c r="O128" s="102"/>
      <c r="P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63"/>
      <c r="AW128" s="63"/>
      <c r="AX128" s="63"/>
      <c r="AY128" s="63"/>
      <c r="AZ128" s="63"/>
      <c r="BA128" s="63"/>
      <c r="BB128" s="63"/>
      <c r="BC128" s="63"/>
      <c r="BD128" s="63"/>
      <c r="BE128" s="63"/>
      <c r="BF128" s="63"/>
      <c r="BG128" s="63"/>
      <c r="BH128" s="63"/>
      <c r="BI128" s="63"/>
      <c r="BJ128" s="63"/>
      <c r="BK128" s="63"/>
      <c r="BL128" s="63"/>
      <c r="BM128" s="63"/>
      <c r="BN128" s="63"/>
      <c r="BO128" s="63"/>
      <c r="BP128" s="63"/>
      <c r="BQ128" s="63"/>
      <c r="BR128" s="63"/>
      <c r="BS128" s="63"/>
      <c r="BT128" s="63"/>
      <c r="BU128" s="63"/>
      <c r="BV128" s="63"/>
      <c r="BW128" s="63"/>
      <c r="BX128" s="63"/>
      <c r="BY128" s="63"/>
      <c r="BZ128" s="63"/>
      <c r="CA128" s="63"/>
      <c r="CB128" s="63"/>
      <c r="CC128" s="63"/>
      <c r="CD128" s="63"/>
      <c r="CE128" s="63"/>
    </row>
    <row r="129" spans="1:84" s="105" customFormat="1" ht="15.75" thickBot="1">
      <c r="A129" s="102"/>
      <c r="B129" s="114"/>
      <c r="C129" s="114"/>
      <c r="D129" s="114"/>
      <c r="E129" s="113"/>
      <c r="F129" s="112"/>
      <c r="G129" s="106"/>
      <c r="H129" s="106"/>
      <c r="I129" s="111"/>
      <c r="J129" s="111"/>
      <c r="K129" s="110"/>
      <c r="L129" s="107"/>
      <c r="M129" s="107"/>
      <c r="N129" s="106"/>
      <c r="O129" s="102"/>
      <c r="P129" s="102"/>
      <c r="Q129" s="63"/>
      <c r="R129"/>
      <c r="S129"/>
      <c r="T129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  <c r="AU129" s="63"/>
      <c r="AV129" s="63"/>
      <c r="AW129" s="63"/>
      <c r="AX129" s="63"/>
      <c r="AY129" s="63"/>
      <c r="AZ129" s="63"/>
      <c r="BA129" s="63"/>
      <c r="BB129" s="63"/>
      <c r="BC129" s="63"/>
      <c r="BD129" s="63"/>
      <c r="BE129" s="63"/>
      <c r="BF129" s="63"/>
      <c r="BG129" s="63"/>
      <c r="BH129" s="63"/>
      <c r="BI129" s="63"/>
      <c r="BJ129" s="63"/>
      <c r="BK129" s="63"/>
      <c r="BL129" s="63"/>
      <c r="BM129" s="63"/>
      <c r="BN129" s="63"/>
      <c r="BO129" s="63"/>
      <c r="BP129" s="63"/>
      <c r="BQ129" s="63"/>
      <c r="BR129" s="63"/>
      <c r="BS129" s="63"/>
      <c r="BT129" s="63"/>
      <c r="BU129" s="63"/>
      <c r="BV129" s="63"/>
      <c r="BW129" s="63"/>
      <c r="BX129" s="63"/>
      <c r="BY129" s="63"/>
      <c r="BZ129" s="63"/>
      <c r="CA129" s="63"/>
      <c r="CB129" s="63"/>
      <c r="CC129" s="63"/>
      <c r="CD129" s="63"/>
      <c r="CE129" s="63"/>
      <c r="CF129" s="63"/>
    </row>
    <row r="130" spans="1:84" ht="15.75">
      <c r="A130" s="102"/>
      <c r="B130" s="1266" t="s">
        <v>294</v>
      </c>
      <c r="C130" s="1267"/>
      <c r="D130" s="1267"/>
      <c r="E130" s="1267"/>
      <c r="F130" s="1267"/>
      <c r="G130" s="1266" t="s">
        <v>293</v>
      </c>
      <c r="H130" s="1267"/>
      <c r="I130" s="1267"/>
      <c r="J130" s="1267"/>
      <c r="K130" s="1268"/>
      <c r="L130" s="1265"/>
      <c r="M130" s="1265"/>
      <c r="N130" s="1265"/>
      <c r="O130" s="1265"/>
      <c r="P130" s="1265"/>
      <c r="Q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  <c r="AU130" s="63"/>
      <c r="AV130" s="63"/>
      <c r="AW130" s="63"/>
      <c r="AX130" s="63"/>
      <c r="AY130" s="63"/>
      <c r="AZ130" s="63"/>
      <c r="BA130" s="63"/>
      <c r="BB130" s="63"/>
      <c r="BC130" s="63"/>
      <c r="BD130" s="63"/>
      <c r="BE130" s="63"/>
      <c r="BF130" s="63"/>
      <c r="BG130" s="63"/>
      <c r="BH130" s="63"/>
      <c r="BI130" s="63"/>
      <c r="BJ130" s="63"/>
      <c r="BK130" s="63"/>
      <c r="BL130" s="63"/>
      <c r="BM130" s="63"/>
      <c r="BN130" s="63"/>
      <c r="BO130" s="63"/>
      <c r="BP130" s="63"/>
      <c r="BQ130" s="63"/>
      <c r="BR130" s="63"/>
      <c r="BS130" s="63"/>
      <c r="BT130" s="63"/>
      <c r="BU130" s="63"/>
      <c r="BV130" s="63"/>
      <c r="BW130" s="63"/>
      <c r="BX130" s="63"/>
      <c r="BY130" s="63"/>
      <c r="BZ130" s="63"/>
      <c r="CA130" s="63"/>
      <c r="CB130" s="63"/>
      <c r="CC130" s="63"/>
      <c r="CD130" s="63"/>
      <c r="CE130" s="63"/>
      <c r="CF130" s="63"/>
    </row>
    <row r="131" spans="1:84" ht="36">
      <c r="A131" s="102"/>
      <c r="B131" s="295" t="s">
        <v>19</v>
      </c>
      <c r="C131" s="902" t="s">
        <v>2084</v>
      </c>
      <c r="D131" s="296" t="s">
        <v>268</v>
      </c>
      <c r="E131" s="293" t="s">
        <v>178</v>
      </c>
      <c r="F131" s="297" t="s">
        <v>179</v>
      </c>
      <c r="G131" s="295" t="s">
        <v>19</v>
      </c>
      <c r="H131" s="902" t="s">
        <v>2084</v>
      </c>
      <c r="I131" s="296" t="s">
        <v>268</v>
      </c>
      <c r="J131" s="293" t="s">
        <v>178</v>
      </c>
      <c r="K131" s="294" t="s">
        <v>179</v>
      </c>
      <c r="L131" s="330"/>
      <c r="M131" s="885"/>
      <c r="N131" s="330"/>
      <c r="O131" s="116"/>
      <c r="P131" s="116"/>
      <c r="Q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  <c r="AW131" s="63"/>
      <c r="AX131" s="63"/>
      <c r="AY131" s="63"/>
      <c r="AZ131" s="63"/>
      <c r="BA131" s="63"/>
      <c r="BB131" s="63"/>
      <c r="BC131" s="63"/>
      <c r="BD131" s="63"/>
      <c r="BE131" s="63"/>
      <c r="BF131" s="63"/>
      <c r="BG131" s="63"/>
      <c r="BH131" s="63"/>
      <c r="BI131" s="63"/>
      <c r="BJ131" s="63"/>
      <c r="BK131" s="63"/>
      <c r="BL131" s="63"/>
      <c r="BM131" s="63"/>
      <c r="BN131" s="63"/>
      <c r="BO131" s="63"/>
      <c r="BP131" s="63"/>
      <c r="BQ131" s="63"/>
      <c r="BR131" s="63"/>
      <c r="BS131" s="63"/>
      <c r="BT131" s="63"/>
      <c r="BU131" s="63"/>
      <c r="BV131" s="63"/>
      <c r="BW131" s="63"/>
      <c r="BX131" s="63"/>
      <c r="BY131" s="63"/>
      <c r="BZ131" s="63"/>
      <c r="CA131" s="63"/>
      <c r="CB131" s="63"/>
      <c r="CC131" s="63"/>
      <c r="CD131" s="63"/>
      <c r="CE131" s="63"/>
      <c r="CF131" s="63"/>
    </row>
    <row r="132" spans="1:84">
      <c r="A132" s="102"/>
      <c r="B132" s="540" t="s">
        <v>292</v>
      </c>
      <c r="C132" s="880" t="s">
        <v>2085</v>
      </c>
      <c r="D132" s="541">
        <v>300</v>
      </c>
      <c r="E132" s="162">
        <v>34.1</v>
      </c>
      <c r="F132" s="555">
        <f>E132*(1-CONDITIONS!$B$24)</f>
        <v>32.395000000000003</v>
      </c>
      <c r="G132" s="540" t="s">
        <v>291</v>
      </c>
      <c r="H132" s="880" t="s">
        <v>2085</v>
      </c>
      <c r="I132" s="541">
        <v>190</v>
      </c>
      <c r="J132" s="162">
        <v>59.400000000000006</v>
      </c>
      <c r="K132" s="596">
        <f>J132*(1-CONDITIONS!$B$24)</f>
        <v>56.43</v>
      </c>
      <c r="L132" s="105"/>
      <c r="M132" s="105"/>
      <c r="N132" s="99"/>
      <c r="O132" s="98"/>
      <c r="P132" s="98"/>
      <c r="Q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  <c r="AV132" s="63"/>
      <c r="AW132" s="63"/>
      <c r="AX132" s="63"/>
      <c r="AY132" s="63"/>
      <c r="AZ132" s="63"/>
      <c r="BA132" s="63"/>
      <c r="BB132" s="63"/>
      <c r="BC132" s="63"/>
      <c r="BD132" s="63"/>
      <c r="BE132" s="63"/>
      <c r="BF132" s="63"/>
      <c r="BG132" s="63"/>
      <c r="BH132" s="63"/>
      <c r="BI132" s="63"/>
      <c r="BJ132" s="63"/>
      <c r="BK132" s="63"/>
      <c r="BL132" s="63"/>
      <c r="BM132" s="63"/>
      <c r="BN132" s="63"/>
      <c r="BO132" s="63"/>
      <c r="BP132" s="63"/>
      <c r="BQ132" s="63"/>
      <c r="BR132" s="63"/>
      <c r="BS132" s="63"/>
      <c r="BT132" s="63"/>
      <c r="BU132" s="63"/>
      <c r="BV132" s="63"/>
      <c r="BW132" s="63"/>
      <c r="BX132" s="63"/>
      <c r="BY132" s="63"/>
      <c r="BZ132" s="63"/>
      <c r="CA132" s="63"/>
      <c r="CB132" s="63"/>
      <c r="CC132" s="63"/>
      <c r="CD132" s="63"/>
      <c r="CE132" s="63"/>
      <c r="CF132" s="63"/>
    </row>
    <row r="133" spans="1:84">
      <c r="A133" s="102"/>
      <c r="B133" s="540" t="s">
        <v>290</v>
      </c>
      <c r="C133" s="880" t="s">
        <v>2085</v>
      </c>
      <c r="D133" s="541">
        <v>250</v>
      </c>
      <c r="E133" s="162">
        <v>34.1</v>
      </c>
      <c r="F133" s="555">
        <f>E133*(1-CONDITIONS!$B$24)</f>
        <v>32.395000000000003</v>
      </c>
      <c r="G133" s="540" t="s">
        <v>289</v>
      </c>
      <c r="H133" s="880" t="s">
        <v>2085</v>
      </c>
      <c r="I133" s="541">
        <v>180</v>
      </c>
      <c r="J133" s="162">
        <v>47.300000000000004</v>
      </c>
      <c r="K133" s="596">
        <f>J133*(1-CONDITIONS!$B$24)</f>
        <v>44.935000000000002</v>
      </c>
      <c r="L133" s="105"/>
      <c r="M133" s="105"/>
      <c r="N133" s="99"/>
      <c r="O133" s="98"/>
      <c r="P133" s="98"/>
      <c r="Q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  <c r="AU133" s="63"/>
      <c r="AV133" s="63"/>
      <c r="AW133" s="63"/>
      <c r="AX133" s="63"/>
      <c r="AY133" s="63"/>
      <c r="AZ133" s="63"/>
      <c r="BA133" s="63"/>
      <c r="BB133" s="63"/>
      <c r="BC133" s="63"/>
      <c r="BD133" s="63"/>
      <c r="BE133" s="63"/>
      <c r="BF133" s="63"/>
      <c r="BG133" s="63"/>
      <c r="BH133" s="63"/>
      <c r="BI133" s="63"/>
      <c r="BJ133" s="63"/>
      <c r="BK133" s="63"/>
      <c r="BL133" s="63"/>
      <c r="BM133" s="63"/>
      <c r="BN133" s="63"/>
      <c r="BO133" s="63"/>
      <c r="BP133" s="63"/>
      <c r="BQ133" s="63"/>
      <c r="BR133" s="63"/>
      <c r="BS133" s="63"/>
      <c r="BT133" s="63"/>
      <c r="BU133" s="63"/>
      <c r="BV133" s="63"/>
      <c r="BW133" s="63"/>
      <c r="BX133" s="63"/>
      <c r="BY133" s="63"/>
      <c r="BZ133" s="63"/>
      <c r="CA133" s="63"/>
      <c r="CB133" s="63"/>
      <c r="CC133" s="63"/>
      <c r="CD133" s="63"/>
      <c r="CE133" s="63"/>
      <c r="CF133" s="63"/>
    </row>
    <row r="134" spans="1:84">
      <c r="A134" s="102"/>
      <c r="B134" s="548" t="s">
        <v>288</v>
      </c>
      <c r="C134" s="882" t="s">
        <v>2085</v>
      </c>
      <c r="D134" s="485">
        <v>214</v>
      </c>
      <c r="E134" s="673">
        <v>41.800000000000004</v>
      </c>
      <c r="F134" s="550">
        <f>E134*(1-CONDITIONS!$B$24)</f>
        <v>39.71</v>
      </c>
      <c r="G134" s="548" t="s">
        <v>287</v>
      </c>
      <c r="H134" s="882" t="s">
        <v>2085</v>
      </c>
      <c r="I134" s="485">
        <v>148</v>
      </c>
      <c r="J134" s="673">
        <v>50.6</v>
      </c>
      <c r="K134" s="601">
        <f>J134*(1-CONDITIONS!$B$24)</f>
        <v>48.07</v>
      </c>
      <c r="L134" s="105"/>
      <c r="M134" s="105"/>
      <c r="N134" s="106"/>
      <c r="O134" s="102"/>
      <c r="P134" s="102"/>
      <c r="Q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  <c r="AU134" s="63"/>
      <c r="AV134" s="63"/>
      <c r="AW134" s="63"/>
      <c r="AX134" s="63"/>
      <c r="AY134" s="63"/>
      <c r="AZ134" s="63"/>
      <c r="BA134" s="63"/>
      <c r="BB134" s="63"/>
      <c r="BC134" s="63"/>
      <c r="BD134" s="63"/>
      <c r="BE134" s="63"/>
      <c r="BF134" s="63"/>
      <c r="BG134" s="63"/>
      <c r="BH134" s="63"/>
      <c r="BI134" s="63"/>
      <c r="BJ134" s="63"/>
      <c r="BK134" s="63"/>
      <c r="BL134" s="63"/>
      <c r="BM134" s="63"/>
      <c r="BN134" s="63"/>
      <c r="BO134" s="63"/>
      <c r="BP134" s="63"/>
      <c r="BQ134" s="63"/>
      <c r="BR134" s="63"/>
      <c r="BS134" s="63"/>
      <c r="BT134" s="63"/>
      <c r="BU134" s="63"/>
      <c r="BV134" s="63"/>
      <c r="BW134" s="63"/>
      <c r="BX134" s="63"/>
      <c r="BY134" s="63"/>
      <c r="BZ134" s="63"/>
      <c r="CA134" s="63"/>
      <c r="CB134" s="63"/>
      <c r="CC134" s="63"/>
      <c r="CD134" s="63"/>
      <c r="CE134" s="63"/>
      <c r="CF134" s="63"/>
    </row>
    <row r="135" spans="1:84">
      <c r="A135" s="102"/>
      <c r="B135" s="548" t="s">
        <v>286</v>
      </c>
      <c r="C135" s="882" t="s">
        <v>2085</v>
      </c>
      <c r="D135" s="485">
        <v>178</v>
      </c>
      <c r="E135" s="673">
        <v>48.400000000000006</v>
      </c>
      <c r="F135" s="550">
        <f>E135*(1-CONDITIONS!$B$24)</f>
        <v>45.980000000000004</v>
      </c>
      <c r="G135" s="548" t="s">
        <v>285</v>
      </c>
      <c r="H135" s="882" t="s">
        <v>2085</v>
      </c>
      <c r="I135" s="485">
        <v>140</v>
      </c>
      <c r="J135" s="673">
        <v>63.800000000000004</v>
      </c>
      <c r="K135" s="601">
        <f>J135*(1-CONDITIONS!$B$24)</f>
        <v>60.61</v>
      </c>
      <c r="L135" s="105"/>
      <c r="M135" s="105"/>
      <c r="N135" s="106"/>
      <c r="O135" s="102"/>
      <c r="P135" s="102"/>
      <c r="Q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 s="63"/>
      <c r="BN135" s="63"/>
      <c r="BO135" s="63"/>
      <c r="BP135" s="63"/>
      <c r="BQ135" s="63"/>
      <c r="BR135" s="63"/>
      <c r="BS135" s="63"/>
      <c r="BT135" s="63"/>
      <c r="BU135" s="63"/>
      <c r="BV135" s="63"/>
      <c r="BW135" s="63"/>
      <c r="BX135" s="63"/>
      <c r="BY135" s="63"/>
      <c r="BZ135" s="63"/>
      <c r="CA135" s="63"/>
      <c r="CB135" s="63"/>
      <c r="CC135" s="63"/>
      <c r="CD135" s="63"/>
      <c r="CE135" s="63"/>
      <c r="CF135" s="63"/>
    </row>
    <row r="136" spans="1:84">
      <c r="A136" s="102"/>
      <c r="B136" s="540" t="s">
        <v>284</v>
      </c>
      <c r="C136" s="880" t="s">
        <v>2085</v>
      </c>
      <c r="D136" s="273">
        <v>126</v>
      </c>
      <c r="E136" s="268">
        <v>58.300000000000004</v>
      </c>
      <c r="F136" s="555">
        <f>E136*(1-CONDITIONS!$B$24)</f>
        <v>55.384999999999998</v>
      </c>
      <c r="G136" s="540" t="s">
        <v>283</v>
      </c>
      <c r="H136" s="880" t="s">
        <v>2085</v>
      </c>
      <c r="I136" s="273">
        <v>98</v>
      </c>
      <c r="J136" s="268">
        <v>79.2</v>
      </c>
      <c r="K136" s="596">
        <f>J136*(1-CONDITIONS!$B$24)</f>
        <v>75.239999999999995</v>
      </c>
      <c r="L136" s="105"/>
      <c r="M136" s="105"/>
      <c r="N136" s="106"/>
      <c r="O136" s="102"/>
      <c r="P136" s="102"/>
      <c r="Q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 s="63"/>
      <c r="BN136" s="63"/>
      <c r="BO136" s="63"/>
      <c r="BP136" s="63"/>
      <c r="BQ136" s="63"/>
      <c r="BR136" s="63"/>
      <c r="BS136" s="63"/>
      <c r="BT136" s="63"/>
      <c r="BU136" s="63"/>
      <c r="BV136" s="63"/>
      <c r="BW136" s="63"/>
      <c r="BX136" s="63"/>
      <c r="BY136" s="63"/>
      <c r="BZ136" s="63"/>
      <c r="CA136" s="63"/>
      <c r="CB136" s="63"/>
      <c r="CC136" s="63"/>
      <c r="CD136" s="63"/>
      <c r="CE136" s="63"/>
      <c r="CF136" s="63"/>
    </row>
    <row r="137" spans="1:84">
      <c r="A137" s="102"/>
      <c r="B137" s="540" t="s">
        <v>282</v>
      </c>
      <c r="C137" s="880" t="s">
        <v>2085</v>
      </c>
      <c r="D137" s="273">
        <v>96</v>
      </c>
      <c r="E137" s="268">
        <v>71.5</v>
      </c>
      <c r="F137" s="555">
        <f>E137*(1-CONDITIONS!$B$24)</f>
        <v>67.924999999999997</v>
      </c>
      <c r="G137" s="540" t="s">
        <v>281</v>
      </c>
      <c r="H137" s="880" t="s">
        <v>2085</v>
      </c>
      <c r="I137" s="273">
        <v>88</v>
      </c>
      <c r="J137" s="268">
        <v>102.30000000000001</v>
      </c>
      <c r="K137" s="596">
        <f>J137*(1-CONDITIONS!$B$24)</f>
        <v>97.185000000000002</v>
      </c>
      <c r="L137" s="105"/>
      <c r="M137" s="105"/>
      <c r="N137" s="106"/>
      <c r="O137" s="102"/>
      <c r="P137" s="102"/>
      <c r="Q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 s="63"/>
      <c r="BN137" s="63"/>
      <c r="BO137" s="63"/>
      <c r="BP137" s="63"/>
      <c r="BQ137" s="63"/>
      <c r="BR137" s="63"/>
      <c r="BS137" s="63"/>
      <c r="BT137" s="63"/>
      <c r="BU137" s="63"/>
      <c r="BV137" s="63"/>
      <c r="BW137" s="63"/>
      <c r="BX137" s="63"/>
      <c r="BY137" s="63"/>
      <c r="BZ137" s="63"/>
      <c r="CA137" s="63"/>
      <c r="CB137" s="63"/>
      <c r="CC137" s="63"/>
      <c r="CD137" s="63"/>
      <c r="CE137" s="63"/>
      <c r="CF137" s="63"/>
    </row>
    <row r="138" spans="1:84">
      <c r="A138" s="102"/>
      <c r="B138" s="548" t="s">
        <v>280</v>
      </c>
      <c r="C138" s="882" t="s">
        <v>2085</v>
      </c>
      <c r="D138" s="485">
        <v>72</v>
      </c>
      <c r="E138" s="673">
        <v>90.2</v>
      </c>
      <c r="F138" s="550">
        <f>E138*(1-CONDITIONS!$B$24)</f>
        <v>85.69</v>
      </c>
      <c r="G138" s="548" t="s">
        <v>279</v>
      </c>
      <c r="H138" s="882" t="s">
        <v>2085</v>
      </c>
      <c r="I138" s="485">
        <v>60</v>
      </c>
      <c r="J138" s="673">
        <v>121.00000000000001</v>
      </c>
      <c r="K138" s="601">
        <f>J138*(1-CONDITIONS!$B$24)</f>
        <v>114.95</v>
      </c>
      <c r="L138" s="105"/>
      <c r="M138" s="105"/>
      <c r="N138" s="106"/>
      <c r="O138" s="102"/>
      <c r="P138" s="102"/>
      <c r="Q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  <c r="AW138" s="63"/>
      <c r="AX138" s="63"/>
      <c r="AY138" s="63"/>
      <c r="AZ138" s="63"/>
      <c r="BA138" s="63"/>
      <c r="BB138" s="63"/>
      <c r="BC138" s="63"/>
      <c r="BD138" s="63"/>
      <c r="BE138" s="63"/>
      <c r="BF138" s="63"/>
      <c r="BG138" s="63"/>
      <c r="BH138" s="63"/>
      <c r="BI138" s="63"/>
      <c r="BJ138" s="63"/>
      <c r="BK138" s="63"/>
      <c r="BL138" s="63"/>
      <c r="BM138" s="63"/>
      <c r="BN138" s="63"/>
      <c r="BO138" s="63"/>
      <c r="BP138" s="63"/>
      <c r="BQ138" s="63"/>
      <c r="BR138" s="63"/>
      <c r="BS138" s="63"/>
      <c r="BT138" s="63"/>
      <c r="BU138" s="63"/>
      <c r="BV138" s="63"/>
      <c r="BW138" s="63"/>
      <c r="BX138" s="63"/>
      <c r="BY138" s="63"/>
      <c r="BZ138" s="63"/>
      <c r="CA138" s="63"/>
      <c r="CB138" s="63"/>
      <c r="CC138" s="63"/>
      <c r="CD138" s="63"/>
      <c r="CE138" s="63"/>
      <c r="CF138" s="63"/>
    </row>
    <row r="139" spans="1:84">
      <c r="A139" s="102"/>
      <c r="B139" s="548" t="s">
        <v>278</v>
      </c>
      <c r="C139" s="882" t="s">
        <v>2085</v>
      </c>
      <c r="D139" s="485">
        <v>70</v>
      </c>
      <c r="E139" s="673">
        <v>105.60000000000001</v>
      </c>
      <c r="F139" s="550">
        <f>E139*(1-CONDITIONS!$B$24)</f>
        <v>100.32000000000001</v>
      </c>
      <c r="G139" s="548" t="s">
        <v>277</v>
      </c>
      <c r="H139" s="882" t="s">
        <v>2085</v>
      </c>
      <c r="I139" s="485">
        <v>52</v>
      </c>
      <c r="J139" s="673">
        <v>130.9</v>
      </c>
      <c r="K139" s="601">
        <f>J139*(1-CONDITIONS!$B$24)</f>
        <v>124.355</v>
      </c>
      <c r="L139" s="105"/>
      <c r="M139" s="105"/>
      <c r="N139" s="106"/>
      <c r="O139" s="102"/>
      <c r="P139" s="102"/>
      <c r="Q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3"/>
      <c r="AT139" s="63"/>
      <c r="AU139" s="63"/>
      <c r="AV139" s="63"/>
      <c r="AW139" s="63"/>
      <c r="AX139" s="63"/>
      <c r="AY139" s="63"/>
      <c r="AZ139" s="63"/>
      <c r="BA139" s="63"/>
      <c r="BB139" s="63"/>
      <c r="BC139" s="63"/>
      <c r="BD139" s="63"/>
      <c r="BE139" s="63"/>
      <c r="BF139" s="63"/>
      <c r="BG139" s="63"/>
      <c r="BH139" s="63"/>
      <c r="BI139" s="63"/>
      <c r="BJ139" s="63"/>
      <c r="BK139" s="63"/>
      <c r="BL139" s="63"/>
      <c r="BM139" s="63"/>
      <c r="BN139" s="63"/>
      <c r="BO139" s="63"/>
      <c r="BP139" s="63"/>
      <c r="BQ139" s="63"/>
      <c r="BR139" s="63"/>
      <c r="BS139" s="63"/>
      <c r="BT139" s="63"/>
      <c r="BU139" s="63"/>
      <c r="BV139" s="63"/>
      <c r="BW139" s="63"/>
      <c r="BX139" s="63"/>
      <c r="BY139" s="63"/>
      <c r="BZ139" s="63"/>
      <c r="CA139" s="63"/>
      <c r="CB139" s="63"/>
      <c r="CC139" s="63"/>
      <c r="CD139" s="63"/>
      <c r="CE139" s="63"/>
      <c r="CF139" s="63"/>
    </row>
    <row r="140" spans="1:84">
      <c r="A140" s="102"/>
      <c r="B140" s="540" t="s">
        <v>276</v>
      </c>
      <c r="C140" s="880" t="s">
        <v>2085</v>
      </c>
      <c r="D140" s="273">
        <v>58</v>
      </c>
      <c r="E140" s="268">
        <v>121.00000000000001</v>
      </c>
      <c r="F140" s="555">
        <f>E140*(1-CONDITIONS!$B$24)</f>
        <v>114.95</v>
      </c>
      <c r="G140" s="540" t="s">
        <v>275</v>
      </c>
      <c r="H140" s="880" t="s">
        <v>2085</v>
      </c>
      <c r="I140" s="273">
        <v>50</v>
      </c>
      <c r="J140" s="268">
        <v>147.4</v>
      </c>
      <c r="K140" s="596">
        <f>J140*(1-CONDITIONS!$B$24)</f>
        <v>140.03</v>
      </c>
      <c r="L140" s="105"/>
      <c r="M140" s="105"/>
      <c r="N140" s="106"/>
      <c r="O140" s="102"/>
      <c r="P140" s="102"/>
      <c r="Q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  <c r="AU140" s="63"/>
      <c r="AV140" s="63"/>
      <c r="AW140" s="63"/>
      <c r="AX140" s="63"/>
      <c r="AY140" s="63"/>
      <c r="AZ140" s="63"/>
      <c r="BA140" s="63"/>
      <c r="BB140" s="63"/>
      <c r="BC140" s="63"/>
      <c r="BD140" s="63"/>
      <c r="BE140" s="63"/>
      <c r="BF140" s="63"/>
      <c r="BG140" s="63"/>
      <c r="BH140" s="63"/>
      <c r="BI140" s="63"/>
      <c r="BJ140" s="63"/>
      <c r="BK140" s="63"/>
      <c r="BL140" s="63"/>
      <c r="BM140" s="63"/>
      <c r="BN140" s="63"/>
      <c r="BO140" s="63"/>
      <c r="BP140" s="63"/>
      <c r="BQ140" s="63"/>
      <c r="BR140" s="63"/>
      <c r="BS140" s="63"/>
      <c r="BT140" s="63"/>
      <c r="BU140" s="63"/>
      <c r="BV140" s="63"/>
      <c r="BW140" s="63"/>
      <c r="BX140" s="63"/>
      <c r="BY140" s="63"/>
      <c r="BZ140" s="63"/>
      <c r="CA140" s="63"/>
      <c r="CB140" s="63"/>
      <c r="CC140" s="63"/>
      <c r="CD140" s="63"/>
      <c r="CE140" s="63"/>
      <c r="CF140" s="63"/>
    </row>
    <row r="141" spans="1:84">
      <c r="A141" s="102"/>
      <c r="B141" s="540" t="s">
        <v>274</v>
      </c>
      <c r="C141" s="880" t="s">
        <v>2085</v>
      </c>
      <c r="D141" s="273">
        <v>48</v>
      </c>
      <c r="E141" s="268">
        <v>133.10000000000002</v>
      </c>
      <c r="F141" s="555">
        <f>E141*(1-CONDITIONS!$B$24)</f>
        <v>126.44500000000002</v>
      </c>
      <c r="G141" s="540" t="s">
        <v>273</v>
      </c>
      <c r="H141" s="880" t="s">
        <v>2085</v>
      </c>
      <c r="I141" s="273">
        <v>38</v>
      </c>
      <c r="J141" s="268">
        <v>176</v>
      </c>
      <c r="K141" s="596">
        <f>J141*(1-CONDITIONS!$B$24)</f>
        <v>167.2</v>
      </c>
      <c r="L141" s="105"/>
      <c r="M141" s="105"/>
      <c r="N141" s="106"/>
      <c r="O141" s="102"/>
      <c r="P141" s="102"/>
      <c r="Q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63"/>
      <c r="AV141" s="63"/>
      <c r="AW141" s="63"/>
      <c r="AX141" s="63"/>
      <c r="AY141" s="63"/>
      <c r="AZ141" s="63"/>
      <c r="BA141" s="63"/>
      <c r="BB141" s="63"/>
      <c r="BC141" s="63"/>
      <c r="BD141" s="63"/>
      <c r="BE141" s="63"/>
      <c r="BF141" s="63"/>
      <c r="BG141" s="63"/>
      <c r="BH141" s="63"/>
      <c r="BI141" s="63"/>
      <c r="BJ141" s="63"/>
      <c r="BK141" s="63"/>
      <c r="BL141" s="63"/>
      <c r="BM141" s="63"/>
      <c r="BN141" s="63"/>
      <c r="BO141" s="63"/>
      <c r="BP141" s="63"/>
      <c r="BQ141" s="63"/>
      <c r="BR141" s="63"/>
      <c r="BS141" s="63"/>
      <c r="BT141" s="63"/>
      <c r="BU141" s="63"/>
      <c r="BV141" s="63"/>
      <c r="BW141" s="63"/>
      <c r="BX141" s="63"/>
      <c r="BY141" s="63"/>
      <c r="BZ141" s="63"/>
      <c r="CA141" s="63"/>
      <c r="CB141" s="63"/>
      <c r="CC141" s="63"/>
      <c r="CD141" s="63"/>
      <c r="CE141" s="63"/>
      <c r="CF141" s="63"/>
    </row>
    <row r="142" spans="1:84">
      <c r="A142" s="102"/>
      <c r="B142" s="548" t="s">
        <v>272</v>
      </c>
      <c r="C142" s="882" t="s">
        <v>2085</v>
      </c>
      <c r="D142" s="485">
        <v>32</v>
      </c>
      <c r="E142" s="673">
        <v>170.5</v>
      </c>
      <c r="F142" s="550">
        <f>E142*(1-CONDITIONS!$B$24)</f>
        <v>161.97499999999999</v>
      </c>
      <c r="G142" s="679"/>
      <c r="H142" s="931"/>
      <c r="I142" s="672"/>
      <c r="J142" s="673"/>
      <c r="K142" s="680"/>
      <c r="L142" s="105"/>
      <c r="M142" s="105"/>
      <c r="N142" s="106"/>
      <c r="O142" s="102"/>
      <c r="P142" s="102"/>
      <c r="Q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3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  <c r="AU142" s="63"/>
      <c r="AV142" s="63"/>
      <c r="AW142" s="63"/>
      <c r="AX142" s="63"/>
      <c r="AY142" s="63"/>
      <c r="AZ142" s="63"/>
      <c r="BA142" s="63"/>
      <c r="BB142" s="63"/>
      <c r="BC142" s="63"/>
      <c r="BD142" s="63"/>
      <c r="BE142" s="63"/>
      <c r="BF142" s="63"/>
      <c r="BG142" s="63"/>
      <c r="BH142" s="63"/>
      <c r="BI142" s="63"/>
      <c r="BJ142" s="63"/>
      <c r="BK142" s="63"/>
      <c r="BL142" s="63"/>
      <c r="BM142" s="63"/>
      <c r="BN142" s="63"/>
      <c r="BO142" s="63"/>
      <c r="BP142" s="63"/>
      <c r="BQ142" s="63"/>
      <c r="BR142" s="63"/>
      <c r="BS142" s="63"/>
      <c r="BT142" s="63"/>
      <c r="BU142" s="63"/>
      <c r="BV142" s="63"/>
      <c r="BW142" s="63"/>
      <c r="BX142" s="63"/>
      <c r="BY142" s="63"/>
      <c r="BZ142" s="63"/>
      <c r="CA142" s="63"/>
      <c r="CB142" s="63"/>
      <c r="CC142" s="63"/>
      <c r="CD142" s="63"/>
      <c r="CE142" s="63"/>
      <c r="CF142" s="63"/>
    </row>
    <row r="143" spans="1:84" ht="13.5" thickBot="1">
      <c r="A143" s="102"/>
      <c r="B143" s="647" t="s">
        <v>271</v>
      </c>
      <c r="C143" s="883" t="s">
        <v>2085</v>
      </c>
      <c r="D143" s="675">
        <v>22</v>
      </c>
      <c r="E143" s="678">
        <v>217.8</v>
      </c>
      <c r="F143" s="550">
        <f>E143*(1-CONDITIONS!$B$24)</f>
        <v>206.91</v>
      </c>
      <c r="G143" s="682"/>
      <c r="H143" s="932"/>
      <c r="I143" s="676"/>
      <c r="J143" s="678"/>
      <c r="K143" s="683"/>
      <c r="L143" s="105"/>
      <c r="M143" s="105"/>
      <c r="N143" s="106"/>
      <c r="O143" s="102"/>
      <c r="P143" s="102"/>
      <c r="Q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  <c r="AN143" s="63"/>
      <c r="AO143" s="63"/>
      <c r="AP143" s="63"/>
      <c r="AQ143" s="63"/>
      <c r="AR143" s="63"/>
      <c r="AS143" s="63"/>
      <c r="AT143" s="63"/>
      <c r="AU143" s="63"/>
      <c r="AV143" s="63"/>
      <c r="AW143" s="63"/>
      <c r="AX143" s="63"/>
      <c r="AY143" s="63"/>
      <c r="AZ143" s="63"/>
      <c r="BA143" s="63"/>
      <c r="BB143" s="63"/>
      <c r="BC143" s="63"/>
      <c r="BD143" s="63"/>
      <c r="BE143" s="63"/>
      <c r="BF143" s="63"/>
      <c r="BG143" s="63"/>
      <c r="BH143" s="63"/>
      <c r="BI143" s="63"/>
      <c r="BJ143" s="63"/>
      <c r="BK143" s="63"/>
      <c r="BL143" s="63"/>
      <c r="BM143" s="63"/>
      <c r="BN143" s="63"/>
      <c r="BO143" s="63"/>
      <c r="BP143" s="63"/>
      <c r="BQ143" s="63"/>
      <c r="BR143" s="63"/>
      <c r="BS143" s="63"/>
      <c r="BT143" s="63"/>
      <c r="BU143" s="63"/>
      <c r="BV143" s="63"/>
      <c r="BW143" s="63"/>
      <c r="BX143" s="63"/>
      <c r="BY143" s="63"/>
      <c r="BZ143" s="63"/>
      <c r="CA143" s="63"/>
      <c r="CB143" s="63"/>
      <c r="CC143" s="63"/>
      <c r="CD143" s="63"/>
      <c r="CE143" s="63"/>
      <c r="CF143" s="63"/>
    </row>
    <row r="144" spans="1:84" s="105" customFormat="1" ht="15.75" thickBot="1">
      <c r="A144" s="102"/>
      <c r="B144" s="114"/>
      <c r="C144" s="114"/>
      <c r="D144" s="114"/>
      <c r="E144" s="113"/>
      <c r="F144" s="112"/>
      <c r="G144" s="106"/>
      <c r="H144" s="106"/>
      <c r="I144" s="111"/>
      <c r="J144" s="111"/>
      <c r="K144" s="110"/>
      <c r="L144" s="107"/>
      <c r="M144" s="107"/>
      <c r="N144" s="106"/>
      <c r="O144" s="102"/>
      <c r="P144" s="102"/>
      <c r="Q144" s="63"/>
      <c r="R144"/>
      <c r="S144"/>
      <c r="T144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  <c r="AN144" s="63"/>
      <c r="AO144" s="63"/>
      <c r="AP144" s="63"/>
      <c r="AQ144" s="63"/>
      <c r="AR144" s="63"/>
      <c r="AS144" s="63"/>
      <c r="AT144" s="63"/>
      <c r="AU144" s="63"/>
      <c r="AV144" s="63"/>
      <c r="AW144" s="63"/>
      <c r="AX144" s="63"/>
      <c r="AY144" s="63"/>
      <c r="AZ144" s="63"/>
      <c r="BA144" s="63"/>
      <c r="BB144" s="63"/>
      <c r="BC144" s="63"/>
      <c r="BD144" s="63"/>
      <c r="BE144" s="63"/>
      <c r="BF144" s="63"/>
      <c r="BG144" s="63"/>
      <c r="BH144" s="63"/>
      <c r="BI144" s="63"/>
      <c r="BJ144" s="63"/>
      <c r="BK144" s="63"/>
      <c r="BL144" s="63"/>
      <c r="BM144" s="63"/>
      <c r="BN144" s="63"/>
      <c r="BO144" s="63"/>
      <c r="BP144" s="63"/>
      <c r="BQ144" s="63"/>
      <c r="BR144" s="63"/>
      <c r="BS144" s="63"/>
      <c r="BT144" s="63"/>
      <c r="BU144" s="63"/>
      <c r="BV144" s="63"/>
      <c r="BW144" s="63"/>
      <c r="BX144" s="63"/>
      <c r="BY144" s="63"/>
      <c r="BZ144" s="63"/>
      <c r="CA144" s="63"/>
      <c r="CB144" s="63"/>
      <c r="CC144" s="63"/>
      <c r="CD144" s="63"/>
      <c r="CE144" s="63"/>
      <c r="CF144" s="63"/>
    </row>
    <row r="145" spans="1:84" ht="15.75">
      <c r="A145" s="102"/>
      <c r="B145" s="1266" t="s">
        <v>270</v>
      </c>
      <c r="C145" s="1267"/>
      <c r="D145" s="1267"/>
      <c r="E145" s="1267"/>
      <c r="F145" s="1267"/>
      <c r="G145" s="1266" t="s">
        <v>269</v>
      </c>
      <c r="H145" s="1267"/>
      <c r="I145" s="1267"/>
      <c r="J145" s="1267"/>
      <c r="K145" s="1268"/>
      <c r="L145" s="107"/>
      <c r="M145" s="107"/>
      <c r="N145" s="106"/>
      <c r="O145" s="102"/>
      <c r="P145" s="102"/>
      <c r="Q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  <c r="AU145" s="63"/>
      <c r="AV145" s="63"/>
      <c r="AW145" s="63"/>
      <c r="AX145" s="63"/>
      <c r="AY145" s="63"/>
      <c r="AZ145" s="63"/>
      <c r="BA145" s="63"/>
      <c r="BB145" s="63"/>
      <c r="BC145" s="63"/>
      <c r="BD145" s="63"/>
      <c r="BE145" s="63"/>
      <c r="BF145" s="63"/>
      <c r="BG145" s="63"/>
      <c r="BH145" s="63"/>
      <c r="BI145" s="63"/>
      <c r="BJ145" s="63"/>
      <c r="BK145" s="63"/>
      <c r="BL145" s="63"/>
      <c r="BM145" s="63"/>
      <c r="BN145" s="63"/>
      <c r="BO145" s="63"/>
      <c r="BP145" s="63"/>
      <c r="BQ145" s="63"/>
      <c r="BR145" s="63"/>
      <c r="BS145" s="63"/>
      <c r="BT145" s="63"/>
      <c r="BU145" s="63"/>
      <c r="BV145" s="63"/>
      <c r="BW145" s="63"/>
      <c r="BX145" s="63"/>
      <c r="BY145" s="63"/>
      <c r="BZ145" s="63"/>
      <c r="CA145" s="63"/>
      <c r="CB145" s="63"/>
      <c r="CC145" s="63"/>
      <c r="CD145" s="63"/>
      <c r="CE145" s="63"/>
      <c r="CF145" s="63"/>
    </row>
    <row r="146" spans="1:84" ht="36">
      <c r="A146" s="102"/>
      <c r="B146" s="295" t="s">
        <v>19</v>
      </c>
      <c r="C146" s="902" t="s">
        <v>2084</v>
      </c>
      <c r="D146" s="296" t="s">
        <v>268</v>
      </c>
      <c r="E146" s="293" t="s">
        <v>178</v>
      </c>
      <c r="F146" s="297" t="s">
        <v>179</v>
      </c>
      <c r="G146" s="295" t="s">
        <v>19</v>
      </c>
      <c r="H146" s="902" t="s">
        <v>2084</v>
      </c>
      <c r="I146" s="296" t="s">
        <v>268</v>
      </c>
      <c r="J146" s="293" t="s">
        <v>178</v>
      </c>
      <c r="K146" s="294" t="s">
        <v>179</v>
      </c>
      <c r="L146" s="107"/>
      <c r="M146" s="107"/>
      <c r="N146" s="106"/>
      <c r="O146" s="102"/>
      <c r="P146" s="102"/>
      <c r="Q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63"/>
      <c r="AW146" s="63"/>
      <c r="AX146" s="63"/>
      <c r="AY146" s="63"/>
      <c r="AZ146" s="63"/>
      <c r="BA146" s="63"/>
      <c r="BB146" s="63"/>
      <c r="BC146" s="63"/>
      <c r="BD146" s="63"/>
      <c r="BE146" s="63"/>
      <c r="BF146" s="63"/>
      <c r="BG146" s="63"/>
      <c r="BH146" s="63"/>
      <c r="BI146" s="63"/>
      <c r="BJ146" s="63"/>
      <c r="BK146" s="63"/>
      <c r="BL146" s="63"/>
      <c r="BM146" s="63"/>
      <c r="BN146" s="63"/>
      <c r="BO146" s="63"/>
      <c r="BP146" s="63"/>
      <c r="BQ146" s="63"/>
      <c r="BR146" s="63"/>
      <c r="BS146" s="63"/>
      <c r="BT146" s="63"/>
      <c r="BU146" s="63"/>
      <c r="BV146" s="63"/>
      <c r="BW146" s="63"/>
      <c r="BX146" s="63"/>
      <c r="BY146" s="63"/>
      <c r="BZ146" s="63"/>
      <c r="CA146" s="63"/>
      <c r="CB146" s="63"/>
      <c r="CC146" s="63"/>
      <c r="CD146" s="63"/>
      <c r="CE146" s="63"/>
      <c r="CF146" s="63"/>
    </row>
    <row r="147" spans="1:84" s="105" customFormat="1">
      <c r="A147" s="102"/>
      <c r="B147" s="540" t="s">
        <v>267</v>
      </c>
      <c r="C147" s="880" t="s">
        <v>2085</v>
      </c>
      <c r="D147" s="670">
        <v>100</v>
      </c>
      <c r="E147" s="522">
        <v>106.7</v>
      </c>
      <c r="F147" s="555">
        <f>E147*(1-CONDITIONS!$B$24)</f>
        <v>101.36499999999999</v>
      </c>
      <c r="G147" s="540" t="s">
        <v>266</v>
      </c>
      <c r="H147" s="951" t="s">
        <v>2085</v>
      </c>
      <c r="I147" s="670">
        <v>66</v>
      </c>
      <c r="J147" s="522">
        <v>163.9</v>
      </c>
      <c r="K147" s="596">
        <f>J147*(1-CONDITIONS!$B$24)</f>
        <v>155.70499999999998</v>
      </c>
      <c r="N147" s="106"/>
      <c r="O147" s="102"/>
      <c r="P147" s="102"/>
      <c r="Q147" s="63"/>
      <c r="R147"/>
      <c r="S147"/>
      <c r="T147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  <c r="AV147" s="63"/>
      <c r="AW147" s="63"/>
      <c r="AX147" s="63"/>
      <c r="AY147" s="63"/>
      <c r="AZ147" s="63"/>
      <c r="BA147" s="63"/>
      <c r="BB147" s="63"/>
      <c r="BC147" s="63"/>
      <c r="BD147" s="63"/>
      <c r="BE147" s="63"/>
      <c r="BF147" s="63"/>
      <c r="BG147" s="63"/>
      <c r="BH147" s="63"/>
      <c r="BI147" s="63"/>
      <c r="BJ147" s="63"/>
      <c r="BK147" s="63"/>
      <c r="BL147" s="63"/>
      <c r="BM147" s="63"/>
      <c r="BN147" s="63"/>
      <c r="BO147" s="63"/>
      <c r="BP147" s="63"/>
      <c r="BQ147" s="63"/>
      <c r="BR147" s="63"/>
      <c r="BS147" s="63"/>
      <c r="BT147" s="63"/>
      <c r="BU147" s="63"/>
      <c r="BV147" s="63"/>
      <c r="BW147" s="63"/>
      <c r="BX147" s="63"/>
      <c r="BY147" s="63"/>
      <c r="BZ147" s="63"/>
      <c r="CA147" s="63"/>
      <c r="CB147" s="63"/>
      <c r="CC147" s="63"/>
      <c r="CD147" s="63"/>
      <c r="CE147" s="63"/>
      <c r="CF147" s="63"/>
    </row>
    <row r="148" spans="1:84" s="105" customFormat="1">
      <c r="A148" s="102"/>
      <c r="B148" s="540" t="s">
        <v>265</v>
      </c>
      <c r="C148" s="880" t="s">
        <v>2085</v>
      </c>
      <c r="D148" s="670">
        <v>88</v>
      </c>
      <c r="E148" s="522">
        <v>102.30000000000001</v>
      </c>
      <c r="F148" s="555">
        <f>E148*(1-CONDITIONS!$B$24)</f>
        <v>97.185000000000002</v>
      </c>
      <c r="G148" s="540" t="s">
        <v>264</v>
      </c>
      <c r="H148" s="951" t="s">
        <v>2085</v>
      </c>
      <c r="I148" s="670">
        <v>56</v>
      </c>
      <c r="J148" s="522">
        <v>161.70000000000002</v>
      </c>
      <c r="K148" s="596">
        <f>J148*(1-CONDITIONS!$B$24)</f>
        <v>153.61500000000001</v>
      </c>
      <c r="N148" s="106"/>
      <c r="O148" s="102"/>
      <c r="P148" s="102"/>
      <c r="Q148" s="63"/>
      <c r="R148"/>
      <c r="S148"/>
      <c r="T148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63"/>
      <c r="AW148" s="63"/>
      <c r="AX148" s="63"/>
      <c r="AY148" s="63"/>
      <c r="AZ148" s="63"/>
      <c r="BA148" s="63"/>
      <c r="BB148" s="63"/>
      <c r="BC148" s="63"/>
      <c r="BD148" s="63"/>
      <c r="BE148" s="63"/>
      <c r="BF148" s="63"/>
      <c r="BG148" s="63"/>
      <c r="BH148" s="63"/>
      <c r="BI148" s="63"/>
      <c r="BJ148" s="63"/>
      <c r="BK148" s="63"/>
      <c r="BL148" s="63"/>
      <c r="BM148" s="63"/>
      <c r="BN148" s="63"/>
      <c r="BO148" s="63"/>
      <c r="BP148" s="63"/>
      <c r="BQ148" s="63"/>
      <c r="BR148" s="63"/>
      <c r="BS148" s="63"/>
      <c r="BT148" s="63"/>
      <c r="BU148" s="63"/>
      <c r="BV148" s="63"/>
      <c r="BW148" s="63"/>
      <c r="BX148" s="63"/>
      <c r="BY148" s="63"/>
      <c r="BZ148" s="63"/>
      <c r="CA148" s="63"/>
      <c r="CB148" s="63"/>
      <c r="CC148" s="63"/>
      <c r="CD148" s="63"/>
      <c r="CE148" s="63"/>
      <c r="CF148" s="63"/>
    </row>
    <row r="149" spans="1:84" s="105" customFormat="1">
      <c r="A149" s="102"/>
      <c r="B149" s="548" t="s">
        <v>263</v>
      </c>
      <c r="C149" s="882" t="s">
        <v>2085</v>
      </c>
      <c r="D149" s="526">
        <v>80</v>
      </c>
      <c r="E149" s="523">
        <v>112.2</v>
      </c>
      <c r="F149" s="550">
        <f>E149*(1-CONDITIONS!$B$24)</f>
        <v>106.59</v>
      </c>
      <c r="G149" s="548" t="s">
        <v>262</v>
      </c>
      <c r="H149" s="952" t="s">
        <v>2085</v>
      </c>
      <c r="I149" s="526">
        <v>54</v>
      </c>
      <c r="J149" s="523">
        <v>173.8</v>
      </c>
      <c r="K149" s="601">
        <f>J149*(1-CONDITIONS!$B$24)</f>
        <v>165.11</v>
      </c>
      <c r="N149" s="106"/>
      <c r="O149" s="102"/>
      <c r="P149" s="102"/>
      <c r="Q149" s="63"/>
      <c r="R149"/>
      <c r="S149"/>
      <c r="T149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63"/>
      <c r="AP149" s="63"/>
      <c r="AQ149" s="63"/>
      <c r="AR149" s="63"/>
      <c r="AS149" s="63"/>
      <c r="AT149" s="63"/>
      <c r="AU149" s="63"/>
      <c r="AV149" s="63"/>
      <c r="AW149" s="63"/>
      <c r="AX149" s="63"/>
      <c r="AY149" s="63"/>
      <c r="AZ149" s="63"/>
      <c r="BA149" s="63"/>
      <c r="BB149" s="63"/>
      <c r="BC149" s="63"/>
      <c r="BD149" s="63"/>
      <c r="BE149" s="63"/>
      <c r="BF149" s="63"/>
      <c r="BG149" s="63"/>
      <c r="BH149" s="63"/>
      <c r="BI149" s="63"/>
      <c r="BJ149" s="63"/>
      <c r="BK149" s="63"/>
      <c r="BL149" s="63"/>
      <c r="BM149" s="63"/>
      <c r="BN149" s="63"/>
      <c r="BO149" s="63"/>
      <c r="BP149" s="63"/>
      <c r="BQ149" s="63"/>
      <c r="BR149" s="63"/>
      <c r="BS149" s="63"/>
      <c r="BT149" s="63"/>
      <c r="BU149" s="63"/>
      <c r="BV149" s="63"/>
      <c r="BW149" s="63"/>
      <c r="BX149" s="63"/>
      <c r="BY149" s="63"/>
      <c r="BZ149" s="63"/>
      <c r="CA149" s="63"/>
      <c r="CB149" s="63"/>
      <c r="CC149" s="63"/>
      <c r="CD149" s="63"/>
      <c r="CE149" s="63"/>
      <c r="CF149" s="63"/>
    </row>
    <row r="150" spans="1:84" s="105" customFormat="1">
      <c r="A150" s="102"/>
      <c r="B150" s="548" t="s">
        <v>261</v>
      </c>
      <c r="C150" s="882" t="s">
        <v>2085</v>
      </c>
      <c r="D150" s="526">
        <v>68</v>
      </c>
      <c r="E150" s="523">
        <v>135.30000000000001</v>
      </c>
      <c r="F150" s="550">
        <f>E150*(1-CONDITIONS!$B$24)</f>
        <v>128.535</v>
      </c>
      <c r="G150" s="548" t="s">
        <v>260</v>
      </c>
      <c r="H150" s="952" t="s">
        <v>2085</v>
      </c>
      <c r="I150" s="526">
        <v>46</v>
      </c>
      <c r="J150" s="523">
        <v>177.10000000000002</v>
      </c>
      <c r="K150" s="601">
        <f>J150*(1-CONDITIONS!$B$24)</f>
        <v>168.245</v>
      </c>
      <c r="N150" s="106"/>
      <c r="O150" s="102"/>
      <c r="P150" s="102"/>
      <c r="Q150" s="63"/>
      <c r="R150"/>
      <c r="S150"/>
      <c r="T150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  <c r="AW150" s="63"/>
      <c r="AX150" s="63"/>
      <c r="AY150" s="63"/>
      <c r="AZ150" s="63"/>
      <c r="BA150" s="63"/>
      <c r="BB150" s="63"/>
      <c r="BC150" s="63"/>
      <c r="BD150" s="63"/>
      <c r="BE150" s="63"/>
      <c r="BF150" s="63"/>
      <c r="BG150" s="63"/>
      <c r="BH150" s="63"/>
      <c r="BI150" s="63"/>
      <c r="BJ150" s="63"/>
      <c r="BK150" s="63"/>
      <c r="BL150" s="63"/>
      <c r="BM150" s="63"/>
      <c r="BN150" s="63"/>
      <c r="BO150" s="63"/>
      <c r="BP150" s="63"/>
      <c r="BQ150" s="63"/>
      <c r="BR150" s="63"/>
      <c r="BS150" s="63"/>
      <c r="BT150" s="63"/>
      <c r="BU150" s="63"/>
      <c r="BV150" s="63"/>
      <c r="BW150" s="63"/>
      <c r="BX150" s="63"/>
      <c r="BY150" s="63"/>
      <c r="BZ150" s="63"/>
      <c r="CA150" s="63"/>
      <c r="CB150" s="63"/>
      <c r="CC150" s="63"/>
      <c r="CD150" s="63"/>
      <c r="CE150" s="63"/>
      <c r="CF150" s="63"/>
    </row>
    <row r="151" spans="1:84">
      <c r="A151" s="102"/>
      <c r="B151" s="540" t="s">
        <v>259</v>
      </c>
      <c r="C151" s="880" t="s">
        <v>2085</v>
      </c>
      <c r="D151" s="684">
        <v>50</v>
      </c>
      <c r="E151" s="685">
        <v>152.9</v>
      </c>
      <c r="F151" s="555">
        <f>E151*(1-CONDITIONS!$B$24)</f>
        <v>145.255</v>
      </c>
      <c r="G151" s="540" t="s">
        <v>258</v>
      </c>
      <c r="H151" s="951" t="s">
        <v>2085</v>
      </c>
      <c r="I151" s="684">
        <v>32</v>
      </c>
      <c r="J151" s="685">
        <v>229.9</v>
      </c>
      <c r="K151" s="596">
        <f>J151*(1-CONDITIONS!$B$24)</f>
        <v>218.405</v>
      </c>
      <c r="L151" s="105"/>
      <c r="M151" s="105"/>
      <c r="N151" s="459"/>
      <c r="O151" s="102"/>
      <c r="P151" s="102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  <c r="AV151" s="63"/>
      <c r="AW151" s="63"/>
      <c r="AX151" s="63"/>
      <c r="AY151" s="63"/>
      <c r="AZ151" s="63"/>
      <c r="BA151" s="63"/>
      <c r="BB151" s="63"/>
      <c r="BC151" s="63"/>
      <c r="BD151" s="63"/>
      <c r="BE151" s="63"/>
      <c r="BF151" s="63"/>
      <c r="BG151" s="63"/>
      <c r="BH151" s="63"/>
      <c r="BI151" s="63"/>
      <c r="BJ151" s="63"/>
      <c r="BK151" s="63"/>
      <c r="BL151" s="63"/>
      <c r="BM151" s="63"/>
      <c r="BN151" s="63"/>
      <c r="BO151" s="63"/>
      <c r="BP151" s="63"/>
      <c r="BQ151" s="63"/>
      <c r="BR151" s="63"/>
      <c r="BS151" s="63"/>
      <c r="BT151" s="63"/>
      <c r="BU151" s="63"/>
      <c r="BV151" s="63"/>
      <c r="BW151" s="63"/>
      <c r="BX151" s="63"/>
      <c r="BY151" s="63"/>
      <c r="BZ151" s="63"/>
      <c r="CA151" s="63"/>
      <c r="CB151" s="63"/>
      <c r="CC151" s="63"/>
      <c r="CD151" s="63"/>
      <c r="CE151" s="63"/>
      <c r="CF151" s="63"/>
    </row>
    <row r="152" spans="1:84" ht="13.5" thickBot="1">
      <c r="A152" s="104"/>
      <c r="B152" s="603"/>
      <c r="C152" s="901"/>
      <c r="D152" s="686"/>
      <c r="E152" s="687"/>
      <c r="F152" s="688"/>
      <c r="G152" s="603" t="s">
        <v>257</v>
      </c>
      <c r="H152" s="901" t="s">
        <v>2085</v>
      </c>
      <c r="I152" s="689">
        <v>28</v>
      </c>
      <c r="J152" s="690">
        <v>246.40000000000003</v>
      </c>
      <c r="K152" s="596">
        <f>J152*(1-CONDITIONS!$B$24)</f>
        <v>234.08</v>
      </c>
      <c r="L152" s="105"/>
      <c r="M152" s="105"/>
      <c r="N152" s="102"/>
      <c r="O152" s="102"/>
      <c r="P152" s="102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3"/>
      <c r="AT152" s="63"/>
      <c r="AU152" s="63"/>
      <c r="AV152" s="63"/>
      <c r="AW152" s="63"/>
      <c r="AX152" s="63"/>
      <c r="AY152" s="63"/>
      <c r="AZ152" s="63"/>
      <c r="BA152" s="63"/>
      <c r="BB152" s="63"/>
      <c r="BC152" s="63"/>
      <c r="BD152" s="63"/>
      <c r="BE152" s="63"/>
      <c r="BF152" s="63"/>
      <c r="BG152" s="63"/>
      <c r="BH152" s="63"/>
      <c r="BI152" s="63"/>
      <c r="BJ152" s="63"/>
      <c r="BK152" s="63"/>
      <c r="BL152" s="63"/>
      <c r="BM152" s="63"/>
      <c r="BN152" s="63"/>
      <c r="BO152" s="63"/>
      <c r="BP152" s="63"/>
      <c r="BQ152" s="63"/>
      <c r="BR152" s="63"/>
      <c r="BS152" s="63"/>
      <c r="BT152" s="63"/>
      <c r="BU152" s="63"/>
      <c r="BV152" s="63"/>
      <c r="BW152" s="63"/>
      <c r="BX152" s="63"/>
      <c r="BY152" s="63"/>
      <c r="BZ152" s="63"/>
      <c r="CA152" s="63"/>
      <c r="CB152" s="63"/>
      <c r="CC152" s="63"/>
      <c r="CD152" s="63"/>
      <c r="CE152" s="63"/>
      <c r="CF152" s="63"/>
    </row>
    <row r="153" spans="1:84">
      <c r="A153" s="104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63"/>
      <c r="AW153" s="63"/>
      <c r="AX153" s="63"/>
      <c r="AY153" s="63"/>
      <c r="AZ153" s="63"/>
      <c r="BA153" s="63"/>
      <c r="BB153" s="63"/>
      <c r="BC153" s="63"/>
      <c r="BD153" s="63"/>
      <c r="BE153" s="63"/>
      <c r="BF153" s="63"/>
      <c r="BG153" s="63"/>
      <c r="BH153" s="63"/>
      <c r="BI153" s="63"/>
      <c r="BJ153" s="63"/>
      <c r="BK153" s="63"/>
      <c r="BL153" s="63"/>
      <c r="BM153" s="63"/>
      <c r="BN153" s="63"/>
      <c r="BO153" s="63"/>
      <c r="BP153" s="63"/>
      <c r="BQ153" s="63"/>
      <c r="BR153" s="63"/>
      <c r="BS153" s="63"/>
      <c r="BT153" s="63"/>
      <c r="BU153" s="63"/>
      <c r="BV153" s="63"/>
      <c r="BW153" s="63"/>
      <c r="BX153" s="63"/>
      <c r="BY153" s="63"/>
      <c r="BZ153" s="63"/>
      <c r="CA153" s="63"/>
      <c r="CB153" s="63"/>
      <c r="CC153" s="63"/>
      <c r="CD153" s="63"/>
      <c r="CE153" s="63"/>
      <c r="CF153" s="63"/>
    </row>
    <row r="154" spans="1:84">
      <c r="A154" s="103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/>
      <c r="AU154" s="63"/>
      <c r="AV154" s="63"/>
      <c r="AW154" s="63"/>
      <c r="AX154" s="63"/>
      <c r="AY154" s="63"/>
      <c r="AZ154" s="63"/>
      <c r="BA154" s="63"/>
      <c r="BB154" s="63"/>
      <c r="BC154" s="63"/>
      <c r="BD154" s="63"/>
      <c r="BE154" s="63"/>
      <c r="BF154" s="63"/>
      <c r="BG154" s="63"/>
      <c r="BH154" s="63"/>
      <c r="BI154" s="63"/>
      <c r="BJ154" s="63"/>
      <c r="BK154" s="63"/>
      <c r="BL154" s="63"/>
      <c r="BM154" s="63"/>
      <c r="BN154" s="63"/>
      <c r="BO154" s="63"/>
      <c r="BP154" s="63"/>
      <c r="BQ154" s="63"/>
      <c r="BR154" s="63"/>
      <c r="BS154" s="63"/>
      <c r="BT154" s="63"/>
      <c r="BU154" s="63"/>
      <c r="BV154" s="63"/>
      <c r="BW154" s="63"/>
      <c r="BX154" s="63"/>
      <c r="BY154" s="63"/>
      <c r="BZ154" s="63"/>
      <c r="CA154" s="63"/>
      <c r="CB154" s="63"/>
      <c r="CC154" s="63"/>
      <c r="CD154" s="63"/>
      <c r="CE154" s="63"/>
      <c r="CF154" s="63"/>
    </row>
    <row r="155" spans="1:84" ht="13.5" thickBo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63"/>
      <c r="AR155" s="63"/>
      <c r="AS155" s="63"/>
      <c r="AT155" s="63"/>
      <c r="AU155" s="63"/>
      <c r="AV155" s="63"/>
      <c r="AW155" s="63"/>
      <c r="AX155" s="63"/>
      <c r="AY155" s="63"/>
      <c r="AZ155" s="63"/>
      <c r="BA155" s="63"/>
      <c r="BB155" s="63"/>
      <c r="BC155" s="63"/>
      <c r="BD155" s="63"/>
      <c r="BE155" s="63"/>
      <c r="BF155" s="63"/>
      <c r="BG155" s="63"/>
      <c r="BH155" s="63"/>
      <c r="BI155" s="63"/>
      <c r="BJ155" s="63"/>
      <c r="BK155" s="63"/>
      <c r="BL155" s="63"/>
      <c r="BM155" s="63"/>
      <c r="BN155" s="63"/>
      <c r="BO155" s="63"/>
      <c r="BP155" s="63"/>
      <c r="BQ155" s="63"/>
      <c r="BR155" s="63"/>
      <c r="BS155" s="63"/>
      <c r="BT155" s="63"/>
      <c r="BU155" s="63"/>
      <c r="BV155" s="63"/>
      <c r="BW155" s="63"/>
      <c r="BX155" s="63"/>
      <c r="BY155" s="63"/>
      <c r="BZ155" s="63"/>
      <c r="CA155" s="63"/>
      <c r="CB155" s="63"/>
      <c r="CC155" s="63"/>
      <c r="CD155" s="63"/>
      <c r="CE155" s="63"/>
      <c r="CF155" s="63"/>
    </row>
    <row r="156" spans="1:84" ht="16.5" thickBot="1">
      <c r="A156" s="102"/>
      <c r="B156" s="1209" t="s">
        <v>256</v>
      </c>
      <c r="C156" s="1210"/>
      <c r="D156" s="1210"/>
      <c r="E156" s="1210"/>
      <c r="F156" s="1210"/>
      <c r="G156" s="1210"/>
      <c r="H156" s="1211"/>
      <c r="I156" s="1209" t="s">
        <v>255</v>
      </c>
      <c r="J156" s="1210"/>
      <c r="K156" s="1210"/>
      <c r="L156" s="1210"/>
      <c r="M156" s="1210"/>
      <c r="N156" s="1210"/>
      <c r="O156" s="1211"/>
      <c r="P156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  <c r="AQ156" s="63"/>
      <c r="AR156" s="63"/>
      <c r="AS156" s="63"/>
      <c r="AT156" s="63"/>
      <c r="AU156" s="63"/>
      <c r="AV156" s="63"/>
      <c r="AW156" s="63"/>
      <c r="AX156" s="63"/>
      <c r="AY156" s="63"/>
      <c r="AZ156" s="63"/>
      <c r="BA156" s="63"/>
      <c r="BB156" s="63"/>
      <c r="BC156" s="63"/>
      <c r="BD156" s="63"/>
      <c r="BE156" s="63"/>
      <c r="BF156" s="63"/>
      <c r="BG156" s="63"/>
      <c r="BH156" s="63"/>
      <c r="BI156" s="63"/>
      <c r="BJ156" s="63"/>
      <c r="BK156" s="63"/>
      <c r="BL156" s="63"/>
      <c r="BM156" s="63"/>
      <c r="BN156" s="63"/>
      <c r="BO156" s="63"/>
      <c r="BP156" s="63"/>
      <c r="BQ156" s="63"/>
      <c r="BR156" s="63"/>
      <c r="BS156" s="63"/>
      <c r="BT156" s="63"/>
      <c r="BU156" s="63"/>
      <c r="BV156" s="63"/>
      <c r="BW156" s="63"/>
      <c r="BX156" s="63"/>
      <c r="BY156" s="63"/>
      <c r="BZ156" s="63"/>
      <c r="CA156" s="63"/>
      <c r="CB156" s="63"/>
      <c r="CC156" s="63"/>
      <c r="CD156" s="63"/>
      <c r="CE156" s="63"/>
    </row>
    <row r="157" spans="1:84" ht="24.75" thickTop="1">
      <c r="A157" s="102"/>
      <c r="B157" s="298" t="s">
        <v>19</v>
      </c>
      <c r="C157" s="884" t="s">
        <v>2084</v>
      </c>
      <c r="D157" s="299" t="s">
        <v>254</v>
      </c>
      <c r="E157" s="300" t="s">
        <v>253</v>
      </c>
      <c r="F157" s="301" t="s">
        <v>252</v>
      </c>
      <c r="G157" s="302" t="s">
        <v>1554</v>
      </c>
      <c r="H157" s="303" t="s">
        <v>249</v>
      </c>
      <c r="I157" s="1262" t="s">
        <v>19</v>
      </c>
      <c r="J157" s="1263"/>
      <c r="K157" s="300" t="s">
        <v>2084</v>
      </c>
      <c r="L157" s="876" t="s">
        <v>251</v>
      </c>
      <c r="M157" s="301" t="s">
        <v>250</v>
      </c>
      <c r="N157" s="302" t="s">
        <v>1554</v>
      </c>
      <c r="O157" s="303" t="s">
        <v>249</v>
      </c>
      <c r="P157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  <c r="AN157" s="63"/>
      <c r="AO157" s="63"/>
      <c r="AP157" s="63"/>
      <c r="AQ157" s="63"/>
      <c r="AR157" s="63"/>
      <c r="AS157" s="63"/>
      <c r="AT157" s="63"/>
      <c r="AU157" s="63"/>
      <c r="AV157" s="63"/>
      <c r="AW157" s="63"/>
      <c r="AX157" s="63"/>
      <c r="AY157" s="63"/>
      <c r="AZ157" s="63"/>
      <c r="BA157" s="63"/>
      <c r="BB157" s="63"/>
      <c r="BC157" s="63"/>
      <c r="BD157" s="63"/>
      <c r="BE157" s="63"/>
      <c r="BF157" s="63"/>
      <c r="BG157" s="63"/>
      <c r="BH157" s="63"/>
      <c r="BI157" s="63"/>
      <c r="BJ157" s="63"/>
      <c r="BK157" s="63"/>
      <c r="BL157" s="63"/>
      <c r="BM157" s="63"/>
      <c r="BN157" s="63"/>
      <c r="BO157" s="63"/>
      <c r="BP157" s="63"/>
      <c r="BQ157" s="63"/>
      <c r="BR157" s="63"/>
      <c r="BS157" s="63"/>
      <c r="BT157" s="63"/>
      <c r="BU157" s="63"/>
      <c r="BV157" s="63"/>
      <c r="BW157" s="63"/>
      <c r="BX157" s="63"/>
      <c r="BY157" s="63"/>
      <c r="BZ157" s="63"/>
      <c r="CA157" s="63"/>
      <c r="CB157" s="63"/>
      <c r="CC157" s="63"/>
      <c r="CD157" s="63"/>
      <c r="CE157" s="63"/>
    </row>
    <row r="158" spans="1:84" ht="13.5" thickBot="1">
      <c r="A158" s="102"/>
      <c r="B158" s="304"/>
      <c r="C158" s="310"/>
      <c r="D158" s="305" t="s">
        <v>248</v>
      </c>
      <c r="E158" s="300"/>
      <c r="F158" s="301" t="s">
        <v>247</v>
      </c>
      <c r="G158" s="302" t="s">
        <v>246</v>
      </c>
      <c r="H158" s="303" t="s">
        <v>1555</v>
      </c>
      <c r="I158" s="1251"/>
      <c r="J158" s="1252"/>
      <c r="K158" s="306"/>
      <c r="L158" s="877"/>
      <c r="M158" s="305" t="s">
        <v>247</v>
      </c>
      <c r="N158" s="302" t="s">
        <v>246</v>
      </c>
      <c r="O158" s="303" t="s">
        <v>1555</v>
      </c>
      <c r="P158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3"/>
      <c r="AY158" s="63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  <c r="BL158" s="63"/>
      <c r="BM158" s="63"/>
      <c r="BN158" s="63"/>
      <c r="BO158" s="63"/>
      <c r="BP158" s="63"/>
      <c r="BQ158" s="63"/>
      <c r="BR158" s="63"/>
      <c r="BS158" s="63"/>
      <c r="BT158" s="63"/>
      <c r="BU158" s="63"/>
      <c r="BV158" s="63"/>
      <c r="BW158" s="63"/>
      <c r="BX158" s="63"/>
      <c r="BY158" s="63"/>
      <c r="BZ158" s="63"/>
      <c r="CA158" s="63"/>
      <c r="CB158" s="63"/>
      <c r="CC158" s="63"/>
      <c r="CD158" s="63"/>
      <c r="CE158" s="63"/>
    </row>
    <row r="159" spans="1:84" ht="13.5" thickBot="1">
      <c r="A159" s="102"/>
      <c r="B159" s="691" t="s">
        <v>245</v>
      </c>
      <c r="C159" s="907" t="s">
        <v>2085</v>
      </c>
      <c r="D159" s="530" t="s">
        <v>244</v>
      </c>
      <c r="E159" s="530" t="s">
        <v>243</v>
      </c>
      <c r="F159" s="692">
        <v>25</v>
      </c>
      <c r="G159" s="532">
        <v>230.47200000000004</v>
      </c>
      <c r="H159" s="646">
        <f>G159*(1-CONDITIONS!$B$24)</f>
        <v>218.94840000000002</v>
      </c>
      <c r="I159" s="1256" t="s">
        <v>152</v>
      </c>
      <c r="J159" s="1257"/>
      <c r="K159" s="642" t="s">
        <v>2085</v>
      </c>
      <c r="L159" s="642" t="s">
        <v>242</v>
      </c>
      <c r="M159" s="694">
        <v>8</v>
      </c>
      <c r="N159" s="528">
        <v>2196.6120000000001</v>
      </c>
      <c r="O159" s="705">
        <f>N159*(1-CONDITIONS!$B$24)</f>
        <v>2086.7813999999998</v>
      </c>
      <c r="P159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63"/>
      <c r="AW159" s="63"/>
      <c r="AX159" s="63"/>
      <c r="AY159" s="63"/>
      <c r="AZ159" s="63"/>
      <c r="BA159" s="63"/>
      <c r="BB159" s="63"/>
      <c r="BC159" s="63"/>
      <c r="BD159" s="63"/>
      <c r="BE159" s="63"/>
      <c r="BF159" s="63"/>
      <c r="BG159" s="63"/>
      <c r="BH159" s="63"/>
      <c r="BI159" s="63"/>
      <c r="BJ159" s="63"/>
      <c r="BK159" s="63"/>
      <c r="BL159" s="63"/>
      <c r="BM159" s="63"/>
      <c r="BN159" s="63"/>
      <c r="BO159" s="63"/>
      <c r="BP159" s="63"/>
      <c r="BQ159" s="63"/>
      <c r="BR159" s="63"/>
      <c r="BS159" s="63"/>
      <c r="BT159" s="63"/>
      <c r="BU159" s="63"/>
      <c r="BV159" s="63"/>
      <c r="BW159" s="63"/>
      <c r="BX159" s="63"/>
      <c r="BY159" s="63"/>
      <c r="BZ159" s="63"/>
      <c r="CA159" s="63"/>
      <c r="CB159" s="63"/>
      <c r="CC159" s="63"/>
      <c r="CD159" s="63"/>
      <c r="CE159" s="63"/>
    </row>
    <row r="160" spans="1:84" ht="13.5" thickBot="1">
      <c r="A160" s="102"/>
      <c r="B160" s="693" t="s">
        <v>241</v>
      </c>
      <c r="C160" s="908" t="s">
        <v>2085</v>
      </c>
      <c r="D160" s="541">
        <v>50</v>
      </c>
      <c r="E160" s="642" t="s">
        <v>231</v>
      </c>
      <c r="F160" s="694">
        <v>12</v>
      </c>
      <c r="G160" s="542">
        <v>2071.8720000000003</v>
      </c>
      <c r="H160" s="646">
        <f>G160*(1-CONDITIONS!$B$24)</f>
        <v>1968.2784000000001</v>
      </c>
      <c r="I160" s="1234" t="s">
        <v>153</v>
      </c>
      <c r="J160" s="1236"/>
      <c r="K160" s="541" t="s">
        <v>2085</v>
      </c>
      <c r="L160" s="541" t="s">
        <v>240</v>
      </c>
      <c r="M160" s="698">
        <v>12</v>
      </c>
      <c r="N160" s="528">
        <v>926.6400000000001</v>
      </c>
      <c r="O160" s="705">
        <f>N160*(1-CONDITIONS!$B$24)</f>
        <v>880.30800000000011</v>
      </c>
      <c r="P160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  <c r="AU160" s="63"/>
      <c r="AV160" s="63"/>
      <c r="AW160" s="63"/>
      <c r="AX160" s="63"/>
      <c r="AY160" s="63"/>
      <c r="AZ160" s="63"/>
      <c r="BA160" s="63"/>
      <c r="BB160" s="63"/>
      <c r="BC160" s="63"/>
      <c r="BD160" s="63"/>
      <c r="BE160" s="63"/>
      <c r="BF160" s="63"/>
      <c r="BG160" s="63"/>
      <c r="BH160" s="63"/>
      <c r="BI160" s="63"/>
      <c r="BJ160" s="63"/>
      <c r="BK160" s="63"/>
      <c r="BL160" s="63"/>
      <c r="BM160" s="63"/>
      <c r="BN160" s="63"/>
      <c r="BO160" s="63"/>
      <c r="BP160" s="63"/>
      <c r="BQ160" s="63"/>
      <c r="BR160" s="63"/>
      <c r="BS160" s="63"/>
      <c r="BT160" s="63"/>
      <c r="BU160" s="63"/>
      <c r="BV160" s="63"/>
      <c r="BW160" s="63"/>
      <c r="BX160" s="63"/>
      <c r="BY160" s="63"/>
      <c r="BZ160" s="63"/>
      <c r="CA160" s="63"/>
      <c r="CB160" s="63"/>
      <c r="CC160" s="63"/>
      <c r="CD160" s="63"/>
      <c r="CE160" s="63"/>
    </row>
    <row r="161" spans="1:84" ht="13.5" thickBot="1">
      <c r="A161" s="102"/>
      <c r="B161" s="695" t="s">
        <v>239</v>
      </c>
      <c r="C161" s="909" t="s">
        <v>2085</v>
      </c>
      <c r="D161" s="549">
        <v>50</v>
      </c>
      <c r="E161" s="618" t="s">
        <v>234</v>
      </c>
      <c r="F161" s="696">
        <v>12</v>
      </c>
      <c r="G161" s="615">
        <v>1831.896</v>
      </c>
      <c r="H161" s="946">
        <f>G161*(1-CONDITIONS!$B$24)</f>
        <v>1740.3011999999999</v>
      </c>
      <c r="I161" s="1258" t="s">
        <v>154</v>
      </c>
      <c r="J161" s="1259"/>
      <c r="K161" s="549" t="s">
        <v>2085</v>
      </c>
      <c r="L161" s="549" t="s">
        <v>238</v>
      </c>
      <c r="M161" s="699">
        <v>12</v>
      </c>
      <c r="N161" s="486">
        <v>589.24800000000005</v>
      </c>
      <c r="O161" s="706">
        <f>N161*(1-CONDITIONS!$B$24)</f>
        <v>559.78560000000004</v>
      </c>
      <c r="P161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63"/>
      <c r="AJ161" s="63"/>
      <c r="AK161" s="63"/>
      <c r="AL161" s="63"/>
      <c r="AM161" s="63"/>
      <c r="AN161" s="63"/>
      <c r="AO161" s="63"/>
      <c r="AP161" s="63"/>
      <c r="AQ161" s="63"/>
      <c r="AR161" s="63"/>
      <c r="AS161" s="63"/>
      <c r="AT161" s="63"/>
      <c r="AU161" s="63"/>
      <c r="AV161" s="63"/>
      <c r="AW161" s="63"/>
      <c r="AX161" s="63"/>
      <c r="AY161" s="63"/>
      <c r="AZ161" s="63"/>
      <c r="BA161" s="63"/>
      <c r="BB161" s="63"/>
      <c r="BC161" s="63"/>
      <c r="BD161" s="63"/>
      <c r="BE161" s="63"/>
      <c r="BF161" s="63"/>
      <c r="BG161" s="63"/>
      <c r="BH161" s="63"/>
      <c r="BI161" s="63"/>
      <c r="BJ161" s="63"/>
      <c r="BK161" s="63"/>
      <c r="BL161" s="63"/>
      <c r="BM161" s="63"/>
      <c r="BN161" s="63"/>
      <c r="BO161" s="63"/>
      <c r="BP161" s="63"/>
      <c r="BQ161" s="63"/>
      <c r="BR161" s="63"/>
      <c r="BS161" s="63"/>
      <c r="BT161" s="63"/>
      <c r="BU161" s="63"/>
      <c r="BV161" s="63"/>
      <c r="BW161" s="63"/>
      <c r="BX161" s="63"/>
      <c r="BY161" s="63"/>
      <c r="BZ161" s="63"/>
      <c r="CA161" s="63"/>
      <c r="CB161" s="63"/>
      <c r="CC161" s="63"/>
      <c r="CD161" s="63"/>
      <c r="CE161" s="63"/>
    </row>
    <row r="162" spans="1:84" ht="13.5" thickBot="1">
      <c r="A162" s="102"/>
      <c r="B162" s="695" t="s">
        <v>237</v>
      </c>
      <c r="C162" s="909" t="s">
        <v>2085</v>
      </c>
      <c r="D162" s="549">
        <v>100</v>
      </c>
      <c r="E162" s="618" t="s">
        <v>231</v>
      </c>
      <c r="F162" s="696">
        <v>6</v>
      </c>
      <c r="G162" s="615">
        <v>3561.6240000000003</v>
      </c>
      <c r="H162" s="946">
        <f>G162*(1-CONDITIONS!$B$24)</f>
        <v>3383.5428000000002</v>
      </c>
      <c r="I162" s="1260" t="s">
        <v>155</v>
      </c>
      <c r="J162" s="1261"/>
      <c r="K162" s="649" t="s">
        <v>2085</v>
      </c>
      <c r="L162" s="649" t="s">
        <v>236</v>
      </c>
      <c r="M162" s="704">
        <v>24</v>
      </c>
      <c r="N162" s="650">
        <v>506.08800000000002</v>
      </c>
      <c r="O162" s="706">
        <f>N162*(1-CONDITIONS!$B$24)</f>
        <v>480.78359999999998</v>
      </c>
      <c r="P162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  <c r="AN162" s="63"/>
      <c r="AO162" s="63"/>
      <c r="AP162" s="63"/>
      <c r="AQ162" s="63"/>
      <c r="AR162" s="63"/>
      <c r="AS162" s="63"/>
      <c r="AT162" s="63"/>
      <c r="AU162" s="63"/>
      <c r="AV162" s="63"/>
      <c r="AW162" s="63"/>
      <c r="AX162" s="63"/>
      <c r="AY162" s="63"/>
      <c r="AZ162" s="63"/>
      <c r="BA162" s="63"/>
      <c r="BB162" s="63"/>
      <c r="BC162" s="63"/>
      <c r="BD162" s="63"/>
      <c r="BE162" s="63"/>
      <c r="BF162" s="63"/>
      <c r="BG162" s="63"/>
      <c r="BH162" s="63"/>
      <c r="BI162" s="63"/>
      <c r="BJ162" s="63"/>
      <c r="BK162" s="63"/>
      <c r="BL162" s="63"/>
      <c r="BM162" s="63"/>
      <c r="BN162" s="63"/>
      <c r="BO162" s="63"/>
      <c r="BP162" s="63"/>
      <c r="BQ162" s="63"/>
      <c r="BR162" s="63"/>
      <c r="BS162" s="63"/>
      <c r="BT162" s="63"/>
      <c r="BU162" s="63"/>
      <c r="BV162" s="63"/>
      <c r="BW162" s="63"/>
      <c r="BX162" s="63"/>
      <c r="BY162" s="63"/>
      <c r="BZ162" s="63"/>
      <c r="CA162" s="63"/>
      <c r="CB162" s="63"/>
      <c r="CC162" s="63"/>
      <c r="CD162" s="63"/>
      <c r="CE162" s="63"/>
    </row>
    <row r="163" spans="1:84" ht="13.5" thickBot="1">
      <c r="A163" s="102"/>
      <c r="B163" s="693" t="s">
        <v>235</v>
      </c>
      <c r="C163" s="908" t="s">
        <v>2085</v>
      </c>
      <c r="D163" s="541">
        <v>50</v>
      </c>
      <c r="E163" s="642" t="s">
        <v>234</v>
      </c>
      <c r="F163" s="694">
        <v>12</v>
      </c>
      <c r="G163" s="697">
        <v>1771.3080000000002</v>
      </c>
      <c r="H163" s="646">
        <f>G163*(1-CONDITIONS!$B$24)</f>
        <v>1682.7426</v>
      </c>
      <c r="I163" s="102"/>
      <c r="J163" s="102"/>
      <c r="K163" s="102"/>
      <c r="L163" s="102"/>
      <c r="M163" s="102"/>
      <c r="N163" s="330"/>
      <c r="O163" s="330"/>
      <c r="P1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63"/>
      <c r="AJ163" s="63"/>
      <c r="AK163" s="63"/>
      <c r="AL163" s="63"/>
      <c r="AM163" s="63"/>
      <c r="AN163" s="63"/>
      <c r="AO163" s="63"/>
      <c r="AP163" s="63"/>
      <c r="AQ163" s="63"/>
      <c r="AR163" s="63"/>
      <c r="AS163" s="63"/>
      <c r="AT163" s="63"/>
      <c r="AU163" s="63"/>
      <c r="AV163" s="63"/>
      <c r="AW163" s="63"/>
      <c r="AX163" s="63"/>
      <c r="AY163" s="63"/>
      <c r="AZ163" s="63"/>
      <c r="BA163" s="63"/>
      <c r="BB163" s="63"/>
      <c r="BC163" s="63"/>
      <c r="BD163" s="63"/>
      <c r="BE163" s="63"/>
      <c r="BF163" s="63"/>
      <c r="BG163" s="63"/>
      <c r="BH163" s="63"/>
      <c r="BI163" s="63"/>
      <c r="BJ163" s="63"/>
      <c r="BK163" s="63"/>
      <c r="BL163" s="63"/>
      <c r="BM163" s="63"/>
      <c r="BN163" s="63"/>
      <c r="BO163" s="63"/>
      <c r="BP163" s="63"/>
      <c r="BQ163" s="63"/>
      <c r="BR163" s="63"/>
      <c r="BS163" s="63"/>
      <c r="BT163" s="63"/>
      <c r="BU163" s="63"/>
      <c r="BV163" s="63"/>
      <c r="BW163" s="63"/>
      <c r="BX163" s="63"/>
      <c r="BY163" s="63"/>
      <c r="BZ163" s="63"/>
      <c r="CA163" s="63"/>
      <c r="CB163" s="63"/>
      <c r="CC163" s="63"/>
      <c r="CD163" s="63"/>
      <c r="CE163" s="63"/>
    </row>
    <row r="164" spans="1:84" ht="13.5" thickBot="1">
      <c r="A164" s="102"/>
      <c r="B164" s="693" t="s">
        <v>233</v>
      </c>
      <c r="C164" s="908" t="s">
        <v>2085</v>
      </c>
      <c r="D164" s="541">
        <v>50</v>
      </c>
      <c r="E164" s="642"/>
      <c r="F164" s="694">
        <v>12</v>
      </c>
      <c r="G164" s="542">
        <v>910.00800000000004</v>
      </c>
      <c r="H164" s="646">
        <f>G164*(1-CONDITIONS!$B$24)</f>
        <v>864.50760000000002</v>
      </c>
      <c r="I164" s="102"/>
      <c r="J164" s="102"/>
      <c r="K164" s="102"/>
      <c r="L164" s="102"/>
      <c r="M164" s="102"/>
      <c r="N164" s="330"/>
      <c r="O164" s="330"/>
      <c r="P164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3"/>
      <c r="AI164" s="63"/>
      <c r="AJ164" s="63"/>
      <c r="AK164" s="63"/>
      <c r="AL164" s="63"/>
      <c r="AM164" s="63"/>
      <c r="AN164" s="63"/>
      <c r="AO164" s="63"/>
      <c r="AP164" s="63"/>
      <c r="AQ164" s="63"/>
      <c r="AR164" s="63"/>
      <c r="AS164" s="63"/>
      <c r="AT164" s="63"/>
      <c r="AU164" s="63"/>
      <c r="AV164" s="63"/>
      <c r="AW164" s="63"/>
      <c r="AX164" s="63"/>
      <c r="AY164" s="63"/>
      <c r="AZ164" s="63"/>
      <c r="BA164" s="63"/>
      <c r="BB164" s="63"/>
      <c r="BC164" s="63"/>
      <c r="BD164" s="63"/>
      <c r="BE164" s="63"/>
      <c r="BF164" s="63"/>
      <c r="BG164" s="63"/>
      <c r="BH164" s="63"/>
      <c r="BI164" s="63"/>
      <c r="BJ164" s="63"/>
      <c r="BK164" s="63"/>
      <c r="BL164" s="63"/>
      <c r="BM164" s="63"/>
      <c r="BN164" s="63"/>
      <c r="BO164" s="63"/>
      <c r="BP164" s="63"/>
      <c r="BQ164" s="63"/>
      <c r="BR164" s="63"/>
      <c r="BS164" s="63"/>
      <c r="BT164" s="63"/>
      <c r="BU164" s="63"/>
      <c r="BV164" s="63"/>
      <c r="BW164" s="63"/>
      <c r="BX164" s="63"/>
      <c r="BY164" s="63"/>
      <c r="BZ164" s="63"/>
      <c r="CA164" s="63"/>
      <c r="CB164" s="63"/>
      <c r="CC164" s="63"/>
      <c r="CD164" s="63"/>
      <c r="CE164" s="63"/>
    </row>
    <row r="165" spans="1:84" ht="13.5" thickBot="1">
      <c r="A165" s="102"/>
      <c r="B165" s="695" t="s">
        <v>232</v>
      </c>
      <c r="C165" s="909" t="s">
        <v>2085</v>
      </c>
      <c r="D165" s="549">
        <v>50</v>
      </c>
      <c r="E165" s="549" t="s">
        <v>231</v>
      </c>
      <c r="F165" s="699">
        <v>12</v>
      </c>
      <c r="G165" s="550">
        <v>673.59600000000012</v>
      </c>
      <c r="H165" s="946">
        <f>G165*(1-CONDITIONS!$B$24)</f>
        <v>639.91620000000012</v>
      </c>
      <c r="I165" s="102"/>
      <c r="J165" s="102"/>
      <c r="K165" s="102"/>
      <c r="L165" s="102"/>
      <c r="M165" s="102"/>
      <c r="N165" s="102"/>
      <c r="O165" s="102"/>
      <c r="P165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63"/>
      <c r="AO165" s="63"/>
      <c r="AP165" s="63"/>
      <c r="AQ165" s="63"/>
      <c r="AR165" s="63"/>
      <c r="AS165" s="63"/>
      <c r="AT165" s="63"/>
      <c r="AU165" s="63"/>
      <c r="AV165" s="63"/>
      <c r="AW165" s="63"/>
      <c r="AX165" s="63"/>
      <c r="AY165" s="63"/>
      <c r="AZ165" s="63"/>
      <c r="BA165" s="63"/>
      <c r="BB165" s="63"/>
      <c r="BC165" s="63"/>
      <c r="BD165" s="63"/>
      <c r="BE165" s="63"/>
      <c r="BF165" s="63"/>
      <c r="BG165" s="63"/>
      <c r="BH165" s="63"/>
      <c r="BI165" s="63"/>
      <c r="BJ165" s="63"/>
      <c r="BK165" s="63"/>
      <c r="BL165" s="63"/>
      <c r="BM165" s="63"/>
      <c r="BN165" s="63"/>
      <c r="BO165" s="63"/>
      <c r="BP165" s="63"/>
      <c r="BQ165" s="63"/>
      <c r="BR165" s="63"/>
      <c r="BS165" s="63"/>
      <c r="BT165" s="63"/>
      <c r="BU165" s="63"/>
      <c r="BV165" s="63"/>
      <c r="BW165" s="63"/>
      <c r="BX165" s="63"/>
      <c r="BY165" s="63"/>
      <c r="BZ165" s="63"/>
      <c r="CA165" s="63"/>
      <c r="CB165" s="63"/>
      <c r="CC165" s="63"/>
      <c r="CD165" s="63"/>
      <c r="CE165" s="63"/>
    </row>
    <row r="166" spans="1:84" ht="13.5" thickBot="1">
      <c r="A166" s="102"/>
      <c r="B166" s="695" t="s">
        <v>230</v>
      </c>
      <c r="C166" s="909" t="s">
        <v>2085</v>
      </c>
      <c r="D166" s="549">
        <v>38</v>
      </c>
      <c r="E166" s="549" t="s">
        <v>229</v>
      </c>
      <c r="F166" s="699">
        <v>16</v>
      </c>
      <c r="G166" s="550">
        <v>576.17999999999995</v>
      </c>
      <c r="H166" s="946">
        <f>G166*(1-CONDITIONS!$B$24)</f>
        <v>547.37099999999998</v>
      </c>
      <c r="I166" s="102"/>
      <c r="J166" s="102"/>
      <c r="K166" s="102"/>
      <c r="L166" s="102"/>
      <c r="M166" s="102"/>
      <c r="N166" s="102"/>
      <c r="O166" s="102"/>
      <c r="P166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63"/>
      <c r="AJ166" s="63"/>
      <c r="AK166" s="63"/>
      <c r="AL166" s="63"/>
      <c r="AM166" s="63"/>
      <c r="AN166" s="63"/>
      <c r="AO166" s="63"/>
      <c r="AP166" s="63"/>
      <c r="AQ166" s="63"/>
      <c r="AR166" s="63"/>
      <c r="AS166" s="63"/>
      <c r="AT166" s="63"/>
      <c r="AU166" s="63"/>
      <c r="AV166" s="63"/>
      <c r="AW166" s="63"/>
      <c r="AX166" s="63"/>
      <c r="AY166" s="63"/>
      <c r="AZ166" s="63"/>
      <c r="BA166" s="63"/>
      <c r="BB166" s="63"/>
      <c r="BC166" s="63"/>
      <c r="BD166" s="63"/>
      <c r="BE166" s="63"/>
      <c r="BF166" s="63"/>
      <c r="BG166" s="63"/>
      <c r="BH166" s="63"/>
      <c r="BI166" s="63"/>
      <c r="BJ166" s="63"/>
      <c r="BK166" s="63"/>
      <c r="BL166" s="63"/>
      <c r="BM166" s="63"/>
      <c r="BN166" s="63"/>
      <c r="BO166" s="63"/>
      <c r="BP166" s="63"/>
      <c r="BQ166" s="63"/>
      <c r="BR166" s="63"/>
      <c r="BS166" s="63"/>
      <c r="BT166" s="63"/>
      <c r="BU166" s="63"/>
      <c r="BV166" s="63"/>
      <c r="BW166" s="63"/>
      <c r="BX166" s="63"/>
      <c r="BY166" s="63"/>
      <c r="BZ166" s="63"/>
      <c r="CA166" s="63"/>
      <c r="CB166" s="63"/>
      <c r="CC166" s="63"/>
      <c r="CD166" s="63"/>
      <c r="CE166" s="63"/>
    </row>
    <row r="167" spans="1:84" ht="13.5" thickBot="1">
      <c r="A167" s="98"/>
      <c r="B167" s="693" t="s">
        <v>228</v>
      </c>
      <c r="C167" s="908" t="s">
        <v>2085</v>
      </c>
      <c r="D167" s="541">
        <v>48</v>
      </c>
      <c r="E167" s="541" t="s">
        <v>225</v>
      </c>
      <c r="F167" s="698">
        <v>72</v>
      </c>
      <c r="G167" s="555">
        <v>143.74800000000002</v>
      </c>
      <c r="H167" s="646">
        <f>G167*(1-CONDITIONS!$B$24)</f>
        <v>136.56060000000002</v>
      </c>
      <c r="I167" s="102"/>
      <c r="J167" s="102"/>
      <c r="K167" s="102"/>
      <c r="L167" s="102"/>
      <c r="M167" s="102"/>
      <c r="N167" s="102"/>
      <c r="O167" s="102"/>
      <c r="P167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3"/>
      <c r="AI167" s="63"/>
      <c r="AJ167" s="63"/>
      <c r="AK167" s="63"/>
      <c r="AL167" s="63"/>
      <c r="AM167" s="63"/>
      <c r="AN167" s="63"/>
      <c r="AO167" s="63"/>
      <c r="AP167" s="63"/>
      <c r="AQ167" s="63"/>
      <c r="AR167" s="63"/>
      <c r="AS167" s="63"/>
      <c r="AT167" s="63"/>
      <c r="AU167" s="63"/>
      <c r="AV167" s="63"/>
      <c r="AW167" s="63"/>
      <c r="AX167" s="63"/>
      <c r="AY167" s="63"/>
      <c r="AZ167" s="63"/>
      <c r="BA167" s="63"/>
      <c r="BB167" s="63"/>
      <c r="BC167" s="63"/>
      <c r="BD167" s="63"/>
      <c r="BE167" s="63"/>
      <c r="BF167" s="63"/>
      <c r="BG167" s="63"/>
      <c r="BH167" s="63"/>
      <c r="BI167" s="63"/>
      <c r="BJ167" s="63"/>
      <c r="BK167" s="63"/>
      <c r="BL167" s="63"/>
      <c r="BM167" s="63"/>
      <c r="BN167" s="63"/>
      <c r="BO167" s="63"/>
      <c r="BP167" s="63"/>
      <c r="BQ167" s="63"/>
      <c r="BR167" s="63"/>
      <c r="BS167" s="63"/>
      <c r="BT167" s="63"/>
      <c r="BU167" s="63"/>
      <c r="BV167" s="63"/>
      <c r="BW167" s="63"/>
      <c r="BX167" s="63"/>
      <c r="BY167" s="63"/>
      <c r="BZ167" s="63"/>
      <c r="CA167" s="63"/>
      <c r="CB167" s="63"/>
      <c r="CC167" s="63"/>
      <c r="CD167" s="63"/>
      <c r="CE167" s="63"/>
    </row>
    <row r="168" spans="1:84" ht="13.5" thickBot="1">
      <c r="A168" s="102"/>
      <c r="B168" s="700" t="s">
        <v>227</v>
      </c>
      <c r="C168" s="910" t="s">
        <v>2085</v>
      </c>
      <c r="D168" s="701">
        <v>48</v>
      </c>
      <c r="E168" s="701" t="s">
        <v>223</v>
      </c>
      <c r="F168" s="702">
        <v>24</v>
      </c>
      <c r="G168" s="555">
        <v>532.22400000000005</v>
      </c>
      <c r="H168" s="646">
        <f>G168*(1-CONDITIONS!$B$24)</f>
        <v>505.61279999999999</v>
      </c>
      <c r="I168" s="102"/>
      <c r="J168" s="102"/>
      <c r="K168" s="102"/>
      <c r="L168" s="102"/>
      <c r="M168" s="102"/>
      <c r="N168" s="102"/>
      <c r="O168" s="102"/>
      <c r="P168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  <c r="AH168" s="63"/>
      <c r="AI168" s="63"/>
      <c r="AJ168" s="63"/>
      <c r="AK168" s="63"/>
      <c r="AL168" s="63"/>
      <c r="AM168" s="63"/>
      <c r="AN168" s="63"/>
      <c r="AO168" s="63"/>
      <c r="AP168" s="63"/>
      <c r="AQ168" s="63"/>
      <c r="AR168" s="63"/>
      <c r="AS168" s="63"/>
      <c r="AT168" s="63"/>
      <c r="AU168" s="63"/>
      <c r="AV168" s="63"/>
      <c r="AW168" s="63"/>
      <c r="AX168" s="63"/>
      <c r="AY168" s="63"/>
      <c r="AZ168" s="63"/>
      <c r="BA168" s="63"/>
      <c r="BB168" s="63"/>
      <c r="BC168" s="63"/>
      <c r="BD168" s="63"/>
      <c r="BE168" s="63"/>
      <c r="BF168" s="63"/>
      <c r="BG168" s="63"/>
      <c r="BH168" s="63"/>
      <c r="BI168" s="63"/>
      <c r="BJ168" s="63"/>
      <c r="BK168" s="63"/>
      <c r="BL168" s="63"/>
      <c r="BM168" s="63"/>
      <c r="BN168" s="63"/>
      <c r="BO168" s="63"/>
      <c r="BP168" s="63"/>
      <c r="BQ168" s="63"/>
      <c r="BR168" s="63"/>
      <c r="BS168" s="63"/>
      <c r="BT168" s="63"/>
      <c r="BU168" s="63"/>
      <c r="BV168" s="63"/>
      <c r="BW168" s="63"/>
      <c r="BX168" s="63"/>
      <c r="BY168" s="63"/>
      <c r="BZ168" s="63"/>
      <c r="CA168" s="63"/>
      <c r="CB168" s="63"/>
      <c r="CC168" s="63"/>
      <c r="CD168" s="63"/>
      <c r="CE168" s="63"/>
    </row>
    <row r="169" spans="1:84" ht="13.5" thickBot="1">
      <c r="A169" s="102"/>
      <c r="B169" s="695" t="s">
        <v>226</v>
      </c>
      <c r="C169" s="909" t="s">
        <v>2085</v>
      </c>
      <c r="D169" s="549">
        <v>48</v>
      </c>
      <c r="E169" s="549" t="s">
        <v>225</v>
      </c>
      <c r="F169" s="699">
        <v>72</v>
      </c>
      <c r="G169" s="550">
        <v>152.06400000000002</v>
      </c>
      <c r="H169" s="946">
        <f>G169*(1-CONDITIONS!$B$24)</f>
        <v>144.46080000000001</v>
      </c>
      <c r="I169" s="102"/>
      <c r="J169" s="102"/>
      <c r="K169" s="102"/>
      <c r="L169" s="102"/>
      <c r="M169" s="102"/>
      <c r="N169" s="102"/>
      <c r="O169" s="102"/>
      <c r="P169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63"/>
      <c r="AM169" s="63"/>
      <c r="AN169" s="63"/>
      <c r="AO169" s="63"/>
      <c r="AP169" s="63"/>
      <c r="AQ169" s="63"/>
      <c r="AR169" s="63"/>
      <c r="AS169" s="63"/>
      <c r="AT169" s="63"/>
      <c r="AU169" s="63"/>
      <c r="AV169" s="63"/>
      <c r="AW169" s="63"/>
      <c r="AX169" s="63"/>
      <c r="AY169" s="63"/>
      <c r="AZ169" s="63"/>
      <c r="BA169" s="63"/>
      <c r="BB169" s="63"/>
      <c r="BC169" s="63"/>
      <c r="BD169" s="63"/>
      <c r="BE169" s="63"/>
      <c r="BF169" s="63"/>
      <c r="BG169" s="63"/>
      <c r="BH169" s="63"/>
      <c r="BI169" s="63"/>
      <c r="BJ169" s="63"/>
      <c r="BK169" s="63"/>
      <c r="BL169" s="63"/>
      <c r="BM169" s="63"/>
      <c r="BN169" s="63"/>
      <c r="BO169" s="63"/>
      <c r="BP169" s="63"/>
      <c r="BQ169" s="63"/>
      <c r="BR169" s="63"/>
      <c r="BS169" s="63"/>
      <c r="BT169" s="63"/>
      <c r="BU169" s="63"/>
      <c r="BV169" s="63"/>
      <c r="BW169" s="63"/>
      <c r="BX169" s="63"/>
      <c r="BY169" s="63"/>
      <c r="BZ169" s="63"/>
      <c r="CA169" s="63"/>
      <c r="CB169" s="63"/>
      <c r="CC169" s="63"/>
      <c r="CD169" s="63"/>
      <c r="CE169" s="63"/>
    </row>
    <row r="170" spans="1:84" ht="13.5" thickBot="1">
      <c r="A170" s="102"/>
      <c r="B170" s="703" t="s">
        <v>224</v>
      </c>
      <c r="C170" s="911" t="s">
        <v>2085</v>
      </c>
      <c r="D170" s="649">
        <v>48</v>
      </c>
      <c r="E170" s="649" t="s">
        <v>223</v>
      </c>
      <c r="F170" s="704">
        <v>24</v>
      </c>
      <c r="G170" s="681">
        <v>573.80400000000009</v>
      </c>
      <c r="H170" s="946">
        <f>G170*(1-CONDITIONS!$B$24)</f>
        <v>545.11380000000008</v>
      </c>
      <c r="I170" s="102"/>
      <c r="J170" s="102"/>
      <c r="K170" s="102"/>
      <c r="L170" s="102"/>
      <c r="M170" s="102"/>
      <c r="N170" s="102"/>
      <c r="O170" s="102"/>
      <c r="P170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3"/>
      <c r="AI170" s="63"/>
      <c r="AJ170" s="63"/>
      <c r="AK170" s="63"/>
      <c r="AL170" s="63"/>
      <c r="AM170" s="63"/>
      <c r="AN170" s="63"/>
      <c r="AO170" s="63"/>
      <c r="AP170" s="63"/>
      <c r="AQ170" s="63"/>
      <c r="AR170" s="63"/>
      <c r="AS170" s="63"/>
      <c r="AT170" s="63"/>
      <c r="AU170" s="63"/>
      <c r="AV170" s="63"/>
      <c r="AW170" s="63"/>
      <c r="AX170" s="63"/>
      <c r="AY170" s="63"/>
      <c r="AZ170" s="63"/>
      <c r="BA170" s="63"/>
      <c r="BB170" s="63"/>
      <c r="BC170" s="63"/>
      <c r="BD170" s="63"/>
      <c r="BE170" s="63"/>
      <c r="BF170" s="63"/>
      <c r="BG170" s="63"/>
      <c r="BH170" s="63"/>
      <c r="BI170" s="63"/>
      <c r="BJ170" s="63"/>
      <c r="BK170" s="63"/>
      <c r="BL170" s="63"/>
      <c r="BM170" s="63"/>
      <c r="BN170" s="63"/>
      <c r="BO170" s="63"/>
      <c r="BP170" s="63"/>
      <c r="BQ170" s="63"/>
      <c r="BR170" s="63"/>
      <c r="BS170" s="63"/>
      <c r="BT170" s="63"/>
      <c r="BU170" s="63"/>
      <c r="BV170" s="63"/>
      <c r="BW170" s="63"/>
      <c r="BX170" s="63"/>
      <c r="BY170" s="63"/>
      <c r="BZ170" s="63"/>
      <c r="CA170" s="63"/>
      <c r="CB170" s="63"/>
      <c r="CC170" s="63"/>
      <c r="CD170" s="63"/>
      <c r="CE170" s="63"/>
    </row>
    <row r="171" spans="1:84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L171" s="63"/>
      <c r="AM171" s="63"/>
      <c r="AN171" s="63"/>
      <c r="AO171" s="63"/>
      <c r="AP171" s="63"/>
      <c r="AQ171" s="63"/>
      <c r="AR171" s="63"/>
      <c r="AS171" s="63"/>
      <c r="AT171" s="63"/>
      <c r="AU171" s="63"/>
      <c r="AV171" s="63"/>
      <c r="AW171" s="63"/>
      <c r="AX171" s="63"/>
      <c r="AY171" s="63"/>
      <c r="AZ171" s="63"/>
      <c r="BA171" s="63"/>
      <c r="BB171" s="63"/>
      <c r="BC171" s="63"/>
      <c r="BD171" s="63"/>
      <c r="BE171" s="63"/>
      <c r="BF171" s="63"/>
      <c r="BG171" s="63"/>
      <c r="BH171" s="63"/>
      <c r="BI171" s="63"/>
      <c r="BJ171" s="63"/>
      <c r="BK171" s="63"/>
      <c r="BL171" s="63"/>
      <c r="BM171" s="63"/>
      <c r="BN171" s="63"/>
      <c r="BO171" s="63"/>
      <c r="BP171" s="63"/>
      <c r="BQ171" s="63"/>
      <c r="BR171" s="63"/>
      <c r="BS171" s="63"/>
      <c r="BT171" s="63"/>
      <c r="BU171" s="63"/>
      <c r="BV171" s="63"/>
      <c r="BW171" s="63"/>
      <c r="BX171" s="63"/>
      <c r="BY171" s="63"/>
      <c r="BZ171" s="63"/>
      <c r="CA171" s="63"/>
      <c r="CB171" s="63"/>
      <c r="CC171" s="63"/>
      <c r="CD171" s="63"/>
      <c r="CE171" s="63"/>
      <c r="CF171" s="63"/>
    </row>
    <row r="172" spans="1:84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L172" s="63"/>
      <c r="AM172" s="63"/>
      <c r="AN172" s="63"/>
      <c r="AO172" s="63"/>
      <c r="AP172" s="63"/>
      <c r="AQ172" s="63"/>
      <c r="AR172" s="63"/>
      <c r="AS172" s="63"/>
      <c r="AT172" s="63"/>
      <c r="AU172" s="63"/>
      <c r="AV172" s="63"/>
      <c r="AW172" s="63"/>
      <c r="AX172" s="63"/>
      <c r="AY172" s="63"/>
      <c r="AZ172" s="63"/>
      <c r="BA172" s="63"/>
      <c r="BB172" s="63"/>
      <c r="BC172" s="63"/>
      <c r="BD172" s="63"/>
      <c r="BE172" s="63"/>
      <c r="BF172" s="63"/>
      <c r="BG172" s="63"/>
      <c r="BH172" s="63"/>
      <c r="BI172" s="63"/>
      <c r="BJ172" s="63"/>
      <c r="BK172" s="63"/>
      <c r="BL172" s="63"/>
      <c r="BM172" s="63"/>
      <c r="BN172" s="63"/>
      <c r="BO172" s="63"/>
      <c r="BP172" s="63"/>
      <c r="BQ172" s="63"/>
      <c r="BR172" s="63"/>
      <c r="BS172" s="63"/>
      <c r="BT172" s="63"/>
      <c r="BU172" s="63"/>
      <c r="BV172" s="63"/>
      <c r="BW172" s="63"/>
      <c r="BX172" s="63"/>
      <c r="BY172" s="63"/>
      <c r="BZ172" s="63"/>
      <c r="CA172" s="63"/>
      <c r="CB172" s="63"/>
      <c r="CC172" s="63"/>
      <c r="CD172" s="63"/>
      <c r="CE172" s="63"/>
      <c r="CF172" s="63"/>
    </row>
    <row r="173" spans="1:84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63"/>
      <c r="AJ173" s="63"/>
      <c r="AK173" s="63"/>
      <c r="AL173" s="63"/>
      <c r="AM173" s="63"/>
      <c r="AN173" s="63"/>
      <c r="AO173" s="63"/>
      <c r="AP173" s="63"/>
      <c r="AQ173" s="63"/>
      <c r="AR173" s="63"/>
      <c r="AS173" s="63"/>
      <c r="AT173" s="63"/>
      <c r="AU173" s="63"/>
      <c r="AV173" s="63"/>
      <c r="AW173" s="63"/>
      <c r="AX173" s="63"/>
      <c r="AY173" s="63"/>
      <c r="AZ173" s="63"/>
      <c r="BA173" s="63"/>
      <c r="BB173" s="63"/>
      <c r="BC173" s="63"/>
      <c r="BD173" s="63"/>
      <c r="BE173" s="63"/>
      <c r="BF173" s="63"/>
      <c r="BG173" s="63"/>
      <c r="BH173" s="63"/>
      <c r="BI173" s="63"/>
      <c r="BJ173" s="63"/>
      <c r="BK173" s="63"/>
      <c r="BL173" s="63"/>
      <c r="BM173" s="63"/>
      <c r="BN173" s="63"/>
      <c r="BO173" s="63"/>
      <c r="BP173" s="63"/>
      <c r="BQ173" s="63"/>
      <c r="BR173" s="63"/>
      <c r="BS173" s="63"/>
      <c r="BT173" s="63"/>
      <c r="BU173" s="63"/>
      <c r="BV173" s="63"/>
      <c r="BW173" s="63"/>
      <c r="BX173" s="63"/>
      <c r="BY173" s="63"/>
      <c r="BZ173" s="63"/>
      <c r="CA173" s="63"/>
      <c r="CB173" s="63"/>
      <c r="CC173" s="63"/>
      <c r="CD173" s="63"/>
      <c r="CE173" s="63"/>
      <c r="CF173" s="63"/>
    </row>
    <row r="174" spans="1:84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63"/>
      <c r="AJ174" s="63"/>
      <c r="AK174" s="63"/>
      <c r="AL174" s="63"/>
      <c r="AM174" s="63"/>
      <c r="AN174" s="63"/>
      <c r="AO174" s="63"/>
      <c r="AP174" s="63"/>
      <c r="AQ174" s="63"/>
      <c r="AR174" s="63"/>
      <c r="AS174" s="63"/>
      <c r="AT174" s="63"/>
      <c r="AU174" s="63"/>
      <c r="AV174" s="63"/>
      <c r="AW174" s="63"/>
      <c r="AX174" s="63"/>
      <c r="AY174" s="63"/>
      <c r="AZ174" s="63"/>
      <c r="BA174" s="63"/>
      <c r="BB174" s="63"/>
      <c r="BC174" s="63"/>
      <c r="BD174" s="63"/>
      <c r="BE174" s="63"/>
      <c r="BF174" s="63"/>
      <c r="BG174" s="63"/>
      <c r="BH174" s="63"/>
      <c r="BI174" s="63"/>
      <c r="BJ174" s="63"/>
      <c r="BK174" s="63"/>
      <c r="BL174" s="63"/>
      <c r="BM174" s="63"/>
      <c r="BN174" s="63"/>
      <c r="BO174" s="63"/>
      <c r="BP174" s="63"/>
      <c r="BQ174" s="63"/>
      <c r="BR174" s="63"/>
      <c r="BS174" s="63"/>
      <c r="BT174" s="63"/>
      <c r="BU174" s="63"/>
      <c r="BV174" s="63"/>
      <c r="BW174" s="63"/>
      <c r="BX174" s="63"/>
      <c r="BY174" s="63"/>
      <c r="BZ174" s="63"/>
      <c r="CA174" s="63"/>
      <c r="CB174" s="63"/>
      <c r="CC174" s="63"/>
      <c r="CD174" s="63"/>
      <c r="CE174" s="63"/>
      <c r="CF174" s="63"/>
    </row>
    <row r="175" spans="1:84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  <c r="AN175" s="63"/>
      <c r="AO175" s="63"/>
      <c r="AP175" s="63"/>
      <c r="AQ175" s="63"/>
      <c r="AR175" s="63"/>
      <c r="AS175" s="63"/>
      <c r="AT175" s="63"/>
      <c r="AU175" s="63"/>
      <c r="AV175" s="63"/>
      <c r="AW175" s="63"/>
      <c r="AX175" s="63"/>
      <c r="AY175" s="63"/>
      <c r="AZ175" s="63"/>
      <c r="BA175" s="63"/>
      <c r="BB175" s="63"/>
      <c r="BC175" s="63"/>
      <c r="BD175" s="63"/>
      <c r="BE175" s="63"/>
      <c r="BF175" s="63"/>
      <c r="BG175" s="63"/>
      <c r="BH175" s="63"/>
      <c r="BI175" s="63"/>
      <c r="BJ175" s="63"/>
      <c r="BK175" s="63"/>
      <c r="BL175" s="63"/>
      <c r="BM175" s="63"/>
      <c r="BN175" s="63"/>
      <c r="BO175" s="63"/>
      <c r="BP175" s="63"/>
      <c r="BQ175" s="63"/>
      <c r="BR175" s="63"/>
      <c r="BS175" s="63"/>
      <c r="BT175" s="63"/>
      <c r="BU175" s="63"/>
      <c r="BV175" s="63"/>
      <c r="BW175" s="63"/>
      <c r="BX175" s="63"/>
      <c r="BY175" s="63"/>
      <c r="BZ175" s="63"/>
      <c r="CA175" s="63"/>
      <c r="CB175" s="63"/>
      <c r="CC175" s="63"/>
      <c r="CD175" s="63"/>
      <c r="CE175" s="63"/>
      <c r="CF175" s="63"/>
    </row>
    <row r="176" spans="1:84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63"/>
      <c r="AW176" s="63"/>
      <c r="AX176" s="63"/>
      <c r="AY176" s="63"/>
      <c r="AZ176" s="63"/>
      <c r="BA176" s="63"/>
      <c r="BB176" s="63"/>
      <c r="BC176" s="63"/>
      <c r="BD176" s="63"/>
      <c r="BE176" s="63"/>
      <c r="BF176" s="63"/>
      <c r="BG176" s="63"/>
      <c r="BH176" s="63"/>
      <c r="BI176" s="63"/>
      <c r="BJ176" s="63"/>
      <c r="BK176" s="63"/>
      <c r="BL176" s="63"/>
      <c r="BM176" s="63"/>
      <c r="BN176" s="63"/>
      <c r="BO176" s="63"/>
      <c r="BP176" s="63"/>
      <c r="BQ176" s="63"/>
      <c r="BR176" s="63"/>
      <c r="BS176" s="63"/>
      <c r="BT176" s="63"/>
      <c r="BU176" s="63"/>
      <c r="BV176" s="63"/>
      <c r="BW176" s="63"/>
      <c r="BX176" s="63"/>
      <c r="BY176" s="63"/>
      <c r="BZ176" s="63"/>
      <c r="CA176" s="63"/>
      <c r="CB176" s="63"/>
      <c r="CC176" s="63"/>
      <c r="CD176" s="63"/>
      <c r="CE176" s="63"/>
      <c r="CF176" s="63"/>
    </row>
    <row r="177" spans="1:84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63"/>
      <c r="AW177" s="63"/>
      <c r="AX177" s="63"/>
      <c r="AY177" s="63"/>
      <c r="AZ177" s="63"/>
      <c r="BA177" s="63"/>
      <c r="BB177" s="63"/>
      <c r="BC177" s="63"/>
      <c r="BD177" s="63"/>
      <c r="BE177" s="63"/>
      <c r="BF177" s="63"/>
      <c r="BG177" s="63"/>
      <c r="BH177" s="63"/>
      <c r="BI177" s="63"/>
      <c r="BJ177" s="63"/>
      <c r="BK177" s="63"/>
      <c r="BL177" s="63"/>
      <c r="BM177" s="63"/>
      <c r="BN177" s="63"/>
      <c r="BO177" s="63"/>
      <c r="BP177" s="63"/>
      <c r="BQ177" s="63"/>
      <c r="BR177" s="63"/>
      <c r="BS177" s="63"/>
      <c r="BT177" s="63"/>
      <c r="BU177" s="63"/>
      <c r="BV177" s="63"/>
      <c r="BW177" s="63"/>
      <c r="BX177" s="63"/>
      <c r="BY177" s="63"/>
      <c r="BZ177" s="63"/>
      <c r="CA177" s="63"/>
      <c r="CB177" s="63"/>
      <c r="CC177" s="63"/>
      <c r="CD177" s="63"/>
      <c r="CE177" s="63"/>
      <c r="CF177" s="63"/>
    </row>
    <row r="178" spans="1:84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  <c r="AV178" s="63"/>
      <c r="AW178" s="63"/>
      <c r="AX178" s="63"/>
      <c r="AY178" s="63"/>
      <c r="AZ178" s="63"/>
      <c r="BA178" s="63"/>
      <c r="BB178" s="63"/>
      <c r="BC178" s="63"/>
      <c r="BD178" s="63"/>
      <c r="BE178" s="63"/>
      <c r="BF178" s="63"/>
      <c r="BG178" s="63"/>
      <c r="BH178" s="63"/>
      <c r="BI178" s="63"/>
      <c r="BJ178" s="63"/>
      <c r="BK178" s="63"/>
      <c r="BL178" s="63"/>
      <c r="BM178" s="63"/>
      <c r="BN178" s="63"/>
      <c r="BO178" s="63"/>
      <c r="BP178" s="63"/>
      <c r="BQ178" s="63"/>
      <c r="BR178" s="63"/>
      <c r="BS178" s="63"/>
      <c r="BT178" s="63"/>
      <c r="BU178" s="63"/>
      <c r="BV178" s="63"/>
      <c r="BW178" s="63"/>
      <c r="BX178" s="63"/>
      <c r="BY178" s="63"/>
      <c r="BZ178" s="63"/>
      <c r="CA178" s="63"/>
      <c r="CB178" s="63"/>
      <c r="CC178" s="63"/>
      <c r="CD178" s="63"/>
      <c r="CE178" s="63"/>
      <c r="CF178" s="63"/>
    </row>
    <row r="179" spans="1:84">
      <c r="A179" s="462"/>
      <c r="B179" s="462"/>
      <c r="C179" s="462"/>
      <c r="D179" s="462"/>
      <c r="E179" s="462"/>
      <c r="F179" s="462"/>
      <c r="G179" s="462"/>
      <c r="H179" s="462"/>
      <c r="I179" s="102"/>
      <c r="J179" s="102"/>
      <c r="K179" s="102"/>
      <c r="L179" s="102"/>
      <c r="M179" s="102"/>
      <c r="N179" s="102"/>
      <c r="O179" s="102"/>
      <c r="P179" s="102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 s="63"/>
      <c r="BN179" s="63"/>
      <c r="BO179" s="63"/>
      <c r="BP179" s="63"/>
      <c r="BQ179" s="63"/>
      <c r="BR179" s="63"/>
      <c r="BS179" s="63"/>
      <c r="BT179" s="63"/>
      <c r="BU179" s="63"/>
      <c r="BV179" s="63"/>
      <c r="BW179" s="63"/>
      <c r="BX179" s="63"/>
      <c r="BY179" s="63"/>
      <c r="BZ179" s="63"/>
      <c r="CA179" s="63"/>
      <c r="CB179" s="63"/>
      <c r="CC179" s="63"/>
      <c r="CD179" s="63"/>
      <c r="CE179" s="63"/>
      <c r="CF179" s="63"/>
    </row>
    <row r="180" spans="1:84" ht="15">
      <c r="A180" s="102"/>
      <c r="B180" s="463"/>
      <c r="C180" s="463"/>
      <c r="D180" s="102"/>
      <c r="E180" s="460"/>
      <c r="F180" s="430"/>
      <c r="G180" s="464"/>
      <c r="H180" s="464"/>
      <c r="I180" s="102"/>
      <c r="J180" s="102"/>
      <c r="K180" s="102"/>
      <c r="L180" s="460" t="s">
        <v>164</v>
      </c>
      <c r="M180" s="460"/>
      <c r="N180" s="102"/>
      <c r="O180" s="430"/>
      <c r="P180" s="102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X180" s="63"/>
      <c r="AY180" s="63"/>
      <c r="AZ180" s="63"/>
      <c r="BA180" s="63"/>
      <c r="BB180" s="63"/>
      <c r="BC180" s="63"/>
      <c r="BD180" s="63"/>
      <c r="BE180" s="63"/>
      <c r="BF180" s="63"/>
      <c r="BG180" s="63"/>
      <c r="BH180" s="63"/>
      <c r="BI180" s="63"/>
      <c r="BJ180" s="63"/>
      <c r="BK180" s="63"/>
      <c r="BL180" s="63"/>
      <c r="BM180" s="63"/>
      <c r="BN180" s="63"/>
      <c r="BO180" s="63"/>
      <c r="BP180" s="63"/>
      <c r="BQ180" s="63"/>
      <c r="BR180" s="63"/>
      <c r="BS180" s="63"/>
      <c r="BT180" s="63"/>
      <c r="BU180" s="63"/>
      <c r="BV180" s="63"/>
      <c r="BW180" s="63"/>
      <c r="BX180" s="63"/>
      <c r="BY180" s="63"/>
      <c r="BZ180" s="63"/>
      <c r="CA180" s="63"/>
      <c r="CB180" s="63"/>
      <c r="CC180" s="63"/>
      <c r="CD180" s="63"/>
      <c r="CE180" s="63"/>
      <c r="CF180" s="63"/>
    </row>
    <row r="181" spans="1:84" ht="15">
      <c r="A181" s="102"/>
      <c r="B181" s="114"/>
      <c r="C181" s="114"/>
      <c r="D181" s="430"/>
      <c r="E181" s="430"/>
      <c r="F181" s="430"/>
      <c r="G181" s="464"/>
      <c r="H181" s="464"/>
      <c r="I181" s="102"/>
      <c r="J181" s="102"/>
      <c r="K181" s="102"/>
      <c r="L181" s="102"/>
      <c r="M181" s="102"/>
      <c r="N181" s="458"/>
      <c r="O181" s="458"/>
      <c r="P181" s="102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63"/>
      <c r="BH181" s="63"/>
      <c r="BI181" s="63"/>
      <c r="BJ181" s="63"/>
      <c r="BK181" s="63"/>
      <c r="BL181" s="63"/>
      <c r="BM181" s="63"/>
      <c r="BN181" s="63"/>
      <c r="BO181" s="63"/>
      <c r="BP181" s="63"/>
      <c r="BQ181" s="63"/>
      <c r="BR181" s="63"/>
      <c r="BS181" s="63"/>
      <c r="BT181" s="63"/>
      <c r="BU181" s="63"/>
      <c r="BV181" s="63"/>
      <c r="BW181" s="63"/>
      <c r="BX181" s="63"/>
      <c r="BY181" s="63"/>
      <c r="BZ181" s="63"/>
      <c r="CA181" s="63"/>
      <c r="CB181" s="63"/>
      <c r="CC181" s="63"/>
      <c r="CD181" s="63"/>
      <c r="CE181" s="63"/>
      <c r="CF181" s="63"/>
    </row>
    <row r="182" spans="1:84" ht="15">
      <c r="A182" s="102"/>
      <c r="B182" s="465" t="e">
        <f>CONDITIONS!#REF!</f>
        <v>#REF!</v>
      </c>
      <c r="C182" s="465"/>
      <c r="D182" s="462"/>
      <c r="E182" s="466" t="e">
        <f>CONDITIONS!#REF!</f>
        <v>#REF!</v>
      </c>
      <c r="F182" s="430"/>
      <c r="G182" s="464"/>
      <c r="H182" s="464"/>
      <c r="I182" s="102"/>
      <c r="J182" s="102"/>
      <c r="K182" s="102"/>
      <c r="L182" s="102" t="str">
        <f>ACE!I109</f>
        <v>_________________________</v>
      </c>
      <c r="M182" s="102"/>
      <c r="N182" s="461" t="e">
        <f>ACE!J109</f>
        <v>#REF!</v>
      </c>
      <c r="O182" s="120"/>
      <c r="P182" s="102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63"/>
      <c r="AW182" s="63"/>
      <c r="AX182" s="63"/>
      <c r="AY182" s="63"/>
      <c r="AZ182" s="63"/>
      <c r="BA182" s="63"/>
      <c r="BB182" s="63"/>
      <c r="BC182" s="63"/>
      <c r="BD182" s="63"/>
      <c r="BE182" s="63"/>
      <c r="BF182" s="63"/>
      <c r="BG182" s="63"/>
      <c r="BH182" s="63"/>
      <c r="BI182" s="63"/>
      <c r="BJ182" s="63"/>
      <c r="BK182" s="63"/>
      <c r="BL182" s="63"/>
      <c r="BM182" s="63"/>
      <c r="BN182" s="63"/>
      <c r="BO182" s="63"/>
      <c r="BP182" s="63"/>
      <c r="BQ182" s="63"/>
      <c r="BR182" s="63"/>
      <c r="BS182" s="63"/>
      <c r="BT182" s="63"/>
      <c r="BU182" s="63"/>
      <c r="BV182" s="63"/>
      <c r="BW182" s="63"/>
      <c r="BX182" s="63"/>
      <c r="BY182" s="63"/>
      <c r="BZ182" s="63"/>
      <c r="CA182" s="63"/>
      <c r="CB182" s="63"/>
      <c r="CC182" s="63"/>
      <c r="CD182" s="63"/>
      <c r="CE182" s="63"/>
      <c r="CF182" s="63"/>
    </row>
    <row r="183" spans="1:84">
      <c r="A183" s="467"/>
      <c r="B183" s="467"/>
      <c r="C183" s="467"/>
      <c r="D183" s="459"/>
      <c r="E183" s="459"/>
      <c r="F183" s="462"/>
      <c r="G183" s="459"/>
      <c r="H183" s="459"/>
      <c r="I183" s="102"/>
      <c r="J183" s="102"/>
      <c r="K183" s="102"/>
      <c r="L183" s="102"/>
      <c r="M183" s="102"/>
      <c r="N183" s="102"/>
      <c r="O183" s="102"/>
      <c r="P183" s="102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63"/>
      <c r="AW183" s="63"/>
      <c r="AX183" s="63"/>
      <c r="AY183" s="63"/>
      <c r="AZ183" s="63"/>
      <c r="BA183" s="63"/>
      <c r="BB183" s="63"/>
      <c r="BC183" s="63"/>
      <c r="BD183" s="63"/>
      <c r="BE183" s="63"/>
      <c r="BF183" s="63"/>
      <c r="BG183" s="63"/>
      <c r="BH183" s="63"/>
      <c r="BI183" s="63"/>
      <c r="BJ183" s="63"/>
      <c r="BK183" s="63"/>
      <c r="BL183" s="63"/>
      <c r="BM183" s="63"/>
      <c r="BN183" s="63"/>
      <c r="BO183" s="63"/>
      <c r="BP183" s="63"/>
      <c r="BQ183" s="63"/>
      <c r="BR183" s="63"/>
      <c r="BS183" s="63"/>
      <c r="BT183" s="63"/>
      <c r="BU183" s="63"/>
      <c r="BV183" s="63"/>
      <c r="BW183" s="63"/>
      <c r="BX183" s="63"/>
      <c r="BY183" s="63"/>
      <c r="BZ183" s="63"/>
      <c r="CA183" s="63"/>
      <c r="CB183" s="63"/>
      <c r="CC183" s="63"/>
      <c r="CD183" s="63"/>
      <c r="CE183" s="63"/>
      <c r="CF183" s="63"/>
    </row>
    <row r="184" spans="1:84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  <c r="AM184" s="63"/>
      <c r="AN184" s="63"/>
      <c r="AO184" s="63"/>
      <c r="AP184" s="63"/>
      <c r="AQ184" s="63"/>
      <c r="AR184" s="63"/>
      <c r="AS184" s="63"/>
      <c r="AT184" s="63"/>
      <c r="AU184" s="63"/>
      <c r="AV184" s="63"/>
      <c r="AW184" s="63"/>
      <c r="AX184" s="63"/>
      <c r="AY184" s="63"/>
      <c r="AZ184" s="63"/>
      <c r="BA184" s="63"/>
      <c r="BB184" s="63"/>
      <c r="BC184" s="63"/>
      <c r="BD184" s="63"/>
      <c r="BE184" s="63"/>
      <c r="BF184" s="63"/>
      <c r="BG184" s="63"/>
      <c r="BH184" s="63"/>
      <c r="BI184" s="63"/>
      <c r="BJ184" s="63"/>
      <c r="BK184" s="63"/>
      <c r="BL184" s="63"/>
      <c r="BM184" s="63"/>
      <c r="BN184" s="63"/>
      <c r="BO184" s="63"/>
      <c r="BP184" s="63"/>
      <c r="BQ184" s="63"/>
      <c r="BR184" s="63"/>
      <c r="BS184" s="63"/>
      <c r="BT184" s="63"/>
      <c r="BU184" s="63"/>
      <c r="BV184" s="63"/>
      <c r="BW184" s="63"/>
      <c r="BX184" s="63"/>
      <c r="BY184" s="63"/>
      <c r="BZ184" s="63"/>
      <c r="CA184" s="63"/>
      <c r="CB184" s="63"/>
      <c r="CC184" s="63"/>
      <c r="CD184" s="63"/>
      <c r="CE184" s="63"/>
      <c r="CF184" s="63"/>
    </row>
    <row r="185" spans="1:84"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  <c r="CE185" s="63"/>
      <c r="CF185" s="63"/>
    </row>
  </sheetData>
  <mergeCells count="89">
    <mergeCell ref="B99:D99"/>
    <mergeCell ref="B101:D101"/>
    <mergeCell ref="I156:O156"/>
    <mergeCell ref="L130:P130"/>
    <mergeCell ref="B145:F145"/>
    <mergeCell ref="G145:K145"/>
    <mergeCell ref="B102:D102"/>
    <mergeCell ref="G130:K130"/>
    <mergeCell ref="B156:H156"/>
    <mergeCell ref="B130:F130"/>
    <mergeCell ref="I159:J159"/>
    <mergeCell ref="I160:J160"/>
    <mergeCell ref="I161:J161"/>
    <mergeCell ref="I162:J162"/>
    <mergeCell ref="I157:J158"/>
    <mergeCell ref="L6:P6"/>
    <mergeCell ref="B95:D95"/>
    <mergeCell ref="E79:E81"/>
    <mergeCell ref="B93:D93"/>
    <mergeCell ref="B94:D94"/>
    <mergeCell ref="B91:D91"/>
    <mergeCell ref="E91:E93"/>
    <mergeCell ref="B92:D92"/>
    <mergeCell ref="B6:F6"/>
    <mergeCell ref="G6:K6"/>
    <mergeCell ref="D33:D35"/>
    <mergeCell ref="B51:F51"/>
    <mergeCell ref="G51:K51"/>
    <mergeCell ref="D7:D9"/>
    <mergeCell ref="I7:I9"/>
    <mergeCell ref="B78:G78"/>
    <mergeCell ref="B97:D97"/>
    <mergeCell ref="B96:D96"/>
    <mergeCell ref="I79:J79"/>
    <mergeCell ref="K79:K81"/>
    <mergeCell ref="B90:G90"/>
    <mergeCell ref="I91:J91"/>
    <mergeCell ref="B79:D79"/>
    <mergeCell ref="I90:N90"/>
    <mergeCell ref="K91:K93"/>
    <mergeCell ref="N91:N93"/>
    <mergeCell ref="L91:L93"/>
    <mergeCell ref="L79:L81"/>
    <mergeCell ref="M79:M81"/>
    <mergeCell ref="F91:F93"/>
    <mergeCell ref="C80:C81"/>
    <mergeCell ref="H79:H81"/>
    <mergeCell ref="B98:D98"/>
    <mergeCell ref="N7:N9"/>
    <mergeCell ref="K64:K66"/>
    <mergeCell ref="B32:F32"/>
    <mergeCell ref="G32:K32"/>
    <mergeCell ref="L32:P32"/>
    <mergeCell ref="O7:O9"/>
    <mergeCell ref="E7:E9"/>
    <mergeCell ref="B64:D64"/>
    <mergeCell ref="E64:E66"/>
    <mergeCell ref="I64:J64"/>
    <mergeCell ref="P33:P35"/>
    <mergeCell ref="K33:K35"/>
    <mergeCell ref="F64:F66"/>
    <mergeCell ref="P7:P9"/>
    <mergeCell ref="F7:F9"/>
    <mergeCell ref="L51:P51"/>
    <mergeCell ref="N33:N35"/>
    <mergeCell ref="I33:I35"/>
    <mergeCell ref="E33:E35"/>
    <mergeCell ref="O33:O35"/>
    <mergeCell ref="J33:J35"/>
    <mergeCell ref="F33:F35"/>
    <mergeCell ref="C7:C9"/>
    <mergeCell ref="H7:H9"/>
    <mergeCell ref="M7:M9"/>
    <mergeCell ref="C33:C35"/>
    <mergeCell ref="H33:H35"/>
    <mergeCell ref="M33:M35"/>
    <mergeCell ref="K7:K9"/>
    <mergeCell ref="B63:M63"/>
    <mergeCell ref="H78:M78"/>
    <mergeCell ref="H91:H93"/>
    <mergeCell ref="M91:M93"/>
    <mergeCell ref="M64:M66"/>
    <mergeCell ref="C65:C66"/>
    <mergeCell ref="H64:H66"/>
    <mergeCell ref="F79:F81"/>
    <mergeCell ref="G64:G66"/>
    <mergeCell ref="G79:G81"/>
    <mergeCell ref="L64:L66"/>
    <mergeCell ref="G91:G93"/>
  </mergeCells>
  <pageMargins left="0.25" right="0.25" top="0.75" bottom="0.75" header="0.3" footer="0.3"/>
  <pageSetup paperSize="9" scale="46" fitToHeight="3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56"/>
  <sheetViews>
    <sheetView zoomScale="80" zoomScaleNormal="80" workbookViewId="0">
      <selection activeCell="S19" sqref="S19"/>
    </sheetView>
  </sheetViews>
  <sheetFormatPr defaultRowHeight="12.75"/>
  <cols>
    <col min="1" max="1" width="9.140625" style="91" customWidth="1"/>
    <col min="2" max="3" width="14.5703125" style="91" customWidth="1"/>
    <col min="4" max="4" width="10.7109375" style="91" customWidth="1"/>
    <col min="5" max="5" width="9.140625" style="91" hidden="1" customWidth="1"/>
    <col min="6" max="6" width="7.5703125" style="91" hidden="1" customWidth="1"/>
    <col min="7" max="7" width="12.5703125" style="91" customWidth="1"/>
    <col min="8" max="8" width="15.140625" style="91" customWidth="1"/>
    <col min="9" max="9" width="16.7109375" style="91" customWidth="1"/>
    <col min="10" max="11" width="14.7109375" style="91" customWidth="1"/>
    <col min="12" max="12" width="12.28515625" style="91" customWidth="1"/>
    <col min="13" max="13" width="9.5703125" style="91" hidden="1" customWidth="1"/>
    <col min="14" max="14" width="7.28515625" style="91" hidden="1" customWidth="1"/>
    <col min="15" max="15" width="12.5703125" style="91" customWidth="1"/>
    <col min="16" max="16" width="15.28515625" style="91" customWidth="1"/>
    <col min="17" max="17" width="17" style="91" customWidth="1"/>
    <col min="18" max="16384" width="9.140625" style="91"/>
  </cols>
  <sheetData>
    <row r="1" spans="1:18" ht="15">
      <c r="A1" s="473"/>
      <c r="B1" s="474"/>
      <c r="C1" s="474"/>
      <c r="D1" s="1272"/>
      <c r="E1" s="1272"/>
      <c r="F1" s="430"/>
      <c r="G1" s="102"/>
      <c r="H1" s="102"/>
      <c r="I1" s="102"/>
      <c r="J1" s="102"/>
      <c r="K1" s="102"/>
      <c r="L1" s="102"/>
      <c r="M1" s="102"/>
      <c r="N1" s="102"/>
      <c r="O1" s="102"/>
      <c r="P1" s="430" t="s">
        <v>188</v>
      </c>
      <c r="Q1" s="102"/>
    </row>
    <row r="2" spans="1:18" ht="18">
      <c r="A2" s="473"/>
      <c r="B2" s="475"/>
      <c r="C2" s="873"/>
      <c r="D2" s="1181"/>
      <c r="E2" s="1181"/>
      <c r="F2" s="430"/>
      <c r="G2" s="102"/>
      <c r="H2" s="102"/>
      <c r="I2" s="102"/>
      <c r="J2" s="102"/>
      <c r="K2" s="102"/>
      <c r="L2" s="102"/>
      <c r="M2" s="102"/>
      <c r="N2" s="102"/>
      <c r="O2" s="102"/>
      <c r="P2" s="430" t="s">
        <v>189</v>
      </c>
      <c r="Q2" s="102"/>
    </row>
    <row r="3" spans="1:18" ht="15">
      <c r="A3" s="102"/>
      <c r="B3" s="102"/>
      <c r="C3" s="102"/>
      <c r="D3" s="102"/>
      <c r="E3" s="102"/>
      <c r="F3" s="102"/>
      <c r="G3" s="476"/>
      <c r="H3" s="102"/>
      <c r="I3" s="102"/>
      <c r="J3" s="102"/>
      <c r="K3" s="102"/>
      <c r="L3" s="102"/>
      <c r="M3" s="102"/>
      <c r="N3" s="102"/>
      <c r="O3" s="102"/>
      <c r="P3" s="431">
        <f>CONDITIONS!E3</f>
        <v>0</v>
      </c>
      <c r="Q3" s="102"/>
    </row>
    <row r="4" spans="1:18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</row>
    <row r="5" spans="1:18">
      <c r="A5" s="102"/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</row>
    <row r="6" spans="1:18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</row>
    <row r="7" spans="1:18">
      <c r="A7" s="102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</row>
    <row r="8" spans="1:18">
      <c r="A8" s="102"/>
      <c r="B8" s="102"/>
      <c r="C8" s="102"/>
      <c r="D8" s="102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</row>
    <row r="9" spans="1:18" ht="22.5" customHeight="1">
      <c r="A9" s="102"/>
      <c r="B9" s="1275" t="s">
        <v>807</v>
      </c>
      <c r="C9" s="1276"/>
      <c r="D9" s="1276"/>
      <c r="E9" s="1276"/>
      <c r="F9" s="1276"/>
      <c r="G9" s="1276"/>
      <c r="H9" s="1276"/>
      <c r="I9" s="1276"/>
      <c r="J9" s="1273" t="s">
        <v>82</v>
      </c>
      <c r="K9" s="1273"/>
      <c r="L9" s="1273"/>
      <c r="M9" s="1273"/>
      <c r="N9" s="1273"/>
      <c r="O9" s="1273"/>
      <c r="P9" s="1273"/>
      <c r="Q9" s="1273"/>
    </row>
    <row r="10" spans="1:18" ht="44.25" customHeight="1">
      <c r="A10" s="102"/>
      <c r="B10" s="450" t="s">
        <v>19</v>
      </c>
      <c r="C10" s="875" t="s">
        <v>2084</v>
      </c>
      <c r="D10" s="450" t="s">
        <v>534</v>
      </c>
      <c r="E10" s="450" t="s">
        <v>1528</v>
      </c>
      <c r="F10" s="450" t="s">
        <v>1527</v>
      </c>
      <c r="G10" s="450" t="s">
        <v>1500</v>
      </c>
      <c r="H10" s="451" t="s">
        <v>182</v>
      </c>
      <c r="I10" s="451" t="s">
        <v>183</v>
      </c>
      <c r="J10" s="450" t="s">
        <v>19</v>
      </c>
      <c r="K10" s="875" t="s">
        <v>2084</v>
      </c>
      <c r="L10" s="450" t="s">
        <v>534</v>
      </c>
      <c r="M10" s="450" t="s">
        <v>1528</v>
      </c>
      <c r="N10" s="450" t="s">
        <v>1527</v>
      </c>
      <c r="O10" s="450" t="s">
        <v>1500</v>
      </c>
      <c r="P10" s="451" t="s">
        <v>182</v>
      </c>
      <c r="Q10" s="451" t="s">
        <v>183</v>
      </c>
    </row>
    <row r="11" spans="1:18">
      <c r="A11" s="102"/>
      <c r="B11" s="435" t="s">
        <v>1549</v>
      </c>
      <c r="C11" s="435" t="s">
        <v>2085</v>
      </c>
      <c r="D11" s="434">
        <v>6</v>
      </c>
      <c r="E11" s="434" t="s">
        <v>1518</v>
      </c>
      <c r="F11" s="434" t="s">
        <v>1518</v>
      </c>
      <c r="G11" s="434">
        <v>8</v>
      </c>
      <c r="H11" s="448">
        <v>2757.8</v>
      </c>
      <c r="I11" s="448">
        <f>H11*(1-CONDITIONS!$B$24)</f>
        <v>2619.91</v>
      </c>
      <c r="J11" s="435" t="s">
        <v>1548</v>
      </c>
      <c r="K11" s="435" t="s">
        <v>2085</v>
      </c>
      <c r="L11" s="434">
        <v>6</v>
      </c>
      <c r="M11" s="434" t="s">
        <v>1518</v>
      </c>
      <c r="N11" s="434" t="s">
        <v>1518</v>
      </c>
      <c r="O11" s="434">
        <v>8</v>
      </c>
      <c r="P11" s="469">
        <v>3307.5</v>
      </c>
      <c r="Q11" s="448">
        <f>P11*(1-CONDITIONS!$B$24)</f>
        <v>3142.125</v>
      </c>
    </row>
    <row r="12" spans="1:18">
      <c r="A12" s="102"/>
      <c r="B12" s="435" t="s">
        <v>1547</v>
      </c>
      <c r="C12" s="435" t="s">
        <v>2085</v>
      </c>
      <c r="D12" s="434">
        <v>10</v>
      </c>
      <c r="E12" s="434" t="s">
        <v>1518</v>
      </c>
      <c r="F12" s="434" t="s">
        <v>1518</v>
      </c>
      <c r="G12" s="434">
        <v>5</v>
      </c>
      <c r="H12" s="448">
        <v>4186</v>
      </c>
      <c r="I12" s="448">
        <f>H12*(1-CONDITIONS!$B$24)</f>
        <v>3976.7</v>
      </c>
      <c r="J12" s="435" t="s">
        <v>1546</v>
      </c>
      <c r="K12" s="435" t="s">
        <v>2085</v>
      </c>
      <c r="L12" s="434">
        <v>10</v>
      </c>
      <c r="M12" s="434" t="s">
        <v>1518</v>
      </c>
      <c r="N12" s="434" t="s">
        <v>1518</v>
      </c>
      <c r="O12" s="434">
        <v>5</v>
      </c>
      <c r="P12" s="448">
        <v>7498.9</v>
      </c>
      <c r="Q12" s="448">
        <f>P12*(1-CONDITIONS!$B$24)</f>
        <v>7123.954999999999</v>
      </c>
      <c r="R12" s="479"/>
    </row>
    <row r="13" spans="1:18">
      <c r="A13" s="102"/>
      <c r="B13" s="438" t="s">
        <v>1545</v>
      </c>
      <c r="C13" s="438" t="s">
        <v>2085</v>
      </c>
      <c r="D13" s="437">
        <v>15</v>
      </c>
      <c r="E13" s="437" t="s">
        <v>1518</v>
      </c>
      <c r="F13" s="437" t="s">
        <v>1518</v>
      </c>
      <c r="G13" s="437">
        <v>3</v>
      </c>
      <c r="H13" s="1012">
        <v>6307.6</v>
      </c>
      <c r="I13" s="1012">
        <f>H13*(1-CONDITIONS!$B$24)</f>
        <v>5992.22</v>
      </c>
      <c r="J13" s="438" t="s">
        <v>1544</v>
      </c>
      <c r="K13" s="438" t="s">
        <v>2085</v>
      </c>
      <c r="L13" s="437">
        <v>15</v>
      </c>
      <c r="M13" s="437" t="s">
        <v>1518</v>
      </c>
      <c r="N13" s="437" t="s">
        <v>1518</v>
      </c>
      <c r="O13" s="437">
        <v>3</v>
      </c>
      <c r="P13" s="1012">
        <v>6858.6</v>
      </c>
      <c r="Q13" s="1012">
        <f>P13*(1-CONDITIONS!$B$24)</f>
        <v>6515.67</v>
      </c>
      <c r="R13" s="477"/>
    </row>
    <row r="14" spans="1:18">
      <c r="A14" s="102"/>
      <c r="B14" s="438" t="s">
        <v>1543</v>
      </c>
      <c r="C14" s="438" t="s">
        <v>2085</v>
      </c>
      <c r="D14" s="437">
        <v>20</v>
      </c>
      <c r="E14" s="437" t="s">
        <v>1518</v>
      </c>
      <c r="F14" s="437" t="s">
        <v>1518</v>
      </c>
      <c r="G14" s="437">
        <v>2</v>
      </c>
      <c r="H14" s="1012">
        <v>7722.5</v>
      </c>
      <c r="I14" s="1012">
        <f>H14*(1-CONDITIONS!$B$24)</f>
        <v>7336.375</v>
      </c>
      <c r="J14" s="438" t="s">
        <v>1542</v>
      </c>
      <c r="K14" s="438" t="s">
        <v>2085</v>
      </c>
      <c r="L14" s="437">
        <v>20</v>
      </c>
      <c r="M14" s="437" t="s">
        <v>1518</v>
      </c>
      <c r="N14" s="437" t="s">
        <v>1518</v>
      </c>
      <c r="O14" s="437">
        <v>2</v>
      </c>
      <c r="P14" s="1012">
        <v>8273.5</v>
      </c>
      <c r="Q14" s="1012">
        <f>P14*(1-CONDITIONS!$B$24)</f>
        <v>7859.8249999999998</v>
      </c>
    </row>
    <row r="15" spans="1:18">
      <c r="A15" s="102"/>
      <c r="B15" s="435" t="s">
        <v>1541</v>
      </c>
      <c r="C15" s="435" t="s">
        <v>2085</v>
      </c>
      <c r="D15" s="434">
        <v>25</v>
      </c>
      <c r="E15" s="434" t="s">
        <v>1518</v>
      </c>
      <c r="F15" s="434" t="s">
        <v>1518</v>
      </c>
      <c r="G15" s="434">
        <v>2</v>
      </c>
      <c r="H15" s="448">
        <v>9120</v>
      </c>
      <c r="I15" s="448">
        <f>H15*(1-CONDITIONS!$B$24)</f>
        <v>8664</v>
      </c>
      <c r="J15" s="435" t="s">
        <v>1540</v>
      </c>
      <c r="K15" s="435" t="s">
        <v>2085</v>
      </c>
      <c r="L15" s="434">
        <v>25</v>
      </c>
      <c r="M15" s="434" t="s">
        <v>1518</v>
      </c>
      <c r="N15" s="434" t="s">
        <v>1518</v>
      </c>
      <c r="O15" s="434">
        <v>2</v>
      </c>
      <c r="P15" s="448">
        <v>9669.7000000000007</v>
      </c>
      <c r="Q15" s="448">
        <f>P15*(1-CONDITIONS!$B$24)</f>
        <v>9186.2150000000001</v>
      </c>
    </row>
    <row r="16" spans="1:18" ht="22.5" customHeight="1">
      <c r="A16" s="102"/>
      <c r="B16" s="1275" t="s">
        <v>807</v>
      </c>
      <c r="C16" s="1276"/>
      <c r="D16" s="1276"/>
      <c r="E16" s="1276"/>
      <c r="F16" s="1276"/>
      <c r="G16" s="1276"/>
      <c r="H16" s="1276"/>
      <c r="I16" s="1276" t="s">
        <v>82</v>
      </c>
      <c r="J16" s="1276"/>
      <c r="K16" s="1276"/>
      <c r="L16" s="1276"/>
      <c r="M16" s="1276"/>
      <c r="N16" s="1276"/>
      <c r="O16" s="1276"/>
    </row>
    <row r="17" spans="1:17" ht="48">
      <c r="A17" s="102"/>
      <c r="B17" s="450" t="s">
        <v>19</v>
      </c>
      <c r="C17" s="875" t="s">
        <v>2084</v>
      </c>
      <c r="D17" s="450" t="s">
        <v>534</v>
      </c>
      <c r="E17" s="450" t="s">
        <v>1528</v>
      </c>
      <c r="F17" s="450" t="s">
        <v>1527</v>
      </c>
      <c r="G17" s="450" t="s">
        <v>1500</v>
      </c>
      <c r="H17" s="451" t="s">
        <v>182</v>
      </c>
      <c r="I17" s="450" t="s">
        <v>19</v>
      </c>
      <c r="J17" s="875" t="s">
        <v>2084</v>
      </c>
      <c r="K17" s="450" t="s">
        <v>534</v>
      </c>
      <c r="L17" s="450" t="s">
        <v>1528</v>
      </c>
      <c r="M17" s="450" t="s">
        <v>1527</v>
      </c>
      <c r="N17" s="450" t="s">
        <v>1500</v>
      </c>
      <c r="O17" s="451" t="s">
        <v>182</v>
      </c>
    </row>
    <row r="18" spans="1:17">
      <c r="A18" s="102"/>
      <c r="B18" s="937" t="s">
        <v>1539</v>
      </c>
      <c r="C18" s="937" t="s">
        <v>2086</v>
      </c>
      <c r="D18" s="938">
        <v>6</v>
      </c>
      <c r="E18" s="938" t="s">
        <v>1518</v>
      </c>
      <c r="F18" s="938" t="s">
        <v>1518</v>
      </c>
      <c r="G18" s="938">
        <v>8</v>
      </c>
      <c r="H18" s="939">
        <v>3030.7</v>
      </c>
      <c r="I18" s="937" t="s">
        <v>1538</v>
      </c>
      <c r="J18" s="937" t="s">
        <v>2086</v>
      </c>
      <c r="K18" s="938">
        <v>6</v>
      </c>
      <c r="L18" s="938" t="s">
        <v>1518</v>
      </c>
      <c r="M18" s="938" t="s">
        <v>1518</v>
      </c>
      <c r="N18" s="938">
        <v>8</v>
      </c>
      <c r="O18" s="939">
        <v>3295.6</v>
      </c>
    </row>
    <row r="19" spans="1:17">
      <c r="A19" s="102"/>
      <c r="B19" s="937" t="s">
        <v>1537</v>
      </c>
      <c r="C19" s="937" t="s">
        <v>2086</v>
      </c>
      <c r="D19" s="938">
        <v>10</v>
      </c>
      <c r="E19" s="938" t="s">
        <v>1518</v>
      </c>
      <c r="F19" s="938" t="s">
        <v>1518</v>
      </c>
      <c r="G19" s="938">
        <v>5</v>
      </c>
      <c r="H19" s="939">
        <v>4114.1000000000004</v>
      </c>
      <c r="I19" s="937" t="s">
        <v>1536</v>
      </c>
      <c r="J19" s="937" t="s">
        <v>2086</v>
      </c>
      <c r="K19" s="938">
        <v>10</v>
      </c>
      <c r="L19" s="938" t="s">
        <v>1518</v>
      </c>
      <c r="M19" s="938" t="s">
        <v>1518</v>
      </c>
      <c r="N19" s="938">
        <v>5</v>
      </c>
      <c r="O19" s="939">
        <v>4389.6000000000004</v>
      </c>
      <c r="P19" s="479"/>
    </row>
    <row r="20" spans="1:17">
      <c r="A20" s="102"/>
      <c r="B20" s="937" t="s">
        <v>1535</v>
      </c>
      <c r="C20" s="937" t="s">
        <v>2086</v>
      </c>
      <c r="D20" s="938">
        <v>15</v>
      </c>
      <c r="E20" s="938" t="s">
        <v>1518</v>
      </c>
      <c r="F20" s="938" t="s">
        <v>1518</v>
      </c>
      <c r="G20" s="938">
        <v>3</v>
      </c>
      <c r="H20" s="939">
        <v>5535.6</v>
      </c>
      <c r="I20" s="937" t="s">
        <v>1534</v>
      </c>
      <c r="J20" s="937" t="s">
        <v>2086</v>
      </c>
      <c r="K20" s="938">
        <v>15</v>
      </c>
      <c r="L20" s="938" t="s">
        <v>1518</v>
      </c>
      <c r="M20" s="938" t="s">
        <v>1518</v>
      </c>
      <c r="N20" s="938">
        <v>3</v>
      </c>
      <c r="O20" s="939">
        <v>5839.1</v>
      </c>
      <c r="P20" s="478"/>
    </row>
    <row r="21" spans="1:17">
      <c r="A21" s="102"/>
      <c r="B21" s="937" t="s">
        <v>1533</v>
      </c>
      <c r="C21" s="937" t="s">
        <v>2086</v>
      </c>
      <c r="D21" s="938">
        <v>20</v>
      </c>
      <c r="E21" s="938" t="s">
        <v>1518</v>
      </c>
      <c r="F21" s="938" t="s">
        <v>1518</v>
      </c>
      <c r="G21" s="938">
        <v>2</v>
      </c>
      <c r="H21" s="939">
        <v>7026.3</v>
      </c>
      <c r="I21" s="937" t="s">
        <v>1532</v>
      </c>
      <c r="J21" s="937" t="s">
        <v>2086</v>
      </c>
      <c r="K21" s="938">
        <v>20</v>
      </c>
      <c r="L21" s="938" t="s">
        <v>1518</v>
      </c>
      <c r="M21" s="938" t="s">
        <v>1518</v>
      </c>
      <c r="N21" s="938">
        <v>2</v>
      </c>
      <c r="O21" s="939">
        <v>7376.4</v>
      </c>
    </row>
    <row r="22" spans="1:17">
      <c r="A22" s="102"/>
      <c r="B22" s="937" t="s">
        <v>1531</v>
      </c>
      <c r="C22" s="937" t="s">
        <v>2086</v>
      </c>
      <c r="D22" s="938">
        <v>25</v>
      </c>
      <c r="E22" s="938" t="s">
        <v>1518</v>
      </c>
      <c r="F22" s="938" t="s">
        <v>1518</v>
      </c>
      <c r="G22" s="938">
        <v>2</v>
      </c>
      <c r="H22" s="939">
        <v>8302.7999999999993</v>
      </c>
      <c r="I22" s="937" t="s">
        <v>1530</v>
      </c>
      <c r="J22" s="937" t="s">
        <v>2086</v>
      </c>
      <c r="K22" s="938">
        <v>25</v>
      </c>
      <c r="L22" s="938" t="s">
        <v>1518</v>
      </c>
      <c r="M22" s="938" t="s">
        <v>1518</v>
      </c>
      <c r="N22" s="938">
        <v>2</v>
      </c>
      <c r="O22" s="939">
        <v>12998.5</v>
      </c>
    </row>
    <row r="23" spans="1:17">
      <c r="A23" s="102"/>
      <c r="B23" s="937" t="s">
        <v>1529</v>
      </c>
      <c r="C23" s="937" t="s">
        <v>2086</v>
      </c>
      <c r="D23" s="938">
        <v>50</v>
      </c>
      <c r="E23" s="938"/>
      <c r="F23" s="938"/>
      <c r="G23" s="938">
        <v>1</v>
      </c>
      <c r="H23" s="939">
        <v>15444.9</v>
      </c>
      <c r="I23" s="470"/>
      <c r="J23" s="470"/>
      <c r="K23" s="471"/>
      <c r="L23" s="471"/>
      <c r="M23" s="471"/>
      <c r="N23" s="471"/>
      <c r="O23" s="472"/>
      <c r="P23" s="472"/>
    </row>
    <row r="24" spans="1:17">
      <c r="A24" s="102"/>
      <c r="B24" s="470"/>
      <c r="C24" s="470"/>
      <c r="D24" s="471"/>
      <c r="E24" s="471"/>
      <c r="F24" s="471"/>
      <c r="G24" s="471"/>
      <c r="H24" s="472"/>
      <c r="I24" s="472"/>
      <c r="J24" s="470"/>
      <c r="K24" s="470"/>
      <c r="L24" s="471"/>
      <c r="M24" s="471"/>
      <c r="N24" s="471"/>
      <c r="O24" s="471"/>
      <c r="P24" s="472"/>
      <c r="Q24" s="472"/>
    </row>
    <row r="25" spans="1:17">
      <c r="A25" s="102"/>
      <c r="B25" s="470"/>
      <c r="C25" s="470"/>
      <c r="D25" s="471"/>
      <c r="E25" s="471"/>
      <c r="F25" s="471"/>
      <c r="G25" s="471"/>
      <c r="H25" s="472"/>
      <c r="I25" s="472"/>
      <c r="J25" s="470"/>
      <c r="K25" s="470"/>
      <c r="L25" s="471"/>
      <c r="M25" s="471"/>
      <c r="N25" s="471"/>
      <c r="O25" s="471"/>
      <c r="P25" s="472"/>
      <c r="Q25" s="472"/>
    </row>
    <row r="26" spans="1:17">
      <c r="A26" s="102"/>
      <c r="B26" s="470"/>
      <c r="C26" s="470"/>
      <c r="D26" s="471"/>
      <c r="E26" s="471"/>
      <c r="F26" s="471"/>
      <c r="G26" s="471"/>
      <c r="H26" s="472"/>
      <c r="I26" s="472"/>
      <c r="J26" s="470"/>
      <c r="K26" s="470"/>
      <c r="L26" s="471"/>
      <c r="M26" s="471"/>
      <c r="N26" s="471"/>
      <c r="O26" s="471"/>
      <c r="P26" s="472"/>
      <c r="Q26" s="472"/>
    </row>
    <row r="27" spans="1:17">
      <c r="A27" s="102"/>
      <c r="B27" s="470"/>
      <c r="C27" s="470"/>
      <c r="D27" s="471"/>
      <c r="E27" s="471"/>
      <c r="F27" s="471"/>
      <c r="G27" s="471"/>
      <c r="H27" s="472"/>
      <c r="I27" s="472"/>
      <c r="J27" s="470"/>
      <c r="K27" s="470"/>
      <c r="L27" s="471"/>
      <c r="M27" s="471"/>
      <c r="N27" s="471"/>
      <c r="O27" s="471"/>
      <c r="P27" s="472"/>
      <c r="Q27" s="472"/>
    </row>
    <row r="28" spans="1:17" ht="25.5" customHeight="1">
      <c r="A28" s="102"/>
      <c r="B28" s="1275" t="s">
        <v>807</v>
      </c>
      <c r="C28" s="1276"/>
      <c r="D28" s="1276"/>
      <c r="E28" s="1276"/>
      <c r="F28" s="1276"/>
      <c r="G28" s="1276"/>
      <c r="H28" s="1276"/>
      <c r="I28" s="1276"/>
      <c r="J28" s="1273" t="s">
        <v>82</v>
      </c>
      <c r="K28" s="1273"/>
      <c r="L28" s="1273"/>
      <c r="M28" s="1273"/>
      <c r="N28" s="1273"/>
      <c r="O28" s="1273"/>
      <c r="P28" s="1273"/>
      <c r="Q28" s="1273"/>
    </row>
    <row r="29" spans="1:17" ht="36">
      <c r="A29" s="102"/>
      <c r="B29" s="450" t="s">
        <v>19</v>
      </c>
      <c r="C29" s="875" t="s">
        <v>2084</v>
      </c>
      <c r="D29" s="450" t="s">
        <v>534</v>
      </c>
      <c r="E29" s="450" t="s">
        <v>1528</v>
      </c>
      <c r="F29" s="450" t="s">
        <v>1527</v>
      </c>
      <c r="G29" s="450" t="s">
        <v>1500</v>
      </c>
      <c r="H29" s="451" t="s">
        <v>182</v>
      </c>
      <c r="I29" s="451" t="s">
        <v>183</v>
      </c>
      <c r="J29" s="450" t="s">
        <v>19</v>
      </c>
      <c r="K29" s="875" t="s">
        <v>2084</v>
      </c>
      <c r="L29" s="450" t="s">
        <v>534</v>
      </c>
      <c r="M29" s="450" t="s">
        <v>1528</v>
      </c>
      <c r="N29" s="450" t="s">
        <v>1527</v>
      </c>
      <c r="O29" s="450" t="s">
        <v>1500</v>
      </c>
      <c r="P29" s="451" t="s">
        <v>182</v>
      </c>
      <c r="Q29" s="451" t="s">
        <v>183</v>
      </c>
    </row>
    <row r="30" spans="1:17">
      <c r="A30" s="102"/>
      <c r="B30" s="435" t="s">
        <v>1526</v>
      </c>
      <c r="C30" s="435" t="s">
        <v>2085</v>
      </c>
      <c r="D30" s="434">
        <v>10</v>
      </c>
      <c r="E30" s="434" t="s">
        <v>1518</v>
      </c>
      <c r="F30" s="434" t="s">
        <v>1518</v>
      </c>
      <c r="G30" s="434">
        <v>5</v>
      </c>
      <c r="H30" s="436">
        <v>4641.2</v>
      </c>
      <c r="I30" s="436">
        <f>H30*(1-CONDITIONS!$B$24)</f>
        <v>4409.1399999999994</v>
      </c>
      <c r="J30" s="435" t="s">
        <v>1525</v>
      </c>
      <c r="K30" s="435" t="s">
        <v>2085</v>
      </c>
      <c r="L30" s="434">
        <v>10</v>
      </c>
      <c r="M30" s="434" t="s">
        <v>1518</v>
      </c>
      <c r="N30" s="434" t="s">
        <v>1518</v>
      </c>
      <c r="O30" s="434">
        <v>5</v>
      </c>
      <c r="P30" s="436">
        <v>5051.1000000000004</v>
      </c>
      <c r="Q30" s="436">
        <f>P30*(1-CONDITIONS!$B$24)</f>
        <v>4798.5450000000001</v>
      </c>
    </row>
    <row r="31" spans="1:17">
      <c r="A31" s="102"/>
      <c r="B31" s="435" t="s">
        <v>1524</v>
      </c>
      <c r="C31" s="435" t="s">
        <v>2085</v>
      </c>
      <c r="D31" s="434">
        <v>15</v>
      </c>
      <c r="E31" s="434" t="s">
        <v>1518</v>
      </c>
      <c r="F31" s="434" t="s">
        <v>1518</v>
      </c>
      <c r="G31" s="434">
        <v>3</v>
      </c>
      <c r="H31" s="436">
        <v>5791.2</v>
      </c>
      <c r="I31" s="436">
        <f>H31*(1-CONDITIONS!$B$24)</f>
        <v>5501.6399999999994</v>
      </c>
      <c r="J31" s="435" t="s">
        <v>1523</v>
      </c>
      <c r="K31" s="435" t="s">
        <v>2085</v>
      </c>
      <c r="L31" s="434">
        <v>15</v>
      </c>
      <c r="M31" s="434" t="s">
        <v>1518</v>
      </c>
      <c r="N31" s="434" t="s">
        <v>1518</v>
      </c>
      <c r="O31" s="434">
        <v>3</v>
      </c>
      <c r="P31" s="436">
        <v>6012.1</v>
      </c>
      <c r="Q31" s="436">
        <f>P31*(1-CONDITIONS!$B$24)</f>
        <v>5711.4949999999999</v>
      </c>
    </row>
    <row r="32" spans="1:17">
      <c r="A32" s="102"/>
      <c r="B32" s="438" t="s">
        <v>1522</v>
      </c>
      <c r="C32" s="438" t="s">
        <v>2085</v>
      </c>
      <c r="D32" s="437">
        <v>20</v>
      </c>
      <c r="E32" s="437" t="s">
        <v>1518</v>
      </c>
      <c r="F32" s="437" t="s">
        <v>1518</v>
      </c>
      <c r="G32" s="437">
        <v>2</v>
      </c>
      <c r="H32" s="439">
        <v>6770.8</v>
      </c>
      <c r="I32" s="439">
        <f>H32*(1-CONDITIONS!$B$24)</f>
        <v>6432.26</v>
      </c>
      <c r="J32" s="438" t="s">
        <v>1521</v>
      </c>
      <c r="K32" s="438" t="s">
        <v>2085</v>
      </c>
      <c r="L32" s="437">
        <v>20</v>
      </c>
      <c r="M32" s="437" t="s">
        <v>1518</v>
      </c>
      <c r="N32" s="437" t="s">
        <v>1518</v>
      </c>
      <c r="O32" s="437">
        <v>2</v>
      </c>
      <c r="P32" s="439">
        <v>7715.8</v>
      </c>
      <c r="Q32" s="439">
        <f>P32*(1-CONDITIONS!$B$24)</f>
        <v>7330.01</v>
      </c>
    </row>
    <row r="33" spans="1:17">
      <c r="A33" s="102"/>
      <c r="B33" s="438" t="s">
        <v>1520</v>
      </c>
      <c r="C33" s="438" t="s">
        <v>2085</v>
      </c>
      <c r="D33" s="437">
        <v>25</v>
      </c>
      <c r="E33" s="437" t="s">
        <v>1518</v>
      </c>
      <c r="F33" s="437" t="s">
        <v>1518</v>
      </c>
      <c r="G33" s="437">
        <v>2</v>
      </c>
      <c r="H33" s="439">
        <v>7597.3</v>
      </c>
      <c r="I33" s="439">
        <f>H33*(1-CONDITIONS!$B$24)</f>
        <v>7217.4349999999995</v>
      </c>
      <c r="J33" s="438" t="s">
        <v>1519</v>
      </c>
      <c r="K33" s="438" t="s">
        <v>2085</v>
      </c>
      <c r="L33" s="437">
        <v>25</v>
      </c>
      <c r="M33" s="437" t="s">
        <v>1518</v>
      </c>
      <c r="N33" s="437" t="s">
        <v>1518</v>
      </c>
      <c r="O33" s="437">
        <v>2</v>
      </c>
      <c r="P33" s="439">
        <v>9048.1</v>
      </c>
      <c r="Q33" s="439">
        <f>P33*(1-CONDITIONS!$B$24)</f>
        <v>8595.6949999999997</v>
      </c>
    </row>
    <row r="34" spans="1:17">
      <c r="A34" s="102"/>
      <c r="B34" s="470"/>
      <c r="C34" s="470"/>
      <c r="D34" s="471"/>
      <c r="E34" s="471"/>
      <c r="F34" s="471"/>
      <c r="G34" s="471"/>
      <c r="H34" s="472"/>
      <c r="I34" s="472"/>
      <c r="J34" s="470"/>
      <c r="K34" s="470"/>
      <c r="L34" s="471"/>
      <c r="M34" s="471"/>
      <c r="N34" s="471"/>
      <c r="O34" s="471"/>
      <c r="P34" s="472"/>
      <c r="Q34" s="472"/>
    </row>
    <row r="35" spans="1:17">
      <c r="A35" s="102"/>
      <c r="J35" s="102"/>
      <c r="K35" s="102"/>
      <c r="L35" s="102"/>
      <c r="M35" s="102"/>
      <c r="O35" s="102"/>
      <c r="P35" s="102"/>
      <c r="Q35" s="102"/>
    </row>
    <row r="36" spans="1:17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O36" s="102"/>
      <c r="P36" s="102"/>
      <c r="Q36" s="102"/>
    </row>
    <row r="37" spans="1:17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O37" s="102"/>
      <c r="P37" s="102"/>
      <c r="Q37" s="102"/>
    </row>
    <row r="38" spans="1:17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O38" s="102"/>
      <c r="P38" s="102"/>
      <c r="Q38" s="102"/>
    </row>
    <row r="39" spans="1:17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O39" s="102"/>
      <c r="P39" s="102"/>
      <c r="Q39" s="102"/>
    </row>
    <row r="40" spans="1:17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O40" s="102"/>
      <c r="P40" s="102"/>
      <c r="Q40" s="102"/>
    </row>
    <row r="41" spans="1:17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O41" s="102"/>
      <c r="P41" s="102"/>
      <c r="Q41" s="102"/>
    </row>
    <row r="42" spans="1:17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O42" s="102"/>
      <c r="P42" s="102"/>
      <c r="Q42" s="102"/>
    </row>
    <row r="43" spans="1:17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O43" s="102"/>
      <c r="P43" s="102"/>
      <c r="Q43" s="102"/>
    </row>
    <row r="44" spans="1:17" ht="15">
      <c r="A44" s="102"/>
      <c r="B44" s="441"/>
      <c r="C44" s="441"/>
      <c r="D44" s="94"/>
      <c r="E44" s="94"/>
      <c r="F44" s="94"/>
      <c r="G44" s="93"/>
      <c r="H44" s="93"/>
      <c r="J44" s="102"/>
      <c r="K44" s="102"/>
      <c r="L44" s="102"/>
      <c r="M44" s="102"/>
      <c r="O44" s="430" t="s">
        <v>164</v>
      </c>
      <c r="P44" s="102"/>
      <c r="Q44" s="102"/>
    </row>
    <row r="45" spans="1:17" ht="15">
      <c r="A45" s="102"/>
      <c r="B45" s="442"/>
      <c r="C45" s="442"/>
      <c r="D45" s="94"/>
      <c r="E45" s="94"/>
      <c r="F45" s="94"/>
      <c r="G45" s="93"/>
      <c r="H45" s="93"/>
      <c r="I45" s="95"/>
      <c r="J45" s="102"/>
      <c r="K45" s="102"/>
      <c r="L45" s="102"/>
      <c r="M45" s="102"/>
      <c r="O45" s="102"/>
      <c r="P45" s="102"/>
      <c r="Q45" s="102"/>
    </row>
    <row r="46" spans="1:17" ht="15">
      <c r="A46" s="102"/>
      <c r="B46" s="313" t="e">
        <f>CONDITIONS!#REF!</f>
        <v>#REF!</v>
      </c>
      <c r="C46" s="313"/>
      <c r="D46" s="94"/>
      <c r="E46" s="94"/>
      <c r="F46" s="94"/>
      <c r="G46" s="93"/>
      <c r="H46" s="442" t="e">
        <f>CONDITIONS!#REF!</f>
        <v>#REF!</v>
      </c>
      <c r="I46" s="102"/>
      <c r="J46" s="102"/>
      <c r="K46" s="102"/>
      <c r="L46" s="102"/>
      <c r="M46" s="102"/>
      <c r="O46" s="1274" t="str">
        <f>ACE!I109</f>
        <v>_________________________</v>
      </c>
      <c r="P46" s="1274"/>
      <c r="Q46" s="461" t="e">
        <f>ACE!J109</f>
        <v>#REF!</v>
      </c>
    </row>
    <row r="47" spans="1:17">
      <c r="A47" s="102"/>
      <c r="B47" s="445"/>
      <c r="C47" s="445"/>
      <c r="D47" s="445"/>
      <c r="E47" s="445"/>
      <c r="F47" s="445"/>
      <c r="G47" s="445"/>
      <c r="H47" s="445"/>
      <c r="I47" s="445"/>
      <c r="J47" s="102"/>
      <c r="K47" s="102"/>
      <c r="L47" s="102"/>
      <c r="M47" s="102"/>
      <c r="O47" s="102"/>
      <c r="P47" s="102"/>
      <c r="Q47" s="102"/>
    </row>
    <row r="48" spans="1:17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O48" s="102"/>
      <c r="P48" s="102"/>
      <c r="Q48" s="102"/>
    </row>
    <row r="49" spans="1:17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O49" s="102"/>
      <c r="P49" s="102"/>
      <c r="Q49" s="102"/>
    </row>
    <row r="50" spans="1:17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O50" s="102"/>
      <c r="P50" s="102"/>
      <c r="Q50" s="102"/>
    </row>
    <row r="51" spans="1:17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O51" s="102"/>
      <c r="P51" s="102"/>
      <c r="Q51" s="102"/>
    </row>
    <row r="52" spans="1:17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O52" s="102"/>
      <c r="P52" s="102"/>
      <c r="Q52" s="102"/>
    </row>
    <row r="53" spans="1:17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O53" s="102"/>
      <c r="P53" s="102"/>
      <c r="Q53" s="102"/>
    </row>
    <row r="54" spans="1:17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O54" s="102"/>
      <c r="P54" s="102"/>
      <c r="Q54" s="102"/>
    </row>
    <row r="55" spans="1:17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O55" s="102"/>
      <c r="P55" s="102"/>
      <c r="Q55" s="102"/>
    </row>
    <row r="56" spans="1:17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</row>
  </sheetData>
  <mergeCells count="9">
    <mergeCell ref="D1:E1"/>
    <mergeCell ref="D2:E2"/>
    <mergeCell ref="J28:Q28"/>
    <mergeCell ref="O46:P46"/>
    <mergeCell ref="B9:I9"/>
    <mergeCell ref="J9:Q9"/>
    <mergeCell ref="B28:I28"/>
    <mergeCell ref="B16:H16"/>
    <mergeCell ref="I16:O16"/>
  </mergeCells>
  <pageMargins left="0.70866141732283461" right="0.39370078740157483" top="0.74803149606299213" bottom="0.74803149606299213" header="0.31496062992125984" footer="0.31496062992125984"/>
  <pageSetup paperSize="9" scale="58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T374"/>
  <sheetViews>
    <sheetView zoomScale="80" zoomScaleNormal="80" workbookViewId="0">
      <selection activeCell="L241" sqref="L241"/>
    </sheetView>
  </sheetViews>
  <sheetFormatPr defaultRowHeight="12.75"/>
  <cols>
    <col min="1" max="1" width="5.140625" style="128" customWidth="1"/>
    <col min="2" max="2" width="13.5703125" style="128" customWidth="1"/>
    <col min="3" max="4" width="14.5703125" style="128" customWidth="1"/>
    <col min="5" max="5" width="14.85546875" style="130" customWidth="1"/>
    <col min="6" max="7" width="15.5703125" style="128" customWidth="1"/>
    <col min="8" max="8" width="15.28515625" style="128" customWidth="1"/>
    <col min="9" max="9" width="15.7109375" style="128" customWidth="1"/>
    <col min="10" max="10" width="15.85546875" style="128" customWidth="1"/>
    <col min="11" max="11" width="16.42578125" style="722" customWidth="1"/>
    <col min="12" max="12" width="15.7109375" style="722" customWidth="1"/>
    <col min="13" max="13" width="15.85546875" style="128" customWidth="1"/>
    <col min="14" max="14" width="14.85546875" style="725" customWidth="1"/>
    <col min="15" max="15" width="15.7109375" style="128" customWidth="1"/>
    <col min="16" max="16" width="14.7109375" style="128" customWidth="1"/>
    <col min="17" max="17" width="11.85546875" customWidth="1"/>
    <col min="18" max="18" width="11.42578125" customWidth="1"/>
  </cols>
  <sheetData>
    <row r="1" spans="1:20" ht="14.25">
      <c r="A1" s="132"/>
      <c r="B1" s="132"/>
      <c r="C1" s="132"/>
      <c r="D1" s="132"/>
      <c r="E1" s="136"/>
      <c r="F1" s="132"/>
      <c r="G1" s="132"/>
      <c r="H1" s="132"/>
      <c r="I1" s="132"/>
      <c r="J1" s="339" t="s">
        <v>188</v>
      </c>
      <c r="K1" s="133"/>
      <c r="L1" s="133"/>
      <c r="M1" s="132"/>
      <c r="N1" s="754"/>
      <c r="O1" s="132"/>
      <c r="P1" s="132"/>
      <c r="Q1" s="105"/>
      <c r="R1" s="105"/>
      <c r="S1" s="105"/>
      <c r="T1" s="105"/>
    </row>
    <row r="2" spans="1:20" ht="14.25">
      <c r="A2" s="132"/>
      <c r="B2" s="132"/>
      <c r="C2" s="132"/>
      <c r="D2" s="132"/>
      <c r="E2" s="136"/>
      <c r="F2" s="132"/>
      <c r="G2" s="132"/>
      <c r="H2" s="132"/>
      <c r="I2" s="132"/>
      <c r="J2" s="339" t="s">
        <v>189</v>
      </c>
      <c r="K2" s="133"/>
      <c r="L2" s="133"/>
      <c r="M2" s="132"/>
      <c r="N2" s="754"/>
      <c r="O2" s="132"/>
      <c r="P2" s="132"/>
      <c r="Q2" s="105"/>
      <c r="R2" s="105"/>
      <c r="S2" s="105"/>
      <c r="T2" s="105"/>
    </row>
    <row r="3" spans="1:20" ht="14.25">
      <c r="A3" s="132"/>
      <c r="B3" s="132"/>
      <c r="C3" s="132"/>
      <c r="D3" s="132"/>
      <c r="E3" s="136"/>
      <c r="F3" s="132"/>
      <c r="G3" s="132"/>
      <c r="H3" s="132"/>
      <c r="I3" s="132"/>
      <c r="J3" s="339" t="s">
        <v>1552</v>
      </c>
      <c r="K3" s="133"/>
      <c r="L3" s="133"/>
      <c r="M3" s="132"/>
      <c r="N3" s="754"/>
      <c r="O3" s="132"/>
      <c r="P3" s="132"/>
      <c r="Q3" s="105"/>
      <c r="R3" s="105"/>
      <c r="S3" s="105"/>
      <c r="T3" s="105"/>
    </row>
    <row r="4" spans="1:20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</row>
    <row r="5" spans="1:20" ht="13.5" thickBot="1">
      <c r="A5" s="105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</row>
    <row r="6" spans="1:20" ht="15.75" customHeight="1" thickBot="1">
      <c r="A6" s="723"/>
      <c r="B6" s="1277" t="s">
        <v>2089</v>
      </c>
      <c r="C6" s="1278"/>
      <c r="D6" s="1278"/>
      <c r="E6" s="1278"/>
      <c r="F6" s="1278"/>
      <c r="G6" s="1278"/>
      <c r="H6" s="1278"/>
      <c r="I6" s="1278"/>
      <c r="J6" s="1278"/>
      <c r="K6" s="1279"/>
      <c r="L6" s="846"/>
      <c r="M6" s="846"/>
      <c r="N6" s="846"/>
      <c r="O6" s="724"/>
      <c r="P6" s="724"/>
      <c r="Q6" s="105"/>
      <c r="R6" s="105"/>
      <c r="S6" s="105"/>
      <c r="T6" s="105"/>
    </row>
    <row r="7" spans="1:20" ht="14.25" customHeight="1" thickTop="1">
      <c r="A7" s="723"/>
      <c r="B7" s="756"/>
      <c r="C7" s="1280" t="s">
        <v>1722</v>
      </c>
      <c r="D7" s="1280"/>
      <c r="E7" s="1280"/>
      <c r="F7" s="1281"/>
      <c r="G7" s="1282" t="s">
        <v>1723</v>
      </c>
      <c r="H7" s="1280" t="s">
        <v>1724</v>
      </c>
      <c r="I7" s="1280"/>
      <c r="J7" s="1280"/>
      <c r="K7" s="1281"/>
      <c r="L7" s="847"/>
      <c r="M7" s="848"/>
      <c r="N7" s="848"/>
      <c r="O7" s="132"/>
      <c r="P7" s="132"/>
      <c r="Q7" s="105"/>
      <c r="R7" s="105"/>
      <c r="S7" s="105"/>
      <c r="T7" s="105"/>
    </row>
    <row r="8" spans="1:20" ht="36.75" thickBot="1">
      <c r="A8" s="723"/>
      <c r="B8" s="757" t="s">
        <v>1723</v>
      </c>
      <c r="C8" s="758" t="s">
        <v>19</v>
      </c>
      <c r="D8" s="758" t="s">
        <v>1725</v>
      </c>
      <c r="E8" s="759" t="s">
        <v>1153</v>
      </c>
      <c r="F8" s="760" t="s">
        <v>1152</v>
      </c>
      <c r="G8" s="1282"/>
      <c r="H8" s="761" t="s">
        <v>19</v>
      </c>
      <c r="I8" s="762" t="s">
        <v>1725</v>
      </c>
      <c r="J8" s="759" t="s">
        <v>1153</v>
      </c>
      <c r="K8" s="760" t="s">
        <v>1152</v>
      </c>
      <c r="L8" s="847"/>
      <c r="N8" s="848"/>
      <c r="O8" s="848"/>
      <c r="P8" s="132"/>
      <c r="Q8" s="105"/>
      <c r="R8" s="105"/>
      <c r="S8" s="105"/>
      <c r="T8" s="105"/>
    </row>
    <row r="9" spans="1:20" ht="13.5" thickTop="1">
      <c r="A9" s="726"/>
      <c r="B9" s="763">
        <v>57</v>
      </c>
      <c r="C9" s="764" t="s">
        <v>1726</v>
      </c>
      <c r="D9" s="765">
        <v>440</v>
      </c>
      <c r="E9" s="766">
        <v>29.04</v>
      </c>
      <c r="F9" s="767">
        <f>E9*(1-CONDITIONS!$B$24)</f>
        <v>27.587999999999997</v>
      </c>
      <c r="G9" s="684">
        <v>77</v>
      </c>
      <c r="H9" s="768" t="s">
        <v>1727</v>
      </c>
      <c r="I9" s="684">
        <v>240</v>
      </c>
      <c r="J9" s="685">
        <v>49.610000000000007</v>
      </c>
      <c r="K9" s="524">
        <f>J9*(1-CONDITIONS!$B$24)</f>
        <v>47.129500000000007</v>
      </c>
      <c r="L9" s="133"/>
      <c r="M9" s="848"/>
      <c r="N9" s="847"/>
      <c r="O9" s="855"/>
      <c r="P9" s="132"/>
      <c r="Q9" s="105"/>
      <c r="R9" s="105"/>
      <c r="S9" s="105"/>
      <c r="T9" s="105"/>
    </row>
    <row r="10" spans="1:20">
      <c r="A10" s="726"/>
      <c r="B10" s="769">
        <v>61</v>
      </c>
      <c r="C10" s="274" t="s">
        <v>1728</v>
      </c>
      <c r="D10" s="273">
        <v>360</v>
      </c>
      <c r="E10" s="268">
        <v>25.410000000000004</v>
      </c>
      <c r="F10" s="767">
        <f>E10*(1-CONDITIONS!$B$24)</f>
        <v>24.139500000000002</v>
      </c>
      <c r="G10" s="684">
        <v>81</v>
      </c>
      <c r="H10" s="768" t="s">
        <v>1729</v>
      </c>
      <c r="I10" s="684">
        <v>260</v>
      </c>
      <c r="J10" s="685">
        <v>49.610000000000007</v>
      </c>
      <c r="K10" s="524">
        <f>J10*(1-CONDITIONS!$B$24)</f>
        <v>47.129500000000007</v>
      </c>
      <c r="L10" s="133"/>
      <c r="M10" s="848"/>
      <c r="N10" s="847"/>
      <c r="O10" s="855"/>
      <c r="P10" s="132"/>
      <c r="Q10" s="105"/>
      <c r="R10" s="105"/>
      <c r="S10" s="105"/>
      <c r="T10" s="105"/>
    </row>
    <row r="11" spans="1:20">
      <c r="A11" s="726"/>
      <c r="B11" s="1013">
        <v>67</v>
      </c>
      <c r="C11" s="672" t="s">
        <v>1730</v>
      </c>
      <c r="D11" s="485">
        <v>300</v>
      </c>
      <c r="E11" s="673">
        <v>31.460000000000004</v>
      </c>
      <c r="F11" s="1014">
        <f>E11*(1-CONDITIONS!$B$24)</f>
        <v>29.887000000000004</v>
      </c>
      <c r="G11" s="1015">
        <v>81</v>
      </c>
      <c r="H11" s="1016" t="s">
        <v>1731</v>
      </c>
      <c r="I11" s="1017">
        <v>170</v>
      </c>
      <c r="J11" s="1018">
        <v>139.15</v>
      </c>
      <c r="K11" s="523">
        <f>J11*(1-CONDITIONS!$B$24)</f>
        <v>132.1925</v>
      </c>
      <c r="L11" s="133"/>
      <c r="M11" s="848"/>
      <c r="N11" s="847"/>
      <c r="O11" s="855"/>
      <c r="P11" s="132"/>
      <c r="Q11" s="105"/>
      <c r="R11" s="105"/>
      <c r="S11" s="105"/>
      <c r="T11" s="105"/>
    </row>
    <row r="12" spans="1:20">
      <c r="A12" s="726"/>
      <c r="B12" s="1013">
        <v>73</v>
      </c>
      <c r="C12" s="672" t="s">
        <v>1732</v>
      </c>
      <c r="D12" s="485">
        <v>240</v>
      </c>
      <c r="E12" s="673">
        <v>33.880000000000003</v>
      </c>
      <c r="F12" s="1014">
        <f>E12*(1-CONDITIONS!$B$24)</f>
        <v>32.186</v>
      </c>
      <c r="G12" s="1013">
        <v>87</v>
      </c>
      <c r="H12" s="672" t="s">
        <v>1733</v>
      </c>
      <c r="I12" s="1019">
        <v>170</v>
      </c>
      <c r="J12" s="673">
        <v>139.15</v>
      </c>
      <c r="K12" s="523">
        <f>J12*(1-CONDITIONS!$B$24)</f>
        <v>132.1925</v>
      </c>
      <c r="L12" s="133"/>
      <c r="M12" s="848"/>
      <c r="N12" s="847"/>
      <c r="O12" s="855"/>
      <c r="P12" s="132"/>
      <c r="Q12" s="105"/>
      <c r="R12" s="105"/>
      <c r="S12" s="105"/>
      <c r="T12" s="105"/>
    </row>
    <row r="13" spans="1:20">
      <c r="A13" s="726"/>
      <c r="B13" s="769">
        <v>77</v>
      </c>
      <c r="C13" s="274" t="s">
        <v>1734</v>
      </c>
      <c r="D13" s="273">
        <v>240</v>
      </c>
      <c r="E13" s="268">
        <v>41.14</v>
      </c>
      <c r="F13" s="767">
        <f>E13*(1-CONDITIONS!$B$24)</f>
        <v>39.082999999999998</v>
      </c>
      <c r="G13" s="769">
        <v>93</v>
      </c>
      <c r="H13" s="274" t="s">
        <v>1735</v>
      </c>
      <c r="I13" s="770">
        <v>160</v>
      </c>
      <c r="J13" s="268">
        <v>147.62</v>
      </c>
      <c r="K13" s="524">
        <f>J13*(1-CONDITIONS!$B$24)</f>
        <v>140.239</v>
      </c>
      <c r="L13" s="133"/>
      <c r="M13" s="848"/>
      <c r="N13" s="847"/>
      <c r="O13" s="855"/>
      <c r="P13" s="132"/>
      <c r="Q13" s="105"/>
      <c r="R13" s="105"/>
      <c r="S13" s="105"/>
      <c r="T13" s="105"/>
    </row>
    <row r="14" spans="1:20">
      <c r="A14" s="726"/>
      <c r="B14" s="769">
        <v>81</v>
      </c>
      <c r="C14" s="274" t="s">
        <v>1736</v>
      </c>
      <c r="D14" s="273">
        <v>260</v>
      </c>
      <c r="E14" s="268">
        <v>41.14</v>
      </c>
      <c r="F14" s="767">
        <f>E14*(1-CONDITIONS!$B$24)</f>
        <v>39.082999999999998</v>
      </c>
      <c r="G14" s="769">
        <v>108</v>
      </c>
      <c r="H14" s="274" t="s">
        <v>1737</v>
      </c>
      <c r="I14" s="770">
        <v>160</v>
      </c>
      <c r="J14" s="268">
        <v>193.60000000000002</v>
      </c>
      <c r="K14" s="524">
        <f>J14*(1-CONDITIONS!$B$24)</f>
        <v>183.92000000000002</v>
      </c>
      <c r="L14" s="133"/>
      <c r="M14" s="848"/>
      <c r="N14" s="847"/>
      <c r="O14" s="855"/>
      <c r="P14" s="132"/>
      <c r="Q14" s="105"/>
      <c r="R14" s="105"/>
      <c r="S14" s="105"/>
      <c r="T14" s="105"/>
    </row>
    <row r="15" spans="1:20">
      <c r="A15" s="726"/>
      <c r="B15" s="1013">
        <v>83</v>
      </c>
      <c r="C15" s="672" t="s">
        <v>1738</v>
      </c>
      <c r="D15" s="485">
        <v>220</v>
      </c>
      <c r="E15" s="673">
        <v>49.610000000000007</v>
      </c>
      <c r="F15" s="1014">
        <f>E15*(1-CONDITIONS!$B$24)</f>
        <v>47.129500000000007</v>
      </c>
      <c r="G15" s="1013">
        <v>128</v>
      </c>
      <c r="H15" s="672" t="s">
        <v>1739</v>
      </c>
      <c r="I15" s="1019">
        <v>100</v>
      </c>
      <c r="J15" s="673">
        <v>145.20000000000002</v>
      </c>
      <c r="K15" s="523">
        <f>J15*(1-CONDITIONS!$B$24)</f>
        <v>137.94</v>
      </c>
      <c r="L15" s="133"/>
      <c r="M15" s="848"/>
      <c r="N15" s="847"/>
      <c r="O15" s="855"/>
      <c r="P15" s="132"/>
      <c r="Q15" s="105"/>
      <c r="R15" s="105"/>
      <c r="S15" s="105"/>
      <c r="T15" s="105"/>
    </row>
    <row r="16" spans="1:20">
      <c r="A16" s="726"/>
      <c r="B16" s="1013">
        <v>87</v>
      </c>
      <c r="C16" s="672" t="s">
        <v>1740</v>
      </c>
      <c r="D16" s="485">
        <v>260</v>
      </c>
      <c r="E16" s="673">
        <v>41.14</v>
      </c>
      <c r="F16" s="1014">
        <f>E16*(1-CONDITIONS!$B$24)</f>
        <v>39.082999999999998</v>
      </c>
      <c r="G16" s="1013">
        <v>128</v>
      </c>
      <c r="H16" s="672" t="s">
        <v>1741</v>
      </c>
      <c r="I16" s="1019">
        <v>120</v>
      </c>
      <c r="J16" s="673">
        <v>296.45000000000005</v>
      </c>
      <c r="K16" s="523">
        <f>J16*(1-CONDITIONS!$B$24)</f>
        <v>281.62750000000005</v>
      </c>
      <c r="L16" s="133"/>
      <c r="M16" s="848"/>
      <c r="N16" s="847"/>
      <c r="O16" s="855"/>
      <c r="P16" s="132"/>
      <c r="Q16" s="105"/>
      <c r="R16" s="105"/>
      <c r="S16" s="105"/>
      <c r="T16" s="105"/>
    </row>
    <row r="17" spans="1:20">
      <c r="A17" s="726"/>
      <c r="B17" s="769">
        <v>88</v>
      </c>
      <c r="C17" s="274" t="s">
        <v>1742</v>
      </c>
      <c r="D17" s="273">
        <v>240</v>
      </c>
      <c r="E17" s="268">
        <v>58.08</v>
      </c>
      <c r="F17" s="767">
        <f>E17*(1-CONDITIONS!$B$24)</f>
        <v>55.175999999999995</v>
      </c>
      <c r="G17" s="769">
        <v>136</v>
      </c>
      <c r="H17" s="274" t="s">
        <v>1743</v>
      </c>
      <c r="I17" s="770">
        <v>100</v>
      </c>
      <c r="J17" s="268">
        <v>296.45000000000005</v>
      </c>
      <c r="K17" s="524">
        <f>J17*(1-CONDITIONS!$B$24)</f>
        <v>281.62750000000005</v>
      </c>
      <c r="L17" s="133"/>
      <c r="M17" s="848"/>
      <c r="N17" s="847"/>
      <c r="O17" s="855"/>
      <c r="P17" s="132"/>
      <c r="Q17" s="105"/>
      <c r="R17" s="105"/>
      <c r="S17" s="105"/>
      <c r="T17" s="105"/>
    </row>
    <row r="18" spans="1:20">
      <c r="A18" s="726"/>
      <c r="B18" s="769">
        <v>93</v>
      </c>
      <c r="C18" s="274" t="s">
        <v>1744</v>
      </c>
      <c r="D18" s="273">
        <v>220</v>
      </c>
      <c r="E18" s="268">
        <v>49.610000000000007</v>
      </c>
      <c r="F18" s="767">
        <f>E18*(1-CONDITIONS!$B$24)</f>
        <v>47.129500000000007</v>
      </c>
      <c r="G18" s="769">
        <v>149</v>
      </c>
      <c r="H18" s="274" t="s">
        <v>1745</v>
      </c>
      <c r="I18" s="770">
        <v>800</v>
      </c>
      <c r="J18" s="268">
        <v>313.39</v>
      </c>
      <c r="K18" s="524">
        <f>J18*(1-CONDITIONS!$B$24)</f>
        <v>297.72049999999996</v>
      </c>
      <c r="L18" s="133"/>
      <c r="M18" s="848"/>
      <c r="N18" s="847"/>
      <c r="O18" s="855"/>
      <c r="P18" s="132"/>
      <c r="Q18" s="105"/>
      <c r="R18" s="105"/>
      <c r="S18" s="105"/>
      <c r="T18" s="105"/>
    </row>
    <row r="19" spans="1:20">
      <c r="A19" s="726"/>
      <c r="B19" s="1013">
        <v>97</v>
      </c>
      <c r="C19" s="672" t="s">
        <v>1746</v>
      </c>
      <c r="D19" s="485">
        <v>180</v>
      </c>
      <c r="E19" s="673">
        <v>192.39000000000001</v>
      </c>
      <c r="F19" s="1014">
        <f>E19*(1-CONDITIONS!$B$24)</f>
        <v>182.7705</v>
      </c>
      <c r="G19" s="1013">
        <v>169</v>
      </c>
      <c r="H19" s="672" t="s">
        <v>1747</v>
      </c>
      <c r="I19" s="1019">
        <v>40</v>
      </c>
      <c r="J19" s="673">
        <v>436.81000000000006</v>
      </c>
      <c r="K19" s="523">
        <f>J19*(1-CONDITIONS!$B$24)</f>
        <v>414.96950000000004</v>
      </c>
      <c r="L19" s="133"/>
      <c r="M19" s="848"/>
      <c r="N19" s="847"/>
      <c r="O19" s="855"/>
      <c r="P19" s="132"/>
      <c r="Q19" s="105"/>
      <c r="R19" s="105"/>
      <c r="S19" s="105"/>
      <c r="T19" s="105"/>
    </row>
    <row r="20" spans="1:20">
      <c r="A20" s="726"/>
      <c r="B20" s="1013">
        <v>98</v>
      </c>
      <c r="C20" s="672" t="s">
        <v>1748</v>
      </c>
      <c r="D20" s="485">
        <v>180</v>
      </c>
      <c r="E20" s="673">
        <v>60.500000000000007</v>
      </c>
      <c r="F20" s="1014">
        <f>E20*(1-CONDITIONS!$B$24)</f>
        <v>57.475000000000001</v>
      </c>
      <c r="G20" s="526">
        <v>174</v>
      </c>
      <c r="H20" s="1020" t="s">
        <v>1749</v>
      </c>
      <c r="I20" s="526">
        <v>25</v>
      </c>
      <c r="J20" s="523">
        <v>693.33</v>
      </c>
      <c r="K20" s="523">
        <f>J20*(1-CONDITIONS!$B$24)</f>
        <v>658.6635</v>
      </c>
      <c r="L20" s="133"/>
      <c r="M20" s="848"/>
      <c r="N20" s="847"/>
      <c r="O20" s="855"/>
      <c r="P20" s="132"/>
      <c r="Q20" s="105"/>
      <c r="R20" s="105"/>
      <c r="S20" s="105"/>
      <c r="T20" s="105"/>
    </row>
    <row r="21" spans="1:20">
      <c r="A21" s="726"/>
      <c r="B21" s="769">
        <v>100</v>
      </c>
      <c r="C21" s="274" t="s">
        <v>1750</v>
      </c>
      <c r="D21" s="273">
        <v>180</v>
      </c>
      <c r="E21" s="268">
        <v>104.06</v>
      </c>
      <c r="F21" s="767">
        <f>E21*(1-CONDITIONS!$B$24)</f>
        <v>98.856999999999999</v>
      </c>
      <c r="G21" s="771">
        <v>194</v>
      </c>
      <c r="H21" s="768" t="s">
        <v>1751</v>
      </c>
      <c r="I21" s="772">
        <v>40</v>
      </c>
      <c r="J21" s="522">
        <v>733.2600000000001</v>
      </c>
      <c r="K21" s="524">
        <f>J21*(1-CONDITIONS!$B$24)</f>
        <v>696.59700000000009</v>
      </c>
      <c r="L21" s="133"/>
      <c r="M21" s="848"/>
      <c r="N21" s="847"/>
      <c r="O21" s="855"/>
      <c r="P21" s="132"/>
      <c r="Q21" s="105"/>
      <c r="R21" s="105"/>
      <c r="S21" s="105"/>
      <c r="T21" s="105"/>
    </row>
    <row r="22" spans="1:20">
      <c r="A22" s="726"/>
      <c r="B22" s="769">
        <v>101</v>
      </c>
      <c r="C22" s="274" t="s">
        <v>1752</v>
      </c>
      <c r="D22" s="273">
        <v>160</v>
      </c>
      <c r="E22" s="268">
        <v>117.37000000000002</v>
      </c>
      <c r="F22" s="767">
        <f>E22*(1-CONDITIONS!$B$24)</f>
        <v>111.50150000000001</v>
      </c>
      <c r="G22" s="771">
        <v>214</v>
      </c>
      <c r="H22" s="768" t="s">
        <v>1753</v>
      </c>
      <c r="I22" s="772">
        <v>40</v>
      </c>
      <c r="J22" s="522">
        <v>742.94</v>
      </c>
      <c r="K22" s="524">
        <f>J22*(1-CONDITIONS!$B$24)</f>
        <v>705.79300000000001</v>
      </c>
      <c r="L22" s="133"/>
      <c r="M22" s="848"/>
      <c r="N22" s="847"/>
      <c r="O22" s="855"/>
      <c r="P22" s="132"/>
      <c r="Q22" s="105"/>
      <c r="R22" s="105"/>
      <c r="S22" s="105"/>
      <c r="T22" s="105"/>
    </row>
    <row r="23" spans="1:20">
      <c r="A23" s="726"/>
      <c r="B23" s="1013">
        <v>104</v>
      </c>
      <c r="C23" s="672" t="s">
        <v>1754</v>
      </c>
      <c r="D23" s="485">
        <v>160</v>
      </c>
      <c r="E23" s="673">
        <v>193.60000000000002</v>
      </c>
      <c r="F23" s="1014">
        <f>E23*(1-CONDITIONS!$B$24)</f>
        <v>183.92000000000002</v>
      </c>
      <c r="G23" s="1013"/>
      <c r="H23" s="672"/>
      <c r="I23" s="1019"/>
      <c r="J23" s="673"/>
      <c r="K23" s="706"/>
      <c r="L23" s="133"/>
      <c r="M23" s="848"/>
      <c r="N23" s="847"/>
      <c r="O23" s="855"/>
      <c r="P23" s="132"/>
      <c r="Q23" s="105"/>
      <c r="R23" s="105"/>
      <c r="S23" s="105"/>
      <c r="T23" s="105"/>
    </row>
    <row r="24" spans="1:20">
      <c r="A24" s="726"/>
      <c r="B24" s="1013">
        <v>104</v>
      </c>
      <c r="C24" s="672" t="s">
        <v>1755</v>
      </c>
      <c r="D24" s="485">
        <v>160</v>
      </c>
      <c r="E24" s="673">
        <v>54.45</v>
      </c>
      <c r="F24" s="1014">
        <f>E24*(1-CONDITIONS!$B$24)</f>
        <v>51.727499999999999</v>
      </c>
      <c r="G24" s="1013"/>
      <c r="H24" s="672"/>
      <c r="I24" s="1019"/>
      <c r="J24" s="673"/>
      <c r="K24" s="706"/>
      <c r="L24" s="133"/>
      <c r="M24" s="848"/>
      <c r="N24" s="847"/>
      <c r="O24" s="855"/>
      <c r="P24" s="132"/>
      <c r="Q24" s="105"/>
      <c r="R24" s="105"/>
      <c r="S24" s="105"/>
      <c r="T24" s="105"/>
    </row>
    <row r="25" spans="1:20">
      <c r="A25" s="726"/>
      <c r="B25" s="769">
        <v>107</v>
      </c>
      <c r="C25" s="274" t="s">
        <v>1756</v>
      </c>
      <c r="D25" s="273">
        <v>160</v>
      </c>
      <c r="E25" s="268">
        <v>214.17000000000002</v>
      </c>
      <c r="F25" s="767">
        <f>E25*(1-CONDITIONS!$B$24)</f>
        <v>203.4615</v>
      </c>
      <c r="G25" s="769"/>
      <c r="H25" s="274"/>
      <c r="I25" s="770"/>
      <c r="J25" s="268"/>
      <c r="K25" s="773"/>
      <c r="L25" s="133"/>
      <c r="M25" s="848"/>
      <c r="N25" s="847"/>
      <c r="O25" s="855"/>
      <c r="P25" s="132"/>
      <c r="Q25" s="105"/>
      <c r="R25" s="105"/>
      <c r="S25" s="105"/>
      <c r="T25" s="105"/>
    </row>
    <row r="26" spans="1:20">
      <c r="A26" s="726"/>
      <c r="B26" s="769">
        <v>108</v>
      </c>
      <c r="C26" s="274" t="s">
        <v>1757</v>
      </c>
      <c r="D26" s="273">
        <v>160</v>
      </c>
      <c r="E26" s="268">
        <v>70.180000000000007</v>
      </c>
      <c r="F26" s="767">
        <f>E26*(1-CONDITIONS!$B$24)</f>
        <v>66.671000000000006</v>
      </c>
      <c r="G26" s="769"/>
      <c r="H26" s="274"/>
      <c r="I26" s="770"/>
      <c r="J26" s="268"/>
      <c r="K26" s="773"/>
      <c r="L26" s="133"/>
      <c r="M26" s="848"/>
      <c r="N26" s="847"/>
      <c r="O26" s="855"/>
      <c r="P26" s="132"/>
      <c r="Q26" s="105"/>
      <c r="R26" s="105"/>
      <c r="S26" s="105"/>
      <c r="T26" s="105"/>
    </row>
    <row r="27" spans="1:20">
      <c r="A27" s="726"/>
      <c r="B27" s="1013">
        <v>110</v>
      </c>
      <c r="C27" s="672" t="s">
        <v>1758</v>
      </c>
      <c r="D27" s="485">
        <v>160</v>
      </c>
      <c r="E27" s="673">
        <v>124.63000000000001</v>
      </c>
      <c r="F27" s="1014">
        <f>E27*(1-CONDITIONS!$B$24)</f>
        <v>118.3985</v>
      </c>
      <c r="G27" s="1013"/>
      <c r="H27" s="672"/>
      <c r="I27" s="1019"/>
      <c r="J27" s="673"/>
      <c r="K27" s="706"/>
      <c r="L27" s="133"/>
      <c r="M27" s="848"/>
      <c r="N27" s="847"/>
      <c r="O27" s="855"/>
      <c r="P27" s="132"/>
      <c r="Q27" s="105"/>
      <c r="R27" s="105"/>
      <c r="S27" s="105"/>
      <c r="T27" s="105"/>
    </row>
    <row r="28" spans="1:20">
      <c r="A28" s="726"/>
      <c r="B28" s="1013">
        <v>113</v>
      </c>
      <c r="C28" s="672" t="s">
        <v>1759</v>
      </c>
      <c r="D28" s="485">
        <v>160</v>
      </c>
      <c r="E28" s="673">
        <v>66.550000000000011</v>
      </c>
      <c r="F28" s="1014">
        <f>E28*(1-CONDITIONS!$B$24)</f>
        <v>63.222500000000011</v>
      </c>
      <c r="G28" s="1013"/>
      <c r="H28" s="672"/>
      <c r="I28" s="1019"/>
      <c r="J28" s="673"/>
      <c r="K28" s="706"/>
      <c r="L28" s="133"/>
      <c r="M28" s="848"/>
      <c r="N28" s="847"/>
      <c r="O28" s="855"/>
      <c r="P28" s="132"/>
      <c r="Q28" s="105"/>
      <c r="R28" s="105"/>
      <c r="S28" s="105"/>
      <c r="T28" s="105"/>
    </row>
    <row r="29" spans="1:20">
      <c r="A29" s="726"/>
      <c r="B29" s="769">
        <v>114</v>
      </c>
      <c r="C29" s="274" t="s">
        <v>1760</v>
      </c>
      <c r="D29" s="273">
        <v>120</v>
      </c>
      <c r="E29" s="268">
        <v>194.81</v>
      </c>
      <c r="F29" s="767">
        <f>E29*(1-CONDITIONS!$B$24)</f>
        <v>185.06950000000001</v>
      </c>
      <c r="G29" s="774"/>
      <c r="H29" s="274"/>
      <c r="I29" s="770"/>
      <c r="J29" s="268"/>
      <c r="K29" s="773"/>
      <c r="L29" s="133"/>
      <c r="M29" s="848"/>
      <c r="N29" s="847"/>
      <c r="O29" s="855"/>
      <c r="P29" s="132"/>
      <c r="Q29" s="105"/>
      <c r="R29" s="105"/>
      <c r="S29" s="105"/>
      <c r="T29" s="105"/>
    </row>
    <row r="30" spans="1:20">
      <c r="A30" s="726"/>
      <c r="B30" s="769">
        <v>120</v>
      </c>
      <c r="C30" s="274" t="s">
        <v>1761</v>
      </c>
      <c r="D30" s="273">
        <v>160</v>
      </c>
      <c r="E30" s="268">
        <v>67.760000000000005</v>
      </c>
      <c r="F30" s="767">
        <f>E30*(1-CONDITIONS!$B$24)</f>
        <v>64.372</v>
      </c>
      <c r="G30" s="774"/>
      <c r="H30" s="274"/>
      <c r="I30" s="770"/>
      <c r="J30" s="268"/>
      <c r="K30" s="773"/>
      <c r="L30" s="133"/>
      <c r="M30" s="848"/>
      <c r="N30" s="847"/>
      <c r="O30" s="855"/>
      <c r="P30" s="132"/>
      <c r="Q30" s="105"/>
      <c r="R30" s="105"/>
      <c r="S30" s="105"/>
      <c r="T30" s="105"/>
    </row>
    <row r="31" spans="1:20">
      <c r="A31" s="726"/>
      <c r="B31" s="1013">
        <v>120</v>
      </c>
      <c r="C31" s="672" t="s">
        <v>1762</v>
      </c>
      <c r="D31" s="485">
        <v>120</v>
      </c>
      <c r="E31" s="673">
        <v>189.97</v>
      </c>
      <c r="F31" s="1014">
        <f>E31*(1-CONDITIONS!$B$24)</f>
        <v>180.47149999999999</v>
      </c>
      <c r="G31" s="679"/>
      <c r="H31" s="672"/>
      <c r="I31" s="1019"/>
      <c r="J31" s="673"/>
      <c r="K31" s="706"/>
      <c r="L31" s="133"/>
      <c r="M31" s="848"/>
      <c r="N31" s="847"/>
      <c r="O31" s="855"/>
      <c r="P31" s="132"/>
      <c r="Q31" s="105"/>
      <c r="R31" s="105"/>
      <c r="S31" s="105"/>
      <c r="T31" s="105"/>
    </row>
    <row r="32" spans="1:20">
      <c r="A32" s="726"/>
      <c r="B32" s="1013">
        <v>122</v>
      </c>
      <c r="C32" s="672" t="s">
        <v>1763</v>
      </c>
      <c r="D32" s="485">
        <v>120</v>
      </c>
      <c r="E32" s="673">
        <v>72.600000000000009</v>
      </c>
      <c r="F32" s="1014">
        <f>E32*(1-CONDITIONS!$B$24)</f>
        <v>68.97</v>
      </c>
      <c r="G32" s="679"/>
      <c r="H32" s="672"/>
      <c r="I32" s="1019"/>
      <c r="J32" s="673"/>
      <c r="K32" s="706"/>
      <c r="L32" s="133"/>
      <c r="M32" s="848"/>
      <c r="N32" s="847"/>
      <c r="O32" s="855"/>
      <c r="P32" s="132"/>
      <c r="Q32" s="105"/>
      <c r="R32" s="105"/>
      <c r="S32" s="105"/>
      <c r="T32" s="105"/>
    </row>
    <row r="33" spans="1:20">
      <c r="A33" s="726"/>
      <c r="B33" s="769">
        <v>128</v>
      </c>
      <c r="C33" s="274" t="s">
        <v>1764</v>
      </c>
      <c r="D33" s="273">
        <v>120</v>
      </c>
      <c r="E33" s="268">
        <v>78.650000000000006</v>
      </c>
      <c r="F33" s="767">
        <f>E33*(1-CONDITIONS!$B$24)</f>
        <v>74.717500000000001</v>
      </c>
      <c r="G33" s="774"/>
      <c r="H33" s="274"/>
      <c r="I33" s="770"/>
      <c r="J33" s="268"/>
      <c r="K33" s="773"/>
      <c r="L33" s="133"/>
      <c r="M33" s="848"/>
      <c r="N33" s="847"/>
      <c r="O33" s="855"/>
      <c r="P33" s="132"/>
      <c r="Q33" s="105"/>
      <c r="R33" s="105"/>
      <c r="S33" s="105"/>
      <c r="T33" s="105"/>
    </row>
    <row r="34" spans="1:20">
      <c r="A34" s="726"/>
      <c r="B34" s="769">
        <v>133</v>
      </c>
      <c r="C34" s="274" t="s">
        <v>1765</v>
      </c>
      <c r="D34" s="273">
        <v>80</v>
      </c>
      <c r="E34" s="268">
        <v>203.28000000000003</v>
      </c>
      <c r="F34" s="767">
        <f>E34*(1-CONDITIONS!$B$24)</f>
        <v>193.11600000000001</v>
      </c>
      <c r="G34" s="774"/>
      <c r="H34" s="274"/>
      <c r="I34" s="770"/>
      <c r="J34" s="268"/>
      <c r="K34" s="773"/>
      <c r="L34" s="133"/>
      <c r="M34" s="848"/>
      <c r="N34" s="847"/>
      <c r="O34" s="855"/>
      <c r="P34" s="132"/>
      <c r="Q34" s="105"/>
      <c r="R34" s="105"/>
      <c r="S34" s="105"/>
      <c r="T34" s="105"/>
    </row>
    <row r="35" spans="1:20">
      <c r="A35" s="726"/>
      <c r="B35" s="1013">
        <v>139</v>
      </c>
      <c r="C35" s="672" t="s">
        <v>1766</v>
      </c>
      <c r="D35" s="485">
        <v>80</v>
      </c>
      <c r="E35" s="673">
        <v>150.04000000000002</v>
      </c>
      <c r="F35" s="1014">
        <f>E35*(1-CONDITIONS!$B$24)</f>
        <v>142.53800000000001</v>
      </c>
      <c r="G35" s="679"/>
      <c r="H35" s="672"/>
      <c r="I35" s="1019"/>
      <c r="J35" s="673"/>
      <c r="K35" s="706"/>
      <c r="L35" s="133"/>
      <c r="M35" s="848"/>
      <c r="N35" s="847"/>
      <c r="O35" s="855"/>
      <c r="P35" s="132"/>
      <c r="Q35" s="105"/>
      <c r="R35" s="105"/>
      <c r="S35" s="105"/>
      <c r="T35" s="105"/>
    </row>
    <row r="36" spans="1:20">
      <c r="A36" s="726"/>
      <c r="B36" s="1013">
        <v>140</v>
      </c>
      <c r="C36" s="672" t="s">
        <v>1767</v>
      </c>
      <c r="D36" s="485">
        <v>80</v>
      </c>
      <c r="E36" s="673">
        <v>222.64000000000001</v>
      </c>
      <c r="F36" s="1014">
        <f>E36*(1-CONDITIONS!$B$24)</f>
        <v>211.50800000000001</v>
      </c>
      <c r="G36" s="679"/>
      <c r="H36" s="672"/>
      <c r="I36" s="1019"/>
      <c r="J36" s="673"/>
      <c r="K36" s="706"/>
      <c r="L36" s="133"/>
      <c r="M36" s="848"/>
      <c r="N36" s="847"/>
      <c r="O36" s="855"/>
      <c r="P36" s="132"/>
      <c r="Q36" s="105"/>
      <c r="R36" s="105"/>
      <c r="S36" s="105"/>
      <c r="T36" s="105"/>
    </row>
    <row r="37" spans="1:20">
      <c r="A37" s="726"/>
      <c r="B37" s="769">
        <v>142</v>
      </c>
      <c r="C37" s="274" t="s">
        <v>1768</v>
      </c>
      <c r="D37" s="273">
        <v>80</v>
      </c>
      <c r="E37" s="268">
        <v>304.92</v>
      </c>
      <c r="F37" s="767">
        <f>E37*(1-CONDITIONS!$B$24)</f>
        <v>289.67399999999998</v>
      </c>
      <c r="G37" s="774"/>
      <c r="H37" s="274"/>
      <c r="I37" s="770"/>
      <c r="J37" s="268"/>
      <c r="K37" s="773"/>
      <c r="L37" s="133"/>
      <c r="M37" s="848"/>
      <c r="N37" s="847"/>
      <c r="O37" s="855"/>
      <c r="P37" s="132"/>
      <c r="Q37" s="105"/>
      <c r="R37" s="105"/>
      <c r="S37" s="105"/>
      <c r="T37" s="105"/>
    </row>
    <row r="38" spans="1:20">
      <c r="A38" s="726"/>
      <c r="B38" s="769">
        <v>156</v>
      </c>
      <c r="C38" s="274" t="s">
        <v>1769</v>
      </c>
      <c r="D38" s="273">
        <v>60</v>
      </c>
      <c r="E38" s="268">
        <v>191.18000000000004</v>
      </c>
      <c r="F38" s="767">
        <f>E38*(1-CONDITIONS!$B$24)</f>
        <v>181.62100000000004</v>
      </c>
      <c r="G38" s="774"/>
      <c r="H38" s="274"/>
      <c r="I38" s="770"/>
      <c r="J38" s="268"/>
      <c r="K38" s="773"/>
      <c r="L38" s="133"/>
      <c r="M38" s="848"/>
      <c r="N38" s="847"/>
      <c r="O38" s="855"/>
      <c r="P38" s="132"/>
      <c r="Q38" s="105"/>
      <c r="R38" s="105"/>
      <c r="S38" s="105"/>
      <c r="T38" s="105"/>
    </row>
    <row r="39" spans="1:20">
      <c r="A39" s="726"/>
      <c r="B39" s="1013">
        <v>160</v>
      </c>
      <c r="C39" s="672" t="s">
        <v>1770</v>
      </c>
      <c r="D39" s="485">
        <v>60</v>
      </c>
      <c r="E39" s="673">
        <v>208.12</v>
      </c>
      <c r="F39" s="1014">
        <f>E39*(1-CONDITIONS!$B$24)</f>
        <v>197.714</v>
      </c>
      <c r="G39" s="679"/>
      <c r="H39" s="672"/>
      <c r="I39" s="1019"/>
      <c r="J39" s="673"/>
      <c r="K39" s="706"/>
      <c r="L39" s="133"/>
      <c r="M39" s="848"/>
      <c r="N39" s="847"/>
      <c r="O39" s="855"/>
      <c r="P39" s="132"/>
      <c r="Q39" s="105"/>
      <c r="R39" s="105"/>
      <c r="S39" s="105"/>
      <c r="T39" s="105"/>
    </row>
    <row r="40" spans="1:20">
      <c r="A40" s="726"/>
      <c r="B40" s="1013">
        <v>169</v>
      </c>
      <c r="C40" s="672" t="s">
        <v>1771</v>
      </c>
      <c r="D40" s="485">
        <v>40</v>
      </c>
      <c r="E40" s="673"/>
      <c r="F40" s="1014">
        <f>E40*(1-CONDITIONS!$B$24)</f>
        <v>0</v>
      </c>
      <c r="G40" s="679"/>
      <c r="H40" s="672"/>
      <c r="I40" s="1019"/>
      <c r="J40" s="673"/>
      <c r="K40" s="706"/>
      <c r="L40" s="133"/>
      <c r="M40" s="848"/>
      <c r="N40" s="847"/>
      <c r="O40" s="855"/>
      <c r="P40" s="132"/>
      <c r="Q40" s="105"/>
      <c r="R40" s="105"/>
      <c r="S40" s="105"/>
      <c r="T40" s="105"/>
    </row>
    <row r="41" spans="1:20">
      <c r="A41" s="726"/>
      <c r="B41" s="1022">
        <v>176</v>
      </c>
      <c r="C41" s="1023" t="s">
        <v>1772</v>
      </c>
      <c r="D41" s="496">
        <v>40</v>
      </c>
      <c r="E41" s="1024">
        <v>448.91000000000008</v>
      </c>
      <c r="F41" s="1025">
        <f>E41*(1-CONDITIONS!$B$24)</f>
        <v>426.46450000000004</v>
      </c>
      <c r="G41" s="1026"/>
      <c r="H41" s="1023"/>
      <c r="I41" s="1027"/>
      <c r="J41" s="1024"/>
      <c r="K41" s="705"/>
      <c r="L41" s="133"/>
      <c r="M41" s="848"/>
      <c r="N41" s="847"/>
      <c r="O41" s="855"/>
      <c r="P41" s="132"/>
      <c r="Q41" s="105"/>
      <c r="R41" s="105"/>
      <c r="S41" s="105"/>
      <c r="T41" s="105"/>
    </row>
    <row r="42" spans="1:20">
      <c r="A42" s="726"/>
      <c r="B42" s="1022">
        <v>189</v>
      </c>
      <c r="C42" s="1023" t="s">
        <v>1773</v>
      </c>
      <c r="D42" s="496">
        <v>40</v>
      </c>
      <c r="E42" s="1024">
        <v>572.33000000000004</v>
      </c>
      <c r="F42" s="1025">
        <f>E42*(1-CONDITIONS!$B$24)</f>
        <v>543.71350000000007</v>
      </c>
      <c r="G42" s="1026"/>
      <c r="H42" s="1023"/>
      <c r="I42" s="1027"/>
      <c r="J42" s="1024"/>
      <c r="K42" s="705"/>
      <c r="L42" s="133"/>
      <c r="M42" s="848"/>
      <c r="N42" s="847"/>
      <c r="O42" s="855"/>
      <c r="P42" s="132"/>
      <c r="Q42" s="105"/>
      <c r="R42" s="105"/>
      <c r="S42" s="105"/>
      <c r="T42" s="105"/>
    </row>
    <row r="43" spans="1:20" ht="13.5" thickBot="1">
      <c r="A43" s="726"/>
      <c r="B43" s="1021">
        <v>216</v>
      </c>
      <c r="C43" s="676" t="s">
        <v>1774</v>
      </c>
      <c r="D43" s="675">
        <v>40</v>
      </c>
      <c r="E43" s="678">
        <v>572.33000000000004</v>
      </c>
      <c r="F43" s="1014">
        <f>E43*(1-CONDITIONS!$B$24)</f>
        <v>543.71350000000007</v>
      </c>
      <c r="G43" s="679"/>
      <c r="H43" s="672"/>
      <c r="I43" s="1019"/>
      <c r="J43" s="673"/>
      <c r="K43" s="706"/>
      <c r="L43" s="133"/>
      <c r="M43" s="848"/>
      <c r="N43" s="847"/>
      <c r="O43" s="855"/>
      <c r="P43" s="132"/>
      <c r="Q43" s="105"/>
      <c r="R43" s="105"/>
      <c r="S43" s="105"/>
      <c r="T43" s="105"/>
    </row>
    <row r="44" spans="1:20" ht="14.25" customHeight="1" thickBot="1">
      <c r="A44" s="726"/>
      <c r="B44" s="1283" t="s">
        <v>2089</v>
      </c>
      <c r="C44" s="1284"/>
      <c r="D44" s="1284"/>
      <c r="E44" s="1284"/>
      <c r="F44" s="1285"/>
      <c r="G44" s="1283" t="s">
        <v>2090</v>
      </c>
      <c r="H44" s="1284"/>
      <c r="I44" s="1284"/>
      <c r="J44" s="1284"/>
      <c r="K44" s="1285"/>
      <c r="L44" s="847"/>
      <c r="M44" s="848"/>
      <c r="O44" s="855"/>
      <c r="P44" s="132"/>
      <c r="Q44" s="105"/>
      <c r="R44" s="105"/>
      <c r="S44" s="105"/>
      <c r="T44" s="105"/>
    </row>
    <row r="45" spans="1:20" ht="13.5" thickTop="1">
      <c r="A45" s="726"/>
      <c r="B45" s="1282" t="s">
        <v>1723</v>
      </c>
      <c r="C45" s="1287" t="s">
        <v>1775</v>
      </c>
      <c r="D45" s="1288"/>
      <c r="E45" s="1288"/>
      <c r="F45" s="1289"/>
      <c r="G45" s="1282" t="s">
        <v>1723</v>
      </c>
      <c r="H45" s="1287" t="s">
        <v>1775</v>
      </c>
      <c r="I45" s="1288"/>
      <c r="J45" s="1288"/>
      <c r="K45" s="1289"/>
      <c r="L45" s="847"/>
      <c r="M45" s="848"/>
      <c r="N45" s="848"/>
      <c r="O45" s="855"/>
      <c r="P45" s="132"/>
      <c r="Q45" s="105"/>
      <c r="R45" s="105"/>
      <c r="S45" s="105"/>
      <c r="T45" s="105"/>
    </row>
    <row r="46" spans="1:20" ht="36.75" thickBot="1">
      <c r="A46" s="726"/>
      <c r="B46" s="1286"/>
      <c r="C46" s="758" t="s">
        <v>19</v>
      </c>
      <c r="D46" s="758" t="s">
        <v>1725</v>
      </c>
      <c r="E46" s="759" t="s">
        <v>1153</v>
      </c>
      <c r="F46" s="760" t="s">
        <v>1152</v>
      </c>
      <c r="G46" s="1286"/>
      <c r="H46" s="758" t="s">
        <v>19</v>
      </c>
      <c r="I46" s="758" t="s">
        <v>1725</v>
      </c>
      <c r="J46" s="759" t="s">
        <v>1153</v>
      </c>
      <c r="K46" s="760" t="s">
        <v>1152</v>
      </c>
      <c r="L46" s="847"/>
      <c r="M46" s="848"/>
      <c r="N46" s="848"/>
      <c r="O46" s="855"/>
      <c r="P46" s="132"/>
      <c r="Q46" s="105"/>
      <c r="R46" s="105"/>
      <c r="S46" s="105"/>
      <c r="T46" s="105"/>
    </row>
    <row r="47" spans="1:20" ht="13.5" thickTop="1">
      <c r="A47" s="726"/>
      <c r="B47" s="763">
        <v>110</v>
      </c>
      <c r="C47" s="764" t="s">
        <v>1776</v>
      </c>
      <c r="D47" s="765">
        <v>140</v>
      </c>
      <c r="E47" s="766">
        <v>222.64000000000001</v>
      </c>
      <c r="F47" s="775">
        <f>E47*(1-CONDITIONS!$B$24)</f>
        <v>211.50800000000001</v>
      </c>
      <c r="G47" s="776">
        <v>57</v>
      </c>
      <c r="H47" s="777" t="s">
        <v>1777</v>
      </c>
      <c r="I47" s="778">
        <v>500</v>
      </c>
      <c r="J47" s="779">
        <v>36.300000000000004</v>
      </c>
      <c r="K47" s="775">
        <f>J47*(1-CONDITIONS!$B$24)</f>
        <v>34.484999999999999</v>
      </c>
      <c r="L47" s="847"/>
      <c r="M47" s="848"/>
      <c r="N47" s="848"/>
      <c r="O47" s="855"/>
      <c r="P47" s="132"/>
      <c r="Q47" s="105"/>
      <c r="R47" s="105"/>
      <c r="S47" s="105"/>
      <c r="T47" s="105"/>
    </row>
    <row r="48" spans="1:20">
      <c r="A48" s="726"/>
      <c r="B48" s="769">
        <v>124</v>
      </c>
      <c r="C48" s="274" t="s">
        <v>1778</v>
      </c>
      <c r="D48" s="273">
        <v>140</v>
      </c>
      <c r="E48" s="268">
        <v>88.33</v>
      </c>
      <c r="F48" s="775">
        <f>E48*(1-CONDITIONS!$B$24)</f>
        <v>83.913499999999999</v>
      </c>
      <c r="G48" s="780">
        <v>61</v>
      </c>
      <c r="H48" s="768" t="s">
        <v>1779</v>
      </c>
      <c r="I48" s="670">
        <v>400</v>
      </c>
      <c r="J48" s="522">
        <v>47.190000000000005</v>
      </c>
      <c r="K48" s="775">
        <f>J48*(1-CONDITIONS!$B$24)</f>
        <v>44.830500000000001</v>
      </c>
      <c r="L48" s="847"/>
      <c r="M48" s="848"/>
      <c r="N48" s="848"/>
      <c r="O48" s="855"/>
      <c r="P48" s="132"/>
      <c r="Q48" s="105"/>
      <c r="R48" s="105"/>
      <c r="S48" s="105"/>
      <c r="T48" s="105"/>
    </row>
    <row r="49" spans="1:20">
      <c r="A49" s="726"/>
      <c r="B49" s="1013">
        <v>126</v>
      </c>
      <c r="C49" s="672" t="s">
        <v>1780</v>
      </c>
      <c r="D49" s="485">
        <v>120</v>
      </c>
      <c r="E49" s="673">
        <v>222.64000000000001</v>
      </c>
      <c r="F49" s="1039">
        <f>E49*(1-CONDITIONS!$B$24)</f>
        <v>211.50800000000001</v>
      </c>
      <c r="G49" s="1040">
        <v>67</v>
      </c>
      <c r="H49" s="1020" t="s">
        <v>1781</v>
      </c>
      <c r="I49" s="526">
        <v>450</v>
      </c>
      <c r="J49" s="523">
        <v>53.24</v>
      </c>
      <c r="K49" s="1039">
        <f>J49*(1-CONDITIONS!$B$24)</f>
        <v>50.578000000000003</v>
      </c>
      <c r="L49" s="847"/>
      <c r="M49" s="848"/>
      <c r="N49" s="848"/>
      <c r="O49" s="855"/>
      <c r="P49" s="132"/>
      <c r="Q49" s="105"/>
      <c r="R49" s="105"/>
      <c r="S49" s="105"/>
      <c r="T49" s="105"/>
    </row>
    <row r="50" spans="1:20">
      <c r="A50" s="726"/>
      <c r="B50" s="1013">
        <v>133</v>
      </c>
      <c r="C50" s="672" t="s">
        <v>1782</v>
      </c>
      <c r="D50" s="485">
        <v>120</v>
      </c>
      <c r="E50" s="673">
        <v>294.03000000000003</v>
      </c>
      <c r="F50" s="1039">
        <f>E50*(1-CONDITIONS!$B$24)</f>
        <v>279.32850000000002</v>
      </c>
      <c r="G50" s="1040">
        <v>71</v>
      </c>
      <c r="H50" s="1020" t="s">
        <v>1783</v>
      </c>
      <c r="I50" s="526">
        <v>500</v>
      </c>
      <c r="J50" s="523">
        <v>55.660000000000004</v>
      </c>
      <c r="K50" s="1039">
        <f>J50*(1-CONDITIONS!$B$24)</f>
        <v>52.877000000000002</v>
      </c>
      <c r="L50" s="847"/>
      <c r="M50" s="848"/>
      <c r="N50" s="848"/>
      <c r="O50" s="855"/>
      <c r="P50" s="132"/>
      <c r="Q50" s="105"/>
      <c r="R50" s="105"/>
      <c r="S50" s="105"/>
      <c r="T50" s="105"/>
    </row>
    <row r="51" spans="1:20">
      <c r="A51" s="726"/>
      <c r="B51" s="769">
        <v>136</v>
      </c>
      <c r="C51" s="274" t="s">
        <v>1784</v>
      </c>
      <c r="D51" s="273">
        <v>80</v>
      </c>
      <c r="E51" s="268">
        <v>134.31</v>
      </c>
      <c r="F51" s="775">
        <f>E51*(1-CONDITIONS!$B$24)</f>
        <v>127.5945</v>
      </c>
      <c r="G51" s="780">
        <v>73</v>
      </c>
      <c r="H51" s="768" t="s">
        <v>1785</v>
      </c>
      <c r="I51" s="670">
        <v>450</v>
      </c>
      <c r="J51" s="522">
        <v>60.500000000000007</v>
      </c>
      <c r="K51" s="775">
        <f>J51*(1-CONDITIONS!$B$24)</f>
        <v>57.475000000000001</v>
      </c>
      <c r="L51" s="847"/>
      <c r="M51" s="848"/>
      <c r="N51" s="848"/>
      <c r="O51" s="855"/>
      <c r="P51" s="132"/>
      <c r="Q51" s="105"/>
      <c r="R51" s="105"/>
      <c r="S51" s="105"/>
      <c r="T51" s="105"/>
    </row>
    <row r="52" spans="1:20">
      <c r="A52" s="726"/>
      <c r="B52" s="769"/>
      <c r="C52" s="274"/>
      <c r="D52" s="273"/>
      <c r="E52" s="268"/>
      <c r="F52" s="775"/>
      <c r="G52" s="780">
        <v>77</v>
      </c>
      <c r="H52" s="768" t="s">
        <v>1786</v>
      </c>
      <c r="I52" s="670">
        <v>400</v>
      </c>
      <c r="J52" s="522">
        <v>59.290000000000006</v>
      </c>
      <c r="K52" s="775">
        <f>J52*(1-CONDITIONS!$B$24)</f>
        <v>56.325500000000005</v>
      </c>
      <c r="L52" s="847"/>
      <c r="M52" s="848"/>
      <c r="N52" s="848"/>
      <c r="O52" s="855"/>
      <c r="P52" s="132"/>
      <c r="Q52" s="105"/>
      <c r="R52" s="105"/>
      <c r="S52" s="105"/>
      <c r="T52" s="105"/>
    </row>
    <row r="53" spans="1:20">
      <c r="A53" s="726"/>
      <c r="B53" s="1013"/>
      <c r="C53" s="672"/>
      <c r="D53" s="485"/>
      <c r="E53" s="673"/>
      <c r="F53" s="1039"/>
      <c r="G53" s="1040">
        <v>81</v>
      </c>
      <c r="H53" s="1020" t="s">
        <v>1787</v>
      </c>
      <c r="I53" s="526">
        <v>300</v>
      </c>
      <c r="J53" s="523">
        <v>62.920000000000009</v>
      </c>
      <c r="K53" s="1039">
        <f>J53*(1-CONDITIONS!$B$24)</f>
        <v>59.774000000000008</v>
      </c>
      <c r="L53" s="847"/>
      <c r="M53" s="848"/>
      <c r="N53" s="848"/>
      <c r="O53" s="855"/>
      <c r="P53" s="132"/>
      <c r="Q53" s="105"/>
      <c r="R53" s="105"/>
      <c r="S53" s="105"/>
      <c r="T53" s="105"/>
    </row>
    <row r="54" spans="1:20">
      <c r="A54" s="726"/>
      <c r="B54" s="1013">
        <v>140</v>
      </c>
      <c r="C54" s="672" t="s">
        <v>1788</v>
      </c>
      <c r="D54" s="485">
        <v>80</v>
      </c>
      <c r="E54" s="673">
        <v>251.68000000000004</v>
      </c>
      <c r="F54" s="1039">
        <f>E54*(1-CONDITIONS!$B$24)</f>
        <v>239.09600000000003</v>
      </c>
      <c r="G54" s="1040">
        <v>82</v>
      </c>
      <c r="H54" s="1020" t="s">
        <v>1789</v>
      </c>
      <c r="I54" s="526">
        <v>500</v>
      </c>
      <c r="J54" s="523">
        <v>60.500000000000007</v>
      </c>
      <c r="K54" s="1039">
        <f>J54*(1-CONDITIONS!$B$24)</f>
        <v>57.475000000000001</v>
      </c>
      <c r="L54" s="847"/>
      <c r="M54" s="848"/>
      <c r="N54" s="848"/>
      <c r="O54" s="855"/>
      <c r="P54" s="132"/>
      <c r="Q54" s="105"/>
      <c r="R54" s="105"/>
      <c r="S54" s="105"/>
      <c r="T54" s="105"/>
    </row>
    <row r="55" spans="1:20">
      <c r="A55" s="726"/>
      <c r="B55" s="769">
        <v>148</v>
      </c>
      <c r="C55" s="274" t="s">
        <v>1790</v>
      </c>
      <c r="D55" s="273">
        <v>60</v>
      </c>
      <c r="E55" s="268">
        <v>337.59</v>
      </c>
      <c r="F55" s="775">
        <f>E55*(1-CONDITIONS!$B$24)</f>
        <v>320.71049999999997</v>
      </c>
      <c r="G55" s="780">
        <v>87</v>
      </c>
      <c r="H55" s="768" t="s">
        <v>1791</v>
      </c>
      <c r="I55" s="670">
        <v>300</v>
      </c>
      <c r="J55" s="522">
        <v>67.760000000000005</v>
      </c>
      <c r="K55" s="775">
        <f>J55*(1-CONDITIONS!$B$24)</f>
        <v>64.372</v>
      </c>
      <c r="L55" s="847"/>
      <c r="M55" s="848"/>
      <c r="N55" s="848"/>
      <c r="O55" s="855"/>
      <c r="P55" s="132"/>
      <c r="Q55" s="105"/>
      <c r="R55" s="105"/>
      <c r="S55" s="105"/>
      <c r="T55" s="105"/>
    </row>
    <row r="56" spans="1:20">
      <c r="A56" s="726"/>
      <c r="B56" s="769">
        <v>148</v>
      </c>
      <c r="C56" s="274" t="s">
        <v>1792</v>
      </c>
      <c r="D56" s="273">
        <v>60</v>
      </c>
      <c r="E56" s="268">
        <v>302.5</v>
      </c>
      <c r="F56" s="775">
        <f>E56*(1-CONDITIONS!$B$24)</f>
        <v>287.375</v>
      </c>
      <c r="G56" s="780"/>
      <c r="H56" s="768"/>
      <c r="I56" s="670"/>
      <c r="J56" s="522"/>
      <c r="K56" s="775"/>
      <c r="L56" s="847"/>
      <c r="M56" s="848"/>
      <c r="N56" s="848"/>
      <c r="O56" s="855"/>
      <c r="P56" s="132"/>
      <c r="Q56" s="105"/>
      <c r="R56" s="105"/>
      <c r="S56" s="105"/>
      <c r="T56" s="105"/>
    </row>
    <row r="57" spans="1:20">
      <c r="A57" s="726"/>
      <c r="B57" s="1013">
        <v>149</v>
      </c>
      <c r="C57" s="672" t="s">
        <v>1793</v>
      </c>
      <c r="D57" s="485">
        <v>80</v>
      </c>
      <c r="E57" s="673">
        <v>191.18000000000004</v>
      </c>
      <c r="F57" s="1039">
        <f>E57*(1-CONDITIONS!$B$24)</f>
        <v>181.62100000000004</v>
      </c>
      <c r="G57" s="1040">
        <v>88</v>
      </c>
      <c r="H57" s="1020" t="s">
        <v>1794</v>
      </c>
      <c r="I57" s="526">
        <v>300</v>
      </c>
      <c r="J57" s="523">
        <v>47.190000000000005</v>
      </c>
      <c r="K57" s="1039">
        <f>J57*(1-CONDITIONS!$B$24)</f>
        <v>44.830500000000001</v>
      </c>
      <c r="L57" s="847"/>
      <c r="M57" s="848"/>
      <c r="N57" s="848"/>
      <c r="O57" s="855"/>
      <c r="P57" s="132"/>
      <c r="Q57" s="105"/>
      <c r="R57" s="105"/>
      <c r="S57" s="105"/>
      <c r="T57" s="105"/>
    </row>
    <row r="58" spans="1:20">
      <c r="A58" s="726"/>
      <c r="B58" s="1013">
        <v>150</v>
      </c>
      <c r="C58" s="672" t="s">
        <v>1795</v>
      </c>
      <c r="D58" s="485">
        <v>80</v>
      </c>
      <c r="E58" s="673">
        <v>278.3</v>
      </c>
      <c r="F58" s="1039">
        <f>E58*(1-CONDITIONS!$B$24)</f>
        <v>264.38499999999999</v>
      </c>
      <c r="G58" s="1040">
        <v>93</v>
      </c>
      <c r="H58" s="1020" t="s">
        <v>1796</v>
      </c>
      <c r="I58" s="526">
        <v>300</v>
      </c>
      <c r="J58" s="523">
        <v>67.760000000000005</v>
      </c>
      <c r="K58" s="1039">
        <f>J58*(1-CONDITIONS!$B$24)</f>
        <v>64.372</v>
      </c>
      <c r="L58" s="847"/>
      <c r="M58" s="848"/>
      <c r="N58" s="848"/>
      <c r="O58" s="855"/>
      <c r="P58" s="132"/>
      <c r="Q58" s="105"/>
      <c r="R58" s="105"/>
      <c r="S58" s="105"/>
      <c r="T58" s="105"/>
    </row>
    <row r="59" spans="1:20">
      <c r="A59" s="726"/>
      <c r="B59" s="1022">
        <v>159</v>
      </c>
      <c r="C59" s="1023" t="s">
        <v>1797</v>
      </c>
      <c r="D59" s="496">
        <v>80</v>
      </c>
      <c r="E59" s="1024">
        <v>256.52</v>
      </c>
      <c r="F59" s="1028">
        <f>E59*(1-CONDITIONS!$B$24)</f>
        <v>243.69399999999996</v>
      </c>
      <c r="G59" s="1029">
        <v>97</v>
      </c>
      <c r="H59" s="1030" t="s">
        <v>1798</v>
      </c>
      <c r="I59" s="1031">
        <v>300</v>
      </c>
      <c r="J59" s="1032">
        <v>81.070000000000007</v>
      </c>
      <c r="K59" s="1028">
        <f>J59*(1-CONDITIONS!$B$24)</f>
        <v>77.016500000000008</v>
      </c>
      <c r="L59" s="847"/>
      <c r="M59" s="848"/>
      <c r="N59" s="848"/>
      <c r="O59" s="855"/>
      <c r="P59" s="132"/>
      <c r="Q59" s="105"/>
      <c r="R59" s="105"/>
      <c r="S59" s="105"/>
      <c r="T59" s="105"/>
    </row>
    <row r="60" spans="1:20">
      <c r="A60" s="726"/>
      <c r="B60" s="1022">
        <v>160</v>
      </c>
      <c r="C60" s="1023" t="s">
        <v>1799</v>
      </c>
      <c r="D60" s="496">
        <v>40</v>
      </c>
      <c r="E60" s="1024">
        <v>211.75000000000003</v>
      </c>
      <c r="F60" s="1028">
        <f>E60*(1-CONDITIONS!$B$24)</f>
        <v>201.16250000000002</v>
      </c>
      <c r="G60" s="1029">
        <v>100</v>
      </c>
      <c r="H60" s="1030" t="s">
        <v>1800</v>
      </c>
      <c r="I60" s="1031">
        <v>200</v>
      </c>
      <c r="J60" s="1032">
        <v>75.02000000000001</v>
      </c>
      <c r="K60" s="1028">
        <f>J60*(1-CONDITIONS!$B$24)</f>
        <v>71.269000000000005</v>
      </c>
      <c r="L60" s="847"/>
      <c r="M60" s="848"/>
      <c r="N60" s="848"/>
      <c r="O60" s="855"/>
      <c r="P60" s="132"/>
      <c r="Q60" s="105"/>
      <c r="R60" s="105"/>
      <c r="S60" s="105"/>
      <c r="T60" s="105"/>
    </row>
    <row r="61" spans="1:20">
      <c r="A61" s="726"/>
      <c r="B61" s="1013">
        <v>168</v>
      </c>
      <c r="C61" s="672" t="s">
        <v>1801</v>
      </c>
      <c r="D61" s="485">
        <v>80</v>
      </c>
      <c r="E61" s="673">
        <v>309.76000000000005</v>
      </c>
      <c r="F61" s="1039">
        <f>E61*(1-CONDITIONS!$B$24)</f>
        <v>294.27200000000005</v>
      </c>
      <c r="G61" s="1040">
        <v>101</v>
      </c>
      <c r="H61" s="1020" t="s">
        <v>1802</v>
      </c>
      <c r="I61" s="526">
        <v>300</v>
      </c>
      <c r="J61" s="523">
        <v>71.390000000000015</v>
      </c>
      <c r="K61" s="1039">
        <f>J61*(1-CONDITIONS!$B$24)</f>
        <v>67.82050000000001</v>
      </c>
      <c r="L61" s="847"/>
      <c r="M61" s="848"/>
      <c r="N61" s="848"/>
      <c r="O61" s="855"/>
      <c r="P61" s="132"/>
      <c r="Q61" s="105"/>
      <c r="R61" s="105"/>
      <c r="S61" s="105"/>
      <c r="T61" s="105"/>
    </row>
    <row r="62" spans="1:20">
      <c r="A62" s="726"/>
      <c r="B62" s="1041">
        <v>169</v>
      </c>
      <c r="C62" s="1020" t="s">
        <v>1803</v>
      </c>
      <c r="D62" s="1041">
        <v>40</v>
      </c>
      <c r="E62" s="1042">
        <v>428.34000000000003</v>
      </c>
      <c r="F62" s="1039">
        <f>E62*(1-CONDITIONS!$B$24)</f>
        <v>406.923</v>
      </c>
      <c r="G62" s="1040">
        <v>102</v>
      </c>
      <c r="H62" s="1020" t="s">
        <v>1804</v>
      </c>
      <c r="I62" s="526">
        <v>400</v>
      </c>
      <c r="J62" s="523">
        <v>76.23</v>
      </c>
      <c r="K62" s="1039">
        <f>J62*(1-CONDITIONS!$B$24)</f>
        <v>72.418499999999995</v>
      </c>
      <c r="L62" s="847"/>
      <c r="M62" s="848"/>
      <c r="N62" s="848"/>
      <c r="O62" s="855"/>
      <c r="P62" s="132"/>
      <c r="Q62" s="105"/>
      <c r="R62" s="105"/>
      <c r="S62" s="105"/>
      <c r="T62" s="105"/>
    </row>
    <row r="63" spans="1:20">
      <c r="A63" s="726"/>
      <c r="B63" s="1022">
        <v>170</v>
      </c>
      <c r="C63" s="1023" t="s">
        <v>1805</v>
      </c>
      <c r="D63" s="496">
        <v>60</v>
      </c>
      <c r="E63" s="1024">
        <v>315.81000000000006</v>
      </c>
      <c r="F63" s="1028">
        <f>E63*(1-CONDITIONS!$B$24)</f>
        <v>300.01950000000005</v>
      </c>
      <c r="G63" s="1029">
        <v>105</v>
      </c>
      <c r="H63" s="1030" t="s">
        <v>1806</v>
      </c>
      <c r="I63" s="1031">
        <v>200</v>
      </c>
      <c r="J63" s="1032">
        <v>65.34</v>
      </c>
      <c r="K63" s="1028">
        <f>J63*(1-CONDITIONS!$B$24)</f>
        <v>62.073</v>
      </c>
      <c r="L63" s="847"/>
      <c r="M63" s="848"/>
      <c r="N63" s="848"/>
      <c r="O63" s="855"/>
      <c r="P63" s="132"/>
      <c r="Q63" s="105"/>
      <c r="R63" s="105"/>
      <c r="S63" s="105"/>
      <c r="T63" s="105"/>
    </row>
    <row r="64" spans="1:20">
      <c r="A64" s="726"/>
      <c r="B64" s="1022">
        <v>178</v>
      </c>
      <c r="C64" s="1023" t="s">
        <v>1807</v>
      </c>
      <c r="D64" s="496">
        <v>40</v>
      </c>
      <c r="E64" s="1024">
        <v>352.11000000000007</v>
      </c>
      <c r="F64" s="1028">
        <f>E64*(1-CONDITIONS!$B$24)</f>
        <v>334.50450000000006</v>
      </c>
      <c r="G64" s="1029">
        <v>107</v>
      </c>
      <c r="H64" s="1030" t="s">
        <v>1808</v>
      </c>
      <c r="I64" s="1031">
        <v>200</v>
      </c>
      <c r="J64" s="1032">
        <v>147.62</v>
      </c>
      <c r="K64" s="1028">
        <f>J64*(1-CONDITIONS!$B$24)</f>
        <v>140.239</v>
      </c>
      <c r="L64" s="847"/>
      <c r="M64" s="848"/>
      <c r="N64" s="848"/>
      <c r="O64" s="855"/>
      <c r="P64" s="132"/>
      <c r="Q64" s="105"/>
      <c r="R64" s="105"/>
      <c r="S64" s="105"/>
      <c r="T64" s="105"/>
    </row>
    <row r="65" spans="1:20">
      <c r="A65" s="726"/>
      <c r="B65" s="1013">
        <v>180</v>
      </c>
      <c r="C65" s="672" t="s">
        <v>1809</v>
      </c>
      <c r="D65" s="485">
        <v>60</v>
      </c>
      <c r="E65" s="673">
        <v>408.98</v>
      </c>
      <c r="F65" s="1039">
        <f>E65*(1-CONDITIONS!$B$24)</f>
        <v>388.53100000000001</v>
      </c>
      <c r="G65" s="1040">
        <v>108</v>
      </c>
      <c r="H65" s="1020" t="s">
        <v>1810</v>
      </c>
      <c r="I65" s="526">
        <v>300</v>
      </c>
      <c r="J65" s="523">
        <v>87.12</v>
      </c>
      <c r="K65" s="1039">
        <f>J65*(1-CONDITIONS!$B$24)</f>
        <v>82.763999999999996</v>
      </c>
      <c r="L65" s="847"/>
      <c r="M65" s="848"/>
      <c r="N65" s="848"/>
      <c r="O65" s="855"/>
      <c r="P65" s="132"/>
      <c r="Q65" s="105"/>
      <c r="R65" s="105"/>
      <c r="S65" s="105"/>
      <c r="T65" s="105"/>
    </row>
    <row r="66" spans="1:20">
      <c r="A66" s="726"/>
      <c r="B66" s="1013">
        <v>184</v>
      </c>
      <c r="C66" s="672" t="s">
        <v>1811</v>
      </c>
      <c r="D66" s="485">
        <v>40</v>
      </c>
      <c r="E66" s="673">
        <v>315.81000000000006</v>
      </c>
      <c r="F66" s="1039">
        <f>E66*(1-CONDITIONS!$B$24)</f>
        <v>300.01950000000005</v>
      </c>
      <c r="G66" s="1040">
        <v>110</v>
      </c>
      <c r="H66" s="1020" t="s">
        <v>1812</v>
      </c>
      <c r="I66" s="526">
        <v>300</v>
      </c>
      <c r="J66" s="523">
        <v>90.750000000000014</v>
      </c>
      <c r="K66" s="1039">
        <f>J66*(1-CONDITIONS!$B$24)</f>
        <v>86.212500000000006</v>
      </c>
      <c r="L66" s="847"/>
      <c r="M66" s="848"/>
      <c r="N66" s="848"/>
      <c r="O66" s="855"/>
      <c r="P66" s="132"/>
      <c r="Q66" s="105"/>
      <c r="R66" s="105"/>
      <c r="S66" s="105"/>
      <c r="T66" s="105"/>
    </row>
    <row r="67" spans="1:20">
      <c r="A67" s="726"/>
      <c r="B67" s="1022">
        <v>184</v>
      </c>
      <c r="C67" s="1023" t="s">
        <v>1813</v>
      </c>
      <c r="D67" s="496">
        <v>40</v>
      </c>
      <c r="E67" s="1024">
        <v>406.56000000000006</v>
      </c>
      <c r="F67" s="1028">
        <f>E67*(1-CONDITIONS!$B$24)</f>
        <v>386.23200000000003</v>
      </c>
      <c r="G67" s="1029">
        <v>113</v>
      </c>
      <c r="H67" s="1030" t="s">
        <v>1814</v>
      </c>
      <c r="I67" s="1031">
        <v>200</v>
      </c>
      <c r="J67" s="1032">
        <v>100.43</v>
      </c>
      <c r="K67" s="1028">
        <f>J67*(1-CONDITIONS!$B$24)</f>
        <v>95.408500000000004</v>
      </c>
      <c r="L67" s="847"/>
      <c r="M67" s="848"/>
      <c r="N67" s="848"/>
      <c r="O67" s="855"/>
      <c r="P67" s="132"/>
      <c r="Q67" s="105"/>
      <c r="R67" s="105"/>
      <c r="S67" s="105"/>
      <c r="T67" s="105"/>
    </row>
    <row r="68" spans="1:20">
      <c r="A68" s="726"/>
      <c r="B68" s="1022">
        <v>188</v>
      </c>
      <c r="C68" s="1023" t="s">
        <v>1815</v>
      </c>
      <c r="D68" s="496">
        <v>40</v>
      </c>
      <c r="E68" s="1024">
        <v>379.94</v>
      </c>
      <c r="F68" s="1028">
        <f>E68*(1-CONDITIONS!$B$24)</f>
        <v>360.94299999999998</v>
      </c>
      <c r="G68" s="1029">
        <v>117</v>
      </c>
      <c r="H68" s="1030" t="s">
        <v>1816</v>
      </c>
      <c r="I68" s="1031">
        <v>200</v>
      </c>
      <c r="J68" s="1032">
        <v>66.550000000000011</v>
      </c>
      <c r="K68" s="1028">
        <f>J68*(1-CONDITIONS!$B$24)</f>
        <v>63.222500000000011</v>
      </c>
      <c r="L68" s="847"/>
      <c r="M68" s="848"/>
      <c r="N68" s="848"/>
      <c r="O68" s="855"/>
      <c r="P68" s="132"/>
      <c r="Q68" s="105"/>
      <c r="R68" s="105"/>
      <c r="S68" s="105"/>
      <c r="T68" s="105"/>
    </row>
    <row r="69" spans="1:20">
      <c r="A69" s="726"/>
      <c r="B69" s="1013">
        <v>193</v>
      </c>
      <c r="C69" s="672" t="s">
        <v>1817</v>
      </c>
      <c r="D69" s="485">
        <v>40</v>
      </c>
      <c r="E69" s="673">
        <v>488.84000000000003</v>
      </c>
      <c r="F69" s="1039">
        <f>E69*(1-CONDITIONS!$B$24)</f>
        <v>464.39800000000002</v>
      </c>
      <c r="G69" s="1040">
        <v>120</v>
      </c>
      <c r="H69" s="1020" t="s">
        <v>1818</v>
      </c>
      <c r="I69" s="526">
        <v>300</v>
      </c>
      <c r="J69" s="523">
        <v>111.32000000000001</v>
      </c>
      <c r="K69" s="1039">
        <f>J69*(1-CONDITIONS!$B$24)</f>
        <v>105.754</v>
      </c>
      <c r="L69" s="847"/>
      <c r="M69" s="848"/>
      <c r="N69" s="848"/>
      <c r="O69" s="855"/>
      <c r="P69" s="132"/>
      <c r="Q69" s="105"/>
      <c r="R69" s="105"/>
      <c r="S69" s="105"/>
      <c r="T69" s="105"/>
    </row>
    <row r="70" spans="1:20">
      <c r="A70" s="726"/>
      <c r="B70" s="1013">
        <v>194</v>
      </c>
      <c r="C70" s="672" t="s">
        <v>1819</v>
      </c>
      <c r="D70" s="485">
        <v>40</v>
      </c>
      <c r="E70" s="673">
        <v>488.84000000000003</v>
      </c>
      <c r="F70" s="1039">
        <f>E70*(1-CONDITIONS!$B$24)</f>
        <v>464.39800000000002</v>
      </c>
      <c r="G70" s="1040">
        <v>121</v>
      </c>
      <c r="H70" s="1020" t="s">
        <v>1820</v>
      </c>
      <c r="I70" s="526">
        <v>200</v>
      </c>
      <c r="J70" s="523">
        <v>105.27000000000001</v>
      </c>
      <c r="K70" s="1039">
        <f>J70*(1-CONDITIONS!$B$24)</f>
        <v>100.0065</v>
      </c>
      <c r="L70" s="847"/>
      <c r="M70" s="848"/>
      <c r="N70" s="848"/>
      <c r="O70" s="855"/>
      <c r="P70" s="132"/>
      <c r="Q70" s="105"/>
      <c r="R70" s="105"/>
      <c r="S70" s="105"/>
      <c r="T70" s="105"/>
    </row>
    <row r="71" spans="1:20">
      <c r="A71" s="726"/>
      <c r="B71" s="1022">
        <v>196</v>
      </c>
      <c r="C71" s="1023" t="s">
        <v>1821</v>
      </c>
      <c r="D71" s="496">
        <v>40</v>
      </c>
      <c r="E71" s="1024">
        <v>575.96</v>
      </c>
      <c r="F71" s="1028">
        <f>E71*(1-CONDITIONS!$B$24)</f>
        <v>547.16200000000003</v>
      </c>
      <c r="G71" s="1029">
        <v>126</v>
      </c>
      <c r="H71" s="1030" t="s">
        <v>1822</v>
      </c>
      <c r="I71" s="1031">
        <v>200</v>
      </c>
      <c r="J71" s="1032">
        <v>105.27000000000001</v>
      </c>
      <c r="K71" s="1028">
        <f>J71*(1-CONDITIONS!$B$24)</f>
        <v>100.0065</v>
      </c>
      <c r="L71" s="847"/>
      <c r="M71" s="848"/>
      <c r="N71" s="848"/>
      <c r="O71" s="855"/>
      <c r="P71" s="132"/>
      <c r="Q71" s="105"/>
      <c r="R71" s="105"/>
      <c r="S71" s="105"/>
      <c r="T71" s="105"/>
    </row>
    <row r="72" spans="1:20">
      <c r="A72" s="726"/>
      <c r="B72" s="1022">
        <v>203</v>
      </c>
      <c r="C72" s="1023" t="s">
        <v>1823</v>
      </c>
      <c r="D72" s="496">
        <v>40</v>
      </c>
      <c r="E72" s="1024">
        <v>429.55</v>
      </c>
      <c r="F72" s="1028">
        <f>E72*(1-CONDITIONS!$B$24)</f>
        <v>408.07249999999999</v>
      </c>
      <c r="G72" s="1029">
        <v>127</v>
      </c>
      <c r="H72" s="1030" t="s">
        <v>1824</v>
      </c>
      <c r="I72" s="1031">
        <v>200</v>
      </c>
      <c r="J72" s="1032">
        <v>159.72</v>
      </c>
      <c r="K72" s="1028">
        <f>J72*(1-CONDITIONS!$B$24)</f>
        <v>151.73399999999998</v>
      </c>
      <c r="L72" s="847"/>
      <c r="M72" s="848"/>
      <c r="N72" s="848"/>
      <c r="O72" s="855"/>
      <c r="P72" s="132"/>
      <c r="Q72" s="105"/>
      <c r="R72" s="105"/>
      <c r="S72" s="105"/>
      <c r="T72" s="105"/>
    </row>
    <row r="73" spans="1:20">
      <c r="A73" s="726"/>
      <c r="B73" s="1013">
        <v>204</v>
      </c>
      <c r="C73" s="672" t="s">
        <v>1825</v>
      </c>
      <c r="D73" s="485">
        <v>40</v>
      </c>
      <c r="E73" s="673">
        <v>488.84000000000003</v>
      </c>
      <c r="F73" s="1039">
        <f>E73*(1-CONDITIONS!$B$24)</f>
        <v>464.39800000000002</v>
      </c>
      <c r="G73" s="1040">
        <v>128</v>
      </c>
      <c r="H73" s="1020" t="s">
        <v>1826</v>
      </c>
      <c r="I73" s="526">
        <v>200</v>
      </c>
      <c r="J73" s="523">
        <v>111.32000000000001</v>
      </c>
      <c r="K73" s="1039">
        <f>J73*(1-CONDITIONS!$B$24)</f>
        <v>105.754</v>
      </c>
      <c r="L73" s="847"/>
      <c r="M73" s="848"/>
      <c r="N73" s="848"/>
      <c r="O73" s="855"/>
      <c r="P73" s="132"/>
      <c r="Q73" s="105"/>
      <c r="R73" s="105"/>
      <c r="S73" s="105"/>
      <c r="T73" s="105"/>
    </row>
    <row r="74" spans="1:20">
      <c r="A74" s="726"/>
      <c r="B74" s="1013">
        <v>208</v>
      </c>
      <c r="C74" s="672" t="s">
        <v>1827</v>
      </c>
      <c r="D74" s="485">
        <v>40</v>
      </c>
      <c r="E74" s="673">
        <v>522.72</v>
      </c>
      <c r="F74" s="1039">
        <f>E74*(1-CONDITIONS!$B$24)</f>
        <v>496.584</v>
      </c>
      <c r="G74" s="1040">
        <v>129</v>
      </c>
      <c r="H74" s="1020" t="s">
        <v>1828</v>
      </c>
      <c r="I74" s="526">
        <v>180</v>
      </c>
      <c r="J74" s="523">
        <v>125.84000000000002</v>
      </c>
      <c r="K74" s="1039">
        <f>J74*(1-CONDITIONS!$B$24)</f>
        <v>119.54800000000002</v>
      </c>
      <c r="L74" s="847"/>
      <c r="M74" s="848"/>
      <c r="N74" s="848"/>
      <c r="O74" s="855"/>
      <c r="P74" s="132"/>
      <c r="Q74" s="105"/>
      <c r="R74" s="105"/>
      <c r="S74" s="105"/>
      <c r="T74" s="105"/>
    </row>
    <row r="75" spans="1:20">
      <c r="A75" s="726"/>
      <c r="B75" s="1022">
        <v>209</v>
      </c>
      <c r="C75" s="1023" t="s">
        <v>1829</v>
      </c>
      <c r="D75" s="496">
        <v>40</v>
      </c>
      <c r="E75" s="1024">
        <v>672.7600000000001</v>
      </c>
      <c r="F75" s="1028">
        <f>E75*(1-CONDITIONS!$B$24)</f>
        <v>639.12200000000007</v>
      </c>
      <c r="G75" s="1029">
        <v>133</v>
      </c>
      <c r="H75" s="1030" t="s">
        <v>1830</v>
      </c>
      <c r="I75" s="1031">
        <v>180</v>
      </c>
      <c r="J75" s="1032">
        <v>116.16</v>
      </c>
      <c r="K75" s="1028">
        <f>J75*(1-CONDITIONS!$B$24)</f>
        <v>110.35199999999999</v>
      </c>
      <c r="L75" s="847"/>
      <c r="M75" s="848"/>
      <c r="N75" s="848"/>
      <c r="O75" s="855"/>
      <c r="P75" s="132"/>
      <c r="Q75" s="105"/>
      <c r="R75" s="105"/>
      <c r="S75" s="105"/>
      <c r="T75" s="105"/>
    </row>
    <row r="76" spans="1:20">
      <c r="A76" s="726"/>
      <c r="B76" s="1022">
        <v>213</v>
      </c>
      <c r="C76" s="1023" t="s">
        <v>1831</v>
      </c>
      <c r="D76" s="496">
        <v>40</v>
      </c>
      <c r="E76" s="1024">
        <v>678.81000000000006</v>
      </c>
      <c r="F76" s="1028">
        <f>E76*(1-CONDITIONS!$B$24)</f>
        <v>644.86950000000002</v>
      </c>
      <c r="G76" s="1029">
        <v>136</v>
      </c>
      <c r="H76" s="1030" t="s">
        <v>1832</v>
      </c>
      <c r="I76" s="1031">
        <v>180</v>
      </c>
      <c r="J76" s="1032">
        <v>121.00000000000001</v>
      </c>
      <c r="K76" s="1028">
        <f>J76*(1-CONDITIONS!$B$24)</f>
        <v>114.95</v>
      </c>
      <c r="L76" s="847"/>
      <c r="M76" s="848"/>
      <c r="N76" s="848"/>
      <c r="O76" s="855"/>
      <c r="P76" s="132"/>
      <c r="Q76" s="105"/>
      <c r="R76" s="105"/>
      <c r="S76" s="105"/>
      <c r="T76" s="105"/>
    </row>
    <row r="77" spans="1:20">
      <c r="A77" s="726"/>
      <c r="B77" s="1013">
        <v>213</v>
      </c>
      <c r="C77" s="672" t="s">
        <v>1833</v>
      </c>
      <c r="D77" s="485">
        <v>40</v>
      </c>
      <c r="E77" s="673">
        <v>901.45</v>
      </c>
      <c r="F77" s="1039">
        <f>E77*(1-CONDITIONS!$B$24)</f>
        <v>856.37750000000005</v>
      </c>
      <c r="G77" s="1040">
        <v>139</v>
      </c>
      <c r="H77" s="1020" t="s">
        <v>1834</v>
      </c>
      <c r="I77" s="552">
        <v>180</v>
      </c>
      <c r="J77" s="523">
        <v>156.09000000000003</v>
      </c>
      <c r="K77" s="1039">
        <f>J77*(1-CONDITIONS!$B$24)</f>
        <v>148.28550000000001</v>
      </c>
      <c r="L77" s="847"/>
      <c r="M77" s="848"/>
      <c r="N77" s="848"/>
      <c r="O77" s="855"/>
      <c r="P77" s="132"/>
      <c r="Q77" s="105"/>
      <c r="R77" s="105"/>
      <c r="S77" s="105"/>
      <c r="T77" s="105"/>
    </row>
    <row r="78" spans="1:20">
      <c r="A78" s="726"/>
      <c r="B78" s="1013">
        <v>214</v>
      </c>
      <c r="C78" s="672" t="s">
        <v>1835</v>
      </c>
      <c r="D78" s="485">
        <v>40</v>
      </c>
      <c r="E78" s="673">
        <v>508.20000000000005</v>
      </c>
      <c r="F78" s="1039">
        <f>E78*(1-CONDITIONS!$B$24)</f>
        <v>482.79</v>
      </c>
      <c r="G78" s="1040">
        <v>140</v>
      </c>
      <c r="H78" s="1020" t="s">
        <v>1836</v>
      </c>
      <c r="I78" s="526">
        <v>180</v>
      </c>
      <c r="J78" s="523">
        <v>114.95</v>
      </c>
      <c r="K78" s="1039">
        <f>J78*(1-CONDITIONS!$B$24)</f>
        <v>109.2025</v>
      </c>
      <c r="L78" s="847"/>
      <c r="M78" s="848"/>
      <c r="N78" s="848"/>
      <c r="O78" s="855"/>
      <c r="P78" s="132"/>
      <c r="Q78" s="105"/>
      <c r="R78" s="105"/>
      <c r="S78" s="105"/>
      <c r="T78" s="105"/>
    </row>
    <row r="79" spans="1:20">
      <c r="A79" s="726"/>
      <c r="B79" s="1022">
        <v>220</v>
      </c>
      <c r="C79" s="1023" t="s">
        <v>1837</v>
      </c>
      <c r="D79" s="496">
        <v>30</v>
      </c>
      <c r="E79" s="1024">
        <v>696.96</v>
      </c>
      <c r="F79" s="1028">
        <f>E79*(1-CONDITIONS!$B$24)</f>
        <v>662.11199999999997</v>
      </c>
      <c r="G79" s="1029">
        <v>142</v>
      </c>
      <c r="H79" s="1030" t="s">
        <v>1838</v>
      </c>
      <c r="I79" s="1031">
        <v>100</v>
      </c>
      <c r="J79" s="1032">
        <v>150.04000000000002</v>
      </c>
      <c r="K79" s="1028">
        <f>J79*(1-CONDITIONS!$B$24)</f>
        <v>142.53800000000001</v>
      </c>
      <c r="L79" s="847"/>
      <c r="M79" s="848"/>
      <c r="N79" s="848"/>
      <c r="O79" s="855"/>
      <c r="P79" s="132"/>
      <c r="Q79" s="105"/>
      <c r="R79" s="105"/>
      <c r="S79" s="105"/>
      <c r="T79" s="105"/>
    </row>
    <row r="80" spans="1:20">
      <c r="A80" s="726"/>
      <c r="B80" s="1022">
        <v>228</v>
      </c>
      <c r="C80" s="1023" t="s">
        <v>1839</v>
      </c>
      <c r="D80" s="496">
        <v>40</v>
      </c>
      <c r="E80" s="1024">
        <v>903.87000000000012</v>
      </c>
      <c r="F80" s="1028">
        <f>E80*(1-CONDITIONS!$B$24)</f>
        <v>858.67650000000003</v>
      </c>
      <c r="G80" s="1029">
        <v>142</v>
      </c>
      <c r="H80" s="1030" t="s">
        <v>1840</v>
      </c>
      <c r="I80" s="1031">
        <v>100</v>
      </c>
      <c r="J80" s="1032">
        <v>176.66</v>
      </c>
      <c r="K80" s="1028">
        <f>J80*(1-CONDITIONS!$B$24)</f>
        <v>167.827</v>
      </c>
      <c r="L80" s="847"/>
      <c r="M80" s="848"/>
      <c r="N80" s="848"/>
      <c r="O80" s="855"/>
      <c r="P80" s="132"/>
      <c r="Q80" s="105"/>
      <c r="R80" s="105"/>
      <c r="S80" s="105"/>
      <c r="T80" s="105"/>
    </row>
    <row r="81" spans="1:20">
      <c r="A81" s="726"/>
      <c r="B81" s="1013">
        <v>230</v>
      </c>
      <c r="C81" s="672" t="s">
        <v>1841</v>
      </c>
      <c r="D81" s="485">
        <v>40</v>
      </c>
      <c r="E81" s="673">
        <v>678.81000000000006</v>
      </c>
      <c r="F81" s="1039">
        <f>E81*(1-CONDITIONS!$B$24)</f>
        <v>644.86950000000002</v>
      </c>
      <c r="G81" s="1040">
        <v>148</v>
      </c>
      <c r="H81" s="1020" t="s">
        <v>1842</v>
      </c>
      <c r="I81" s="526">
        <v>100</v>
      </c>
      <c r="J81" s="523">
        <v>140.36000000000001</v>
      </c>
      <c r="K81" s="1039">
        <f>J81*(1-CONDITIONS!$B$24)</f>
        <v>133.34200000000001</v>
      </c>
      <c r="L81" s="847"/>
      <c r="M81" s="848"/>
      <c r="N81" s="848"/>
      <c r="O81" s="855"/>
      <c r="P81" s="132"/>
      <c r="Q81" s="105"/>
      <c r="R81" s="105"/>
      <c r="S81" s="105"/>
      <c r="T81" s="105"/>
    </row>
    <row r="82" spans="1:20">
      <c r="A82" s="726"/>
      <c r="B82" s="1013">
        <v>233</v>
      </c>
      <c r="C82" s="672" t="s">
        <v>1843</v>
      </c>
      <c r="D82" s="485">
        <v>60</v>
      </c>
      <c r="E82" s="673">
        <v>704.22000000000014</v>
      </c>
      <c r="F82" s="1039">
        <f>E82*(1-CONDITIONS!$B$24)</f>
        <v>669.00900000000013</v>
      </c>
      <c r="G82" s="1040">
        <v>149</v>
      </c>
      <c r="H82" s="1020" t="s">
        <v>1844</v>
      </c>
      <c r="I82" s="526">
        <v>180</v>
      </c>
      <c r="J82" s="523">
        <v>191.18000000000004</v>
      </c>
      <c r="K82" s="1039">
        <f>J82*(1-CONDITIONS!$B$24)</f>
        <v>181.62100000000004</v>
      </c>
      <c r="L82" s="847"/>
      <c r="M82" s="848"/>
      <c r="N82" s="848"/>
      <c r="O82" s="855"/>
      <c r="P82" s="132"/>
      <c r="Q82" s="105"/>
      <c r="R82" s="105"/>
      <c r="S82" s="105"/>
      <c r="T82" s="105"/>
    </row>
    <row r="83" spans="1:20">
      <c r="A83" s="726"/>
      <c r="B83" s="1022">
        <v>234</v>
      </c>
      <c r="C83" s="1023" t="s">
        <v>1845</v>
      </c>
      <c r="D83" s="496">
        <v>40</v>
      </c>
      <c r="E83" s="1024">
        <v>951.06000000000006</v>
      </c>
      <c r="F83" s="1028">
        <f>E83*(1-CONDITIONS!$B$24)</f>
        <v>903.50700000000006</v>
      </c>
      <c r="G83" s="1029">
        <v>154</v>
      </c>
      <c r="H83" s="1030" t="s">
        <v>1846</v>
      </c>
      <c r="I83" s="1031">
        <v>100</v>
      </c>
      <c r="J83" s="1032">
        <v>79.86</v>
      </c>
      <c r="K83" s="1028">
        <f>J83*(1-CONDITIONS!$B$24)</f>
        <v>75.86699999999999</v>
      </c>
      <c r="L83" s="847"/>
      <c r="M83" s="848"/>
      <c r="N83" s="848"/>
      <c r="O83" s="855"/>
      <c r="P83" s="132"/>
      <c r="Q83" s="105"/>
      <c r="R83" s="105"/>
      <c r="S83" s="105"/>
      <c r="T83" s="105"/>
    </row>
    <row r="84" spans="1:20">
      <c r="A84" s="726"/>
      <c r="B84" s="1022">
        <v>236</v>
      </c>
      <c r="C84" s="1023" t="s">
        <v>1847</v>
      </c>
      <c r="D84" s="496">
        <v>40</v>
      </c>
      <c r="E84" s="1024">
        <v>609.84</v>
      </c>
      <c r="F84" s="1028">
        <f>E84*(1-CONDITIONS!$B$24)</f>
        <v>579.34799999999996</v>
      </c>
      <c r="G84" s="1029">
        <v>156</v>
      </c>
      <c r="H84" s="1030" t="s">
        <v>1848</v>
      </c>
      <c r="I84" s="1031">
        <v>100</v>
      </c>
      <c r="J84" s="1032">
        <v>124.63000000000001</v>
      </c>
      <c r="K84" s="1028">
        <f>J84*(1-CONDITIONS!$B$24)</f>
        <v>118.3985</v>
      </c>
      <c r="L84" s="847"/>
      <c r="M84" s="848"/>
      <c r="N84" s="848"/>
      <c r="O84" s="855"/>
      <c r="P84" s="132"/>
      <c r="Q84" s="105"/>
      <c r="R84" s="105"/>
      <c r="S84" s="105"/>
      <c r="T84" s="105"/>
    </row>
    <row r="85" spans="1:20">
      <c r="A85" s="726"/>
      <c r="B85" s="1013">
        <v>239</v>
      </c>
      <c r="C85" s="672" t="s">
        <v>1849</v>
      </c>
      <c r="D85" s="485">
        <v>60</v>
      </c>
      <c r="E85" s="673">
        <v>534.82000000000005</v>
      </c>
      <c r="F85" s="1039">
        <f>E85*(1-CONDITIONS!$B$24)</f>
        <v>508.07900000000001</v>
      </c>
      <c r="G85" s="1040">
        <v>160</v>
      </c>
      <c r="H85" s="1020" t="s">
        <v>1850</v>
      </c>
      <c r="I85" s="526">
        <v>100</v>
      </c>
      <c r="J85" s="523">
        <v>159.72</v>
      </c>
      <c r="K85" s="1039">
        <f>J85*(1-CONDITIONS!$B$24)</f>
        <v>151.73399999999998</v>
      </c>
      <c r="L85" s="847"/>
      <c r="M85" s="848"/>
      <c r="N85" s="848"/>
      <c r="O85" s="855"/>
      <c r="P85" s="132"/>
      <c r="Q85" s="105"/>
      <c r="R85" s="105"/>
      <c r="S85" s="105"/>
      <c r="T85" s="105"/>
    </row>
    <row r="86" spans="1:20">
      <c r="A86" s="726"/>
      <c r="B86" s="1013">
        <v>240</v>
      </c>
      <c r="C86" s="672" t="s">
        <v>1851</v>
      </c>
      <c r="D86" s="485">
        <v>60</v>
      </c>
      <c r="E86" s="673">
        <v>771.98</v>
      </c>
      <c r="F86" s="1039">
        <f>E86*(1-CONDITIONS!$B$24)</f>
        <v>733.38099999999997</v>
      </c>
      <c r="G86" s="1040">
        <v>162</v>
      </c>
      <c r="H86" s="1020" t="s">
        <v>1852</v>
      </c>
      <c r="I86" s="526">
        <v>100</v>
      </c>
      <c r="J86" s="523">
        <v>101.64000000000001</v>
      </c>
      <c r="K86" s="1039">
        <f>J86*(1-CONDITIONS!$B$24)</f>
        <v>96.558000000000007</v>
      </c>
      <c r="L86" s="847"/>
      <c r="M86" s="848"/>
      <c r="N86" s="848"/>
      <c r="O86" s="855"/>
      <c r="P86" s="132"/>
      <c r="Q86" s="105"/>
      <c r="R86" s="105"/>
      <c r="S86" s="105"/>
      <c r="T86" s="105"/>
    </row>
    <row r="87" spans="1:20">
      <c r="A87" s="726"/>
      <c r="B87" s="1022">
        <v>248</v>
      </c>
      <c r="C87" s="1023" t="s">
        <v>1853</v>
      </c>
      <c r="D87" s="496">
        <v>60</v>
      </c>
      <c r="E87" s="1024">
        <v>540.87</v>
      </c>
      <c r="F87" s="1028">
        <f>E87*(1-CONDITIONS!$B$24)</f>
        <v>513.82650000000001</v>
      </c>
      <c r="G87" s="1033">
        <v>162</v>
      </c>
      <c r="H87" s="1030" t="s">
        <v>1854</v>
      </c>
      <c r="I87" s="1031">
        <v>100</v>
      </c>
      <c r="J87" s="1032">
        <v>124.63000000000001</v>
      </c>
      <c r="K87" s="1028">
        <f>J87*(1-CONDITIONS!$B$24)</f>
        <v>118.3985</v>
      </c>
      <c r="L87" s="847"/>
      <c r="M87" s="848"/>
      <c r="N87" s="848"/>
      <c r="O87" s="855"/>
      <c r="P87" s="132"/>
      <c r="Q87" s="105"/>
      <c r="R87" s="105"/>
      <c r="S87" s="105"/>
      <c r="T87" s="105"/>
    </row>
    <row r="88" spans="1:20">
      <c r="A88" s="726"/>
      <c r="B88" s="1022">
        <v>249</v>
      </c>
      <c r="C88" s="1023" t="s">
        <v>1855</v>
      </c>
      <c r="D88" s="496">
        <v>40</v>
      </c>
      <c r="E88" s="1024">
        <v>1006.7200000000001</v>
      </c>
      <c r="F88" s="1028">
        <f>E88*(1-CONDITIONS!$B$24)</f>
        <v>956.38400000000013</v>
      </c>
      <c r="G88" s="1029">
        <v>168</v>
      </c>
      <c r="H88" s="1030" t="s">
        <v>1856</v>
      </c>
      <c r="I88" s="1031">
        <v>100</v>
      </c>
      <c r="J88" s="1032">
        <v>143.99</v>
      </c>
      <c r="K88" s="1028">
        <f>J88*(1-CONDITIONS!$B$24)</f>
        <v>136.79050000000001</v>
      </c>
      <c r="L88" s="847"/>
      <c r="M88" s="848"/>
      <c r="N88" s="848"/>
      <c r="O88" s="855"/>
      <c r="P88" s="132"/>
      <c r="Q88" s="105"/>
      <c r="R88" s="105"/>
      <c r="S88" s="105"/>
      <c r="T88" s="105"/>
    </row>
    <row r="89" spans="1:20">
      <c r="A89" s="726"/>
      <c r="B89" s="1013">
        <v>249</v>
      </c>
      <c r="C89" s="672" t="s">
        <v>1857</v>
      </c>
      <c r="D89" s="485">
        <v>60</v>
      </c>
      <c r="E89" s="673">
        <v>517.88000000000011</v>
      </c>
      <c r="F89" s="1039">
        <f>E89*(1-CONDITIONS!$B$24)</f>
        <v>491.9860000000001</v>
      </c>
      <c r="G89" s="1040">
        <v>169</v>
      </c>
      <c r="H89" s="1020" t="s">
        <v>1858</v>
      </c>
      <c r="I89" s="526">
        <v>100</v>
      </c>
      <c r="J89" s="523">
        <v>108.9</v>
      </c>
      <c r="K89" s="1039">
        <f>J89*(1-CONDITIONS!$B$24)</f>
        <v>103.455</v>
      </c>
      <c r="L89" s="847"/>
      <c r="M89" s="848"/>
      <c r="N89" s="848"/>
      <c r="O89" s="855"/>
      <c r="P89" s="132"/>
      <c r="Q89" s="105"/>
      <c r="R89" s="105"/>
      <c r="S89" s="105"/>
      <c r="T89" s="105"/>
    </row>
    <row r="90" spans="1:20">
      <c r="A90" s="726"/>
      <c r="B90" s="1013">
        <v>253</v>
      </c>
      <c r="C90" s="672" t="s">
        <v>1859</v>
      </c>
      <c r="D90" s="485">
        <v>40</v>
      </c>
      <c r="E90" s="673">
        <v>1013.98</v>
      </c>
      <c r="F90" s="1039">
        <f>E90*(1-CONDITIONS!$B$24)</f>
        <v>963.28099999999995</v>
      </c>
      <c r="G90" s="1040">
        <v>174</v>
      </c>
      <c r="H90" s="1020" t="s">
        <v>1860</v>
      </c>
      <c r="I90" s="526">
        <v>100</v>
      </c>
      <c r="J90" s="523">
        <v>89.54000000000002</v>
      </c>
      <c r="K90" s="1039">
        <f>J90*(1-CONDITIONS!$B$24)</f>
        <v>85.063000000000017</v>
      </c>
      <c r="L90" s="847"/>
      <c r="M90" s="848"/>
      <c r="N90" s="848"/>
      <c r="O90" s="855"/>
      <c r="P90" s="132"/>
      <c r="Q90" s="105"/>
      <c r="R90" s="105"/>
      <c r="S90" s="105"/>
      <c r="T90" s="105"/>
    </row>
    <row r="91" spans="1:20">
      <c r="A91" s="726"/>
      <c r="B91" s="1022">
        <v>259</v>
      </c>
      <c r="C91" s="1023" t="s">
        <v>1861</v>
      </c>
      <c r="D91" s="496">
        <v>40</v>
      </c>
      <c r="E91" s="1024">
        <v>726.00000000000011</v>
      </c>
      <c r="F91" s="1028">
        <f>E91*(1-CONDITIONS!$B$24)</f>
        <v>689.7</v>
      </c>
      <c r="G91" s="1029">
        <v>176</v>
      </c>
      <c r="H91" s="1030" t="s">
        <v>1862</v>
      </c>
      <c r="I91" s="1031">
        <v>100</v>
      </c>
      <c r="J91" s="1032">
        <v>133.10000000000002</v>
      </c>
      <c r="K91" s="1028">
        <f>J91*(1-CONDITIONS!$B$24)</f>
        <v>126.44500000000002</v>
      </c>
      <c r="L91" s="847"/>
      <c r="M91" s="848"/>
      <c r="N91" s="848"/>
      <c r="O91" s="855"/>
      <c r="P91" s="132"/>
      <c r="Q91" s="105"/>
      <c r="R91" s="105"/>
      <c r="S91" s="105"/>
      <c r="T91" s="105"/>
    </row>
    <row r="92" spans="1:20">
      <c r="A92" s="726"/>
      <c r="B92" s="1022">
        <v>260</v>
      </c>
      <c r="C92" s="1023" t="s">
        <v>1863</v>
      </c>
      <c r="D92" s="496">
        <v>40</v>
      </c>
      <c r="E92" s="1024">
        <v>1050.28</v>
      </c>
      <c r="F92" s="1028">
        <f>E92*(1-CONDITIONS!$B$24)</f>
        <v>997.76599999999996</v>
      </c>
      <c r="G92" s="1029">
        <v>180</v>
      </c>
      <c r="H92" s="1030" t="s">
        <v>1864</v>
      </c>
      <c r="I92" s="1031">
        <v>100</v>
      </c>
      <c r="J92" s="1032">
        <v>192.39000000000001</v>
      </c>
      <c r="K92" s="1028">
        <f>J92*(1-CONDITIONS!$B$24)</f>
        <v>182.7705</v>
      </c>
      <c r="L92" s="847"/>
      <c r="M92" s="848"/>
      <c r="N92" s="848"/>
      <c r="O92" s="855"/>
      <c r="P92" s="132"/>
      <c r="Q92" s="105"/>
      <c r="R92" s="105"/>
      <c r="S92" s="105"/>
      <c r="T92" s="105"/>
    </row>
    <row r="93" spans="1:20">
      <c r="A93" s="726"/>
      <c r="B93" s="1013">
        <v>268</v>
      </c>
      <c r="C93" s="672" t="s">
        <v>1865</v>
      </c>
      <c r="D93" s="485">
        <v>40</v>
      </c>
      <c r="E93" s="673">
        <v>884.5100000000001</v>
      </c>
      <c r="F93" s="1039">
        <f>E93*(1-CONDITIONS!$B$24)</f>
        <v>840.28450000000009</v>
      </c>
      <c r="G93" s="1040">
        <v>182</v>
      </c>
      <c r="H93" s="1020" t="s">
        <v>1866</v>
      </c>
      <c r="I93" s="526">
        <v>100</v>
      </c>
      <c r="J93" s="523">
        <v>151.25</v>
      </c>
      <c r="K93" s="1039">
        <f>J93*(1-CONDITIONS!$B$24)</f>
        <v>143.6875</v>
      </c>
      <c r="L93" s="847"/>
      <c r="M93" s="848"/>
      <c r="N93" s="848"/>
      <c r="O93" s="855"/>
      <c r="P93" s="132"/>
      <c r="Q93" s="105"/>
      <c r="R93" s="105"/>
      <c r="S93" s="105"/>
      <c r="T93" s="105"/>
    </row>
    <row r="94" spans="1:20">
      <c r="A94" s="726"/>
      <c r="B94" s="1013">
        <v>268</v>
      </c>
      <c r="C94" s="672" t="s">
        <v>1867</v>
      </c>
      <c r="D94" s="485">
        <v>40</v>
      </c>
      <c r="E94" s="673">
        <v>929.28</v>
      </c>
      <c r="F94" s="1039">
        <f>E94*(1-CONDITIONS!$B$24)</f>
        <v>882.81599999999992</v>
      </c>
      <c r="G94" s="1040">
        <v>189</v>
      </c>
      <c r="H94" s="1020" t="s">
        <v>1868</v>
      </c>
      <c r="I94" s="526">
        <v>100</v>
      </c>
      <c r="J94" s="523">
        <v>93.170000000000016</v>
      </c>
      <c r="K94" s="1039">
        <f>J94*(1-CONDITIONS!$B$24)</f>
        <v>88.511500000000012</v>
      </c>
      <c r="L94" s="847"/>
      <c r="M94" s="848"/>
      <c r="N94" s="848"/>
      <c r="O94" s="855"/>
      <c r="P94" s="132"/>
      <c r="Q94" s="105"/>
      <c r="R94" s="105"/>
      <c r="S94" s="105"/>
      <c r="T94" s="105"/>
    </row>
    <row r="95" spans="1:20">
      <c r="A95" s="726"/>
      <c r="B95" s="1022">
        <v>274</v>
      </c>
      <c r="C95" s="1023" t="s">
        <v>1869</v>
      </c>
      <c r="D95" s="496">
        <v>40</v>
      </c>
      <c r="E95" s="1024">
        <v>951.06000000000006</v>
      </c>
      <c r="F95" s="1028">
        <f>E95*(1-CONDITIONS!$B$24)</f>
        <v>903.50700000000006</v>
      </c>
      <c r="G95" s="1029">
        <v>190</v>
      </c>
      <c r="H95" s="1030" t="s">
        <v>1870</v>
      </c>
      <c r="I95" s="1031">
        <v>100</v>
      </c>
      <c r="J95" s="1032">
        <v>252.89000000000001</v>
      </c>
      <c r="K95" s="1028">
        <f>J95*(1-CONDITIONS!$B$24)</f>
        <v>240.24549999999999</v>
      </c>
      <c r="L95" s="847"/>
      <c r="M95" s="848"/>
      <c r="N95" s="848"/>
      <c r="O95" s="855"/>
      <c r="P95" s="132"/>
      <c r="Q95" s="105"/>
      <c r="R95" s="105"/>
      <c r="S95" s="105"/>
      <c r="T95" s="105"/>
    </row>
    <row r="96" spans="1:20">
      <c r="A96" s="726"/>
      <c r="B96" s="1022">
        <v>279</v>
      </c>
      <c r="C96" s="1023" t="s">
        <v>1871</v>
      </c>
      <c r="D96" s="496">
        <v>40</v>
      </c>
      <c r="E96" s="1024">
        <v>857.8900000000001</v>
      </c>
      <c r="F96" s="1028">
        <f>E96*(1-CONDITIONS!$B$24)</f>
        <v>814.99550000000011</v>
      </c>
      <c r="G96" s="1029">
        <v>194</v>
      </c>
      <c r="H96" s="1030" t="s">
        <v>1872</v>
      </c>
      <c r="I96" s="1031">
        <v>100</v>
      </c>
      <c r="J96" s="1032">
        <v>142.78000000000003</v>
      </c>
      <c r="K96" s="1028">
        <f>J96*(1-CONDITIONS!$B$24)</f>
        <v>135.64100000000002</v>
      </c>
      <c r="L96" s="847"/>
      <c r="M96" s="848"/>
      <c r="N96" s="848"/>
      <c r="O96" s="855"/>
      <c r="P96" s="132"/>
      <c r="Q96" s="105"/>
      <c r="R96" s="105"/>
      <c r="S96" s="105"/>
      <c r="T96" s="105"/>
    </row>
    <row r="97" spans="1:20">
      <c r="A97" s="726"/>
      <c r="B97" s="1013">
        <v>288</v>
      </c>
      <c r="C97" s="672" t="s">
        <v>1873</v>
      </c>
      <c r="D97" s="485">
        <v>40</v>
      </c>
      <c r="E97" s="673">
        <v>957.11000000000013</v>
      </c>
      <c r="F97" s="1039">
        <f>E97*(1-CONDITIONS!$B$24)</f>
        <v>909.25450000000012</v>
      </c>
      <c r="G97" s="1040">
        <v>196</v>
      </c>
      <c r="H97" s="1020" t="s">
        <v>1874</v>
      </c>
      <c r="I97" s="526">
        <v>100</v>
      </c>
      <c r="J97" s="523">
        <v>150.04000000000002</v>
      </c>
      <c r="K97" s="1039">
        <f>J97*(1-CONDITIONS!$B$24)</f>
        <v>142.53800000000001</v>
      </c>
      <c r="L97" s="847"/>
      <c r="M97" s="848"/>
      <c r="N97" s="848"/>
      <c r="O97" s="855"/>
      <c r="P97" s="132"/>
      <c r="Q97" s="105"/>
      <c r="R97" s="105"/>
      <c r="S97" s="105"/>
      <c r="T97" s="105"/>
    </row>
    <row r="98" spans="1:20">
      <c r="A98" s="726"/>
      <c r="B98" s="1013">
        <v>293</v>
      </c>
      <c r="C98" s="672" t="s">
        <v>1875</v>
      </c>
      <c r="D98" s="485">
        <v>40</v>
      </c>
      <c r="E98" s="673">
        <v>1024.8700000000001</v>
      </c>
      <c r="F98" s="1039">
        <f>E98*(1-CONDITIONS!$B$24)</f>
        <v>973.62650000000008</v>
      </c>
      <c r="G98" s="1040">
        <v>200</v>
      </c>
      <c r="H98" s="1020" t="s">
        <v>1876</v>
      </c>
      <c r="I98" s="526">
        <v>50</v>
      </c>
      <c r="J98" s="523">
        <v>280.72000000000003</v>
      </c>
      <c r="K98" s="1039">
        <f>J98*(1-CONDITIONS!$B$24)</f>
        <v>266.68400000000003</v>
      </c>
      <c r="L98" s="847"/>
      <c r="M98" s="848"/>
      <c r="N98" s="848"/>
      <c r="O98" s="855"/>
      <c r="P98" s="132"/>
      <c r="Q98" s="105"/>
      <c r="R98" s="105"/>
      <c r="S98" s="105"/>
      <c r="T98" s="105"/>
    </row>
    <row r="99" spans="1:20">
      <c r="A99" s="726"/>
      <c r="B99" s="1022">
        <v>294</v>
      </c>
      <c r="C99" s="1023" t="s">
        <v>1877</v>
      </c>
      <c r="D99" s="496">
        <v>40</v>
      </c>
      <c r="E99" s="1024">
        <v>1582.68</v>
      </c>
      <c r="F99" s="1028">
        <f>E99*(1-CONDITIONS!$B$24)</f>
        <v>1503.546</v>
      </c>
      <c r="G99" s="1029">
        <v>202</v>
      </c>
      <c r="H99" s="1034" t="s">
        <v>1878</v>
      </c>
      <c r="I99" s="1031">
        <v>50</v>
      </c>
      <c r="J99" s="1032">
        <v>256.52</v>
      </c>
      <c r="K99" s="1028">
        <f>J99*(1-CONDITIONS!$B$24)</f>
        <v>243.69399999999996</v>
      </c>
      <c r="L99" s="847"/>
      <c r="M99" s="848"/>
      <c r="N99" s="848"/>
      <c r="O99" s="855"/>
      <c r="P99" s="132"/>
      <c r="Q99" s="105"/>
      <c r="R99" s="105"/>
      <c r="S99" s="105"/>
      <c r="T99" s="105"/>
    </row>
    <row r="100" spans="1:20">
      <c r="A100" s="726"/>
      <c r="B100" s="1022">
        <v>300</v>
      </c>
      <c r="C100" s="1023" t="s">
        <v>1879</v>
      </c>
      <c r="D100" s="496">
        <v>40</v>
      </c>
      <c r="E100" s="1024">
        <v>1050.28</v>
      </c>
      <c r="F100" s="1028">
        <f>E100*(1-CONDITIONS!$B$24)</f>
        <v>997.76599999999996</v>
      </c>
      <c r="G100" s="1029">
        <v>209</v>
      </c>
      <c r="H100" s="1034" t="s">
        <v>1880</v>
      </c>
      <c r="I100" s="1031">
        <v>100</v>
      </c>
      <c r="J100" s="1032">
        <v>246.84000000000003</v>
      </c>
      <c r="K100" s="1028">
        <f>J100*(1-CONDITIONS!$B$24)</f>
        <v>234.49800000000002</v>
      </c>
      <c r="L100" s="847"/>
      <c r="M100" s="848"/>
      <c r="N100" s="848"/>
      <c r="O100" s="855"/>
      <c r="P100" s="132"/>
      <c r="Q100" s="105"/>
      <c r="R100" s="105"/>
      <c r="S100" s="105"/>
      <c r="T100" s="105"/>
    </row>
    <row r="101" spans="1:20">
      <c r="A101" s="726"/>
      <c r="B101" s="1013">
        <v>308</v>
      </c>
      <c r="C101" s="672" t="s">
        <v>1881</v>
      </c>
      <c r="D101" s="485">
        <v>40</v>
      </c>
      <c r="E101" s="673">
        <v>981.31000000000006</v>
      </c>
      <c r="F101" s="1039">
        <f>E101*(1-CONDITIONS!$B$24)</f>
        <v>932.24450000000002</v>
      </c>
      <c r="G101" s="1040">
        <v>209</v>
      </c>
      <c r="H101" s="1043" t="s">
        <v>1882</v>
      </c>
      <c r="I101" s="526">
        <v>50</v>
      </c>
      <c r="J101" s="523">
        <v>337.59</v>
      </c>
      <c r="K101" s="1039">
        <f>J101*(1-CONDITIONS!$B$24)</f>
        <v>320.71049999999997</v>
      </c>
      <c r="L101" s="847"/>
      <c r="M101" s="848"/>
      <c r="N101" s="848"/>
      <c r="O101" s="855"/>
      <c r="P101" s="132"/>
      <c r="Q101" s="105"/>
      <c r="R101" s="105"/>
      <c r="S101" s="105"/>
      <c r="T101" s="105"/>
    </row>
    <row r="102" spans="1:20">
      <c r="A102" s="726"/>
      <c r="B102" s="1013">
        <v>314</v>
      </c>
      <c r="C102" s="672" t="s">
        <v>1883</v>
      </c>
      <c r="D102" s="485">
        <v>40</v>
      </c>
      <c r="E102" s="673">
        <v>1013.98</v>
      </c>
      <c r="F102" s="1039">
        <f>E102*(1-CONDITIONS!$B$24)</f>
        <v>963.28099999999995</v>
      </c>
      <c r="G102" s="1040">
        <v>214</v>
      </c>
      <c r="H102" s="1020" t="s">
        <v>1884</v>
      </c>
      <c r="I102" s="526">
        <v>50</v>
      </c>
      <c r="J102" s="523">
        <v>151.25</v>
      </c>
      <c r="K102" s="1039">
        <f>J102*(1-CONDITIONS!$B$24)</f>
        <v>143.6875</v>
      </c>
      <c r="L102" s="847"/>
      <c r="M102" s="848"/>
      <c r="N102" s="848"/>
      <c r="O102" s="855"/>
      <c r="P102" s="132"/>
      <c r="Q102" s="105"/>
      <c r="R102" s="105"/>
      <c r="S102" s="105"/>
      <c r="T102" s="105"/>
    </row>
    <row r="103" spans="1:20">
      <c r="A103" s="726"/>
      <c r="B103" s="1022">
        <v>314</v>
      </c>
      <c r="C103" s="1023" t="s">
        <v>1885</v>
      </c>
      <c r="D103" s="496">
        <v>40</v>
      </c>
      <c r="E103" s="1024">
        <v>1641.9700000000003</v>
      </c>
      <c r="F103" s="1028">
        <f>E103*(1-CONDITIONS!$B$24)</f>
        <v>1559.8715000000002</v>
      </c>
      <c r="G103" s="1029">
        <v>216</v>
      </c>
      <c r="H103" s="1030" t="s">
        <v>1886</v>
      </c>
      <c r="I103" s="1031">
        <v>100</v>
      </c>
      <c r="J103" s="1032">
        <v>200.86</v>
      </c>
      <c r="K103" s="1028">
        <f>J103*(1-CONDITIONS!$B$24)</f>
        <v>190.81700000000001</v>
      </c>
      <c r="L103" s="847"/>
      <c r="M103" s="848"/>
      <c r="N103" s="848"/>
      <c r="O103" s="855"/>
      <c r="P103" s="132"/>
      <c r="Q103" s="105"/>
      <c r="R103" s="105"/>
      <c r="S103" s="105"/>
      <c r="T103" s="105"/>
    </row>
    <row r="104" spans="1:20">
      <c r="A104" s="726"/>
      <c r="B104" s="1022">
        <v>319</v>
      </c>
      <c r="C104" s="1023" t="s">
        <v>1887</v>
      </c>
      <c r="D104" s="496">
        <v>40</v>
      </c>
      <c r="E104" s="1024">
        <v>1644.3900000000003</v>
      </c>
      <c r="F104" s="1028">
        <f>E104*(1-CONDITIONS!$B$24)</f>
        <v>1562.1705000000002</v>
      </c>
      <c r="G104" s="1029">
        <v>218</v>
      </c>
      <c r="H104" s="1030" t="s">
        <v>1888</v>
      </c>
      <c r="I104" s="1031">
        <v>50</v>
      </c>
      <c r="J104" s="1032">
        <v>340.01000000000005</v>
      </c>
      <c r="K104" s="1028">
        <f>J104*(1-CONDITIONS!$B$24)</f>
        <v>323.0095</v>
      </c>
      <c r="L104" s="847"/>
      <c r="M104" s="848"/>
      <c r="N104" s="848"/>
      <c r="O104" s="855"/>
      <c r="P104" s="132"/>
      <c r="Q104" s="105"/>
      <c r="R104" s="105"/>
      <c r="S104" s="105"/>
      <c r="T104" s="105"/>
    </row>
    <row r="105" spans="1:20">
      <c r="A105" s="726"/>
      <c r="B105" s="1013">
        <v>319</v>
      </c>
      <c r="C105" s="672" t="s">
        <v>1889</v>
      </c>
      <c r="D105" s="485">
        <v>40</v>
      </c>
      <c r="E105" s="673">
        <v>1824.68</v>
      </c>
      <c r="F105" s="1039">
        <f>E105*(1-CONDITIONS!$B$24)</f>
        <v>1733.4459999999999</v>
      </c>
      <c r="G105" s="1040">
        <v>220</v>
      </c>
      <c r="H105" s="1020" t="s">
        <v>1890</v>
      </c>
      <c r="I105" s="526">
        <v>50</v>
      </c>
      <c r="J105" s="523">
        <v>183.92000000000002</v>
      </c>
      <c r="K105" s="1039">
        <f>J105*(1-CONDITIONS!$B$24)</f>
        <v>174.72400000000002</v>
      </c>
      <c r="L105" s="847"/>
      <c r="M105" s="848"/>
      <c r="N105" s="848"/>
      <c r="O105" s="855"/>
      <c r="P105" s="132"/>
      <c r="Q105" s="105"/>
      <c r="R105" s="105"/>
      <c r="S105" s="105"/>
      <c r="T105" s="105"/>
    </row>
    <row r="106" spans="1:20">
      <c r="A106" s="726"/>
      <c r="B106" s="1013">
        <v>328</v>
      </c>
      <c r="C106" s="672" t="s">
        <v>1891</v>
      </c>
      <c r="D106" s="485">
        <v>40</v>
      </c>
      <c r="E106" s="673">
        <v>1904.5400000000002</v>
      </c>
      <c r="F106" s="1039">
        <f>E106*(1-CONDITIONS!$B$24)</f>
        <v>1809.3130000000001</v>
      </c>
      <c r="G106" s="1040">
        <v>222</v>
      </c>
      <c r="H106" s="1020" t="s">
        <v>1892</v>
      </c>
      <c r="I106" s="526">
        <v>50</v>
      </c>
      <c r="J106" s="523">
        <v>252.89000000000001</v>
      </c>
      <c r="K106" s="1039">
        <f>J106*(1-CONDITIONS!$B$24)</f>
        <v>240.24549999999999</v>
      </c>
      <c r="L106" s="847"/>
      <c r="M106" s="848"/>
      <c r="N106" s="848"/>
      <c r="O106" s="855"/>
      <c r="P106" s="132"/>
      <c r="Q106" s="105"/>
      <c r="R106" s="105"/>
      <c r="S106" s="105"/>
      <c r="T106" s="105"/>
    </row>
    <row r="107" spans="1:20">
      <c r="A107" s="726"/>
      <c r="B107" s="1022">
        <v>333</v>
      </c>
      <c r="C107" s="1023" t="s">
        <v>1893</v>
      </c>
      <c r="D107" s="496">
        <v>40</v>
      </c>
      <c r="E107" s="1024">
        <v>1095.0500000000002</v>
      </c>
      <c r="F107" s="1028">
        <f>E107*(1-CONDITIONS!$B$24)</f>
        <v>1040.2975000000001</v>
      </c>
      <c r="G107" s="1029">
        <v>228</v>
      </c>
      <c r="H107" s="1030" t="s">
        <v>1894</v>
      </c>
      <c r="I107" s="1031">
        <v>50</v>
      </c>
      <c r="J107" s="1032">
        <v>291.61000000000007</v>
      </c>
      <c r="K107" s="1028">
        <f>J107*(1-CONDITIONS!$B$24)</f>
        <v>277.02950000000004</v>
      </c>
      <c r="L107" s="847"/>
      <c r="M107" s="848"/>
      <c r="N107" s="848"/>
      <c r="O107" s="855"/>
      <c r="P107" s="132"/>
      <c r="Q107" s="105"/>
      <c r="R107" s="105"/>
      <c r="S107" s="105"/>
      <c r="T107" s="105"/>
    </row>
    <row r="108" spans="1:20">
      <c r="A108" s="726"/>
      <c r="B108" s="1022">
        <v>339</v>
      </c>
      <c r="C108" s="1023" t="s">
        <v>1895</v>
      </c>
      <c r="D108" s="496">
        <v>40</v>
      </c>
      <c r="E108" s="1024">
        <v>1874.2900000000002</v>
      </c>
      <c r="F108" s="1028">
        <f>E108*(1-CONDITIONS!$B$24)</f>
        <v>1780.5755000000001</v>
      </c>
      <c r="G108" s="1029">
        <v>234</v>
      </c>
      <c r="H108" s="1030" t="s">
        <v>1896</v>
      </c>
      <c r="I108" s="1031">
        <v>50</v>
      </c>
      <c r="J108" s="1032">
        <v>280.72000000000003</v>
      </c>
      <c r="K108" s="1028">
        <f>J108*(1-CONDITIONS!$B$24)</f>
        <v>266.68400000000003</v>
      </c>
      <c r="L108" s="847"/>
      <c r="M108" s="848"/>
      <c r="N108" s="848"/>
      <c r="O108" s="855"/>
      <c r="P108" s="132"/>
      <c r="Q108" s="105"/>
      <c r="R108" s="105"/>
      <c r="S108" s="105"/>
      <c r="T108" s="105"/>
    </row>
    <row r="109" spans="1:20">
      <c r="A109" s="726"/>
      <c r="B109" s="1013">
        <v>340</v>
      </c>
      <c r="C109" s="672" t="s">
        <v>1897</v>
      </c>
      <c r="D109" s="485">
        <v>40</v>
      </c>
      <c r="E109" s="673">
        <v>1760.5500000000002</v>
      </c>
      <c r="F109" s="1039">
        <f>E109*(1-CONDITIONS!$B$24)</f>
        <v>1672.5225</v>
      </c>
      <c r="G109" s="1040">
        <v>239</v>
      </c>
      <c r="H109" s="1020" t="s">
        <v>1898</v>
      </c>
      <c r="I109" s="526">
        <v>50</v>
      </c>
      <c r="J109" s="523">
        <v>342.43000000000006</v>
      </c>
      <c r="K109" s="1039">
        <f>J109*(1-CONDITIONS!$B$24)</f>
        <v>325.30850000000004</v>
      </c>
      <c r="L109" s="847"/>
      <c r="M109" s="848"/>
      <c r="N109" s="848"/>
      <c r="O109" s="855"/>
      <c r="P109" s="132"/>
      <c r="Q109" s="105"/>
      <c r="R109" s="105"/>
      <c r="S109" s="105"/>
      <c r="T109" s="105"/>
    </row>
    <row r="110" spans="1:20">
      <c r="A110" s="726"/>
      <c r="B110" s="1013">
        <v>354</v>
      </c>
      <c r="C110" s="672" t="s">
        <v>1899</v>
      </c>
      <c r="D110" s="485">
        <v>40</v>
      </c>
      <c r="E110" s="673">
        <v>2031.5900000000004</v>
      </c>
      <c r="F110" s="1039">
        <f>E110*(1-CONDITIONS!$B$24)</f>
        <v>1930.0105000000003</v>
      </c>
      <c r="G110" s="1040">
        <v>240</v>
      </c>
      <c r="H110" s="1020" t="s">
        <v>1900</v>
      </c>
      <c r="I110" s="526">
        <v>25</v>
      </c>
      <c r="J110" s="523">
        <v>274.67</v>
      </c>
      <c r="K110" s="1039">
        <f>J110*(1-CONDITIONS!$B$24)</f>
        <v>260.93650000000002</v>
      </c>
      <c r="L110" s="847"/>
      <c r="M110" s="848"/>
      <c r="N110" s="848"/>
      <c r="O110" s="855"/>
      <c r="P110" s="132"/>
      <c r="Q110" s="105"/>
      <c r="R110" s="105"/>
      <c r="S110" s="105"/>
      <c r="T110" s="105"/>
    </row>
    <row r="111" spans="1:20">
      <c r="A111" s="726"/>
      <c r="B111" s="1022">
        <v>359</v>
      </c>
      <c r="C111" s="1023" t="s">
        <v>1901</v>
      </c>
      <c r="D111" s="496">
        <v>40</v>
      </c>
      <c r="E111" s="1024">
        <v>1824.68</v>
      </c>
      <c r="F111" s="1028">
        <f>E111*(1-CONDITIONS!$B$24)</f>
        <v>1733.4459999999999</v>
      </c>
      <c r="G111" s="1029">
        <v>248</v>
      </c>
      <c r="H111" s="1030" t="s">
        <v>1902</v>
      </c>
      <c r="I111" s="1031">
        <v>25</v>
      </c>
      <c r="J111" s="1032">
        <v>381.15000000000003</v>
      </c>
      <c r="K111" s="1028">
        <f>J111*(1-CONDITIONS!$B$24)</f>
        <v>362.09250000000003</v>
      </c>
      <c r="L111" s="847"/>
      <c r="M111" s="848"/>
      <c r="N111" s="848"/>
      <c r="O111" s="855"/>
      <c r="P111" s="132"/>
      <c r="Q111" s="105"/>
      <c r="R111" s="105"/>
      <c r="S111" s="105"/>
      <c r="T111" s="105"/>
    </row>
    <row r="112" spans="1:20">
      <c r="A112" s="726"/>
      <c r="B112" s="1022">
        <v>368</v>
      </c>
      <c r="C112" s="1023" t="s">
        <v>1903</v>
      </c>
      <c r="D112" s="496">
        <v>40</v>
      </c>
      <c r="E112" s="1024">
        <v>1943.26</v>
      </c>
      <c r="F112" s="1028">
        <f>E112*(1-CONDITIONS!$B$24)</f>
        <v>1846.097</v>
      </c>
      <c r="G112" s="1029">
        <v>249</v>
      </c>
      <c r="H112" s="1030" t="s">
        <v>1904</v>
      </c>
      <c r="I112" s="1031">
        <v>60</v>
      </c>
      <c r="J112" s="1032">
        <v>199.65</v>
      </c>
      <c r="K112" s="1028">
        <f>J112*(1-CONDITIONS!$B$24)</f>
        <v>189.66749999999999</v>
      </c>
      <c r="L112" s="847"/>
      <c r="M112" s="848"/>
      <c r="N112" s="848"/>
      <c r="O112" s="855"/>
      <c r="P112" s="132"/>
      <c r="Q112" s="105"/>
      <c r="R112" s="105"/>
      <c r="S112" s="105"/>
      <c r="T112" s="105"/>
    </row>
    <row r="113" spans="1:20">
      <c r="A113" s="726"/>
      <c r="B113" s="1013">
        <v>379</v>
      </c>
      <c r="C113" s="672" t="s">
        <v>1905</v>
      </c>
      <c r="D113" s="485">
        <v>20</v>
      </c>
      <c r="E113" s="673">
        <v>2250.6000000000004</v>
      </c>
      <c r="F113" s="1039">
        <f>E113*(1-CONDITIONS!$B$24)</f>
        <v>2138.0700000000002</v>
      </c>
      <c r="G113" s="1040">
        <v>260</v>
      </c>
      <c r="H113" s="1020" t="s">
        <v>1906</v>
      </c>
      <c r="I113" s="526">
        <v>25</v>
      </c>
      <c r="J113" s="523">
        <v>284.35000000000002</v>
      </c>
      <c r="K113" s="1039">
        <f>J113*(1-CONDITIONS!$B$24)</f>
        <v>270.13249999999999</v>
      </c>
      <c r="L113" s="847"/>
      <c r="M113" s="848"/>
      <c r="N113" s="848"/>
      <c r="O113" s="855"/>
      <c r="P113" s="132"/>
      <c r="Q113" s="105"/>
      <c r="R113" s="105"/>
      <c r="S113" s="105"/>
      <c r="T113" s="105"/>
    </row>
    <row r="114" spans="1:20">
      <c r="A114" s="726"/>
      <c r="B114" s="1013">
        <v>387</v>
      </c>
      <c r="C114" s="672" t="s">
        <v>1907</v>
      </c>
      <c r="D114" s="485">
        <v>40</v>
      </c>
      <c r="E114" s="673">
        <v>2057</v>
      </c>
      <c r="F114" s="1039">
        <f>E114*(1-CONDITIONS!$B$24)</f>
        <v>1954.1499999999999</v>
      </c>
      <c r="G114" s="1040">
        <v>262</v>
      </c>
      <c r="H114" s="1020" t="s">
        <v>1908</v>
      </c>
      <c r="I114" s="526">
        <v>50</v>
      </c>
      <c r="J114" s="523">
        <v>289.19</v>
      </c>
      <c r="K114" s="1039">
        <f>J114*(1-CONDITIONS!$B$24)</f>
        <v>274.73050000000001</v>
      </c>
      <c r="L114" s="847"/>
      <c r="M114" s="848"/>
      <c r="N114" s="848"/>
      <c r="O114" s="855"/>
      <c r="P114" s="132"/>
      <c r="Q114" s="105"/>
      <c r="R114" s="105"/>
      <c r="S114" s="105"/>
      <c r="T114" s="105"/>
    </row>
    <row r="115" spans="1:20">
      <c r="A115" s="726"/>
      <c r="B115" s="1022">
        <v>394</v>
      </c>
      <c r="C115" s="1023" t="s">
        <v>1909</v>
      </c>
      <c r="D115" s="496">
        <v>20</v>
      </c>
      <c r="E115" s="1024">
        <v>2250.6000000000004</v>
      </c>
      <c r="F115" s="1028">
        <f>E115*(1-CONDITIONS!$B$24)</f>
        <v>2138.0700000000002</v>
      </c>
      <c r="G115" s="1033">
        <v>274</v>
      </c>
      <c r="H115" s="1030" t="s">
        <v>1910</v>
      </c>
      <c r="I115" s="1031">
        <v>50</v>
      </c>
      <c r="J115" s="1032">
        <v>291.61000000000007</v>
      </c>
      <c r="K115" s="1028">
        <f>J115*(1-CONDITIONS!$B$24)</f>
        <v>277.02950000000004</v>
      </c>
      <c r="L115" s="847"/>
      <c r="M115" s="848"/>
      <c r="N115" s="848"/>
      <c r="O115" s="855"/>
      <c r="P115" s="132"/>
      <c r="Q115" s="105"/>
      <c r="R115" s="105"/>
      <c r="S115" s="105"/>
      <c r="T115" s="105"/>
    </row>
    <row r="116" spans="1:20">
      <c r="A116" s="726"/>
      <c r="B116" s="1022">
        <v>419</v>
      </c>
      <c r="C116" s="1023" t="s">
        <v>1911</v>
      </c>
      <c r="D116" s="496">
        <v>20</v>
      </c>
      <c r="E116" s="1024">
        <v>2444.2000000000003</v>
      </c>
      <c r="F116" s="1028">
        <f>E116*(1-CONDITIONS!$B$24)</f>
        <v>2321.9900000000002</v>
      </c>
      <c r="G116" s="1029">
        <v>300</v>
      </c>
      <c r="H116" s="1030" t="s">
        <v>1912</v>
      </c>
      <c r="I116" s="1031">
        <v>25</v>
      </c>
      <c r="J116" s="1032">
        <v>286.77000000000004</v>
      </c>
      <c r="K116" s="1028">
        <f>J116*(1-CONDITIONS!$B$24)</f>
        <v>272.43150000000003</v>
      </c>
      <c r="L116" s="847"/>
      <c r="M116" s="1050"/>
      <c r="N116" s="848"/>
      <c r="O116" s="855"/>
      <c r="P116" s="132"/>
      <c r="Q116" s="105"/>
      <c r="R116" s="105"/>
      <c r="S116" s="105"/>
      <c r="T116" s="105"/>
    </row>
    <row r="117" spans="1:20">
      <c r="A117" s="726"/>
      <c r="B117" s="1013">
        <v>428</v>
      </c>
      <c r="C117" s="672" t="s">
        <v>1913</v>
      </c>
      <c r="D117" s="485">
        <v>20</v>
      </c>
      <c r="E117" s="673">
        <v>3616.6900000000005</v>
      </c>
      <c r="F117" s="1039">
        <f>E117*(1-CONDITIONS!$B$24)</f>
        <v>3435.8555000000001</v>
      </c>
      <c r="G117" s="1040">
        <v>302</v>
      </c>
      <c r="H117" s="1020" t="s">
        <v>1914</v>
      </c>
      <c r="I117" s="526">
        <v>30</v>
      </c>
      <c r="J117" s="523">
        <v>296.45000000000005</v>
      </c>
      <c r="K117" s="1039">
        <f>J117*(1-CONDITIONS!$B$24)</f>
        <v>281.62750000000005</v>
      </c>
      <c r="L117" s="847"/>
      <c r="M117" s="848"/>
      <c r="N117" s="848"/>
      <c r="O117" s="855"/>
      <c r="P117" s="132"/>
      <c r="Q117" s="105"/>
      <c r="R117" s="105"/>
      <c r="S117" s="105"/>
      <c r="T117" s="105"/>
    </row>
    <row r="118" spans="1:20">
      <c r="A118" s="726"/>
      <c r="B118" s="1013">
        <v>467</v>
      </c>
      <c r="C118" s="672" t="s">
        <v>1915</v>
      </c>
      <c r="D118" s="485">
        <v>20</v>
      </c>
      <c r="E118" s="673">
        <v>3905.8800000000006</v>
      </c>
      <c r="F118" s="1039">
        <f>E118*(1-CONDITIONS!$B$24)</f>
        <v>3710.5860000000002</v>
      </c>
      <c r="G118" s="1040">
        <v>314</v>
      </c>
      <c r="H118" s="1020" t="s">
        <v>1916</v>
      </c>
      <c r="I118" s="526">
        <v>30</v>
      </c>
      <c r="J118" s="523">
        <v>594.11000000000013</v>
      </c>
      <c r="K118" s="1039">
        <f>J118*(1-CONDITIONS!$B$24)</f>
        <v>564.4045000000001</v>
      </c>
      <c r="L118" s="847"/>
      <c r="M118" s="848"/>
      <c r="N118" s="848"/>
      <c r="O118" s="855"/>
      <c r="P118" s="132"/>
      <c r="Q118" s="105"/>
      <c r="R118" s="105"/>
      <c r="S118" s="105"/>
      <c r="T118" s="105"/>
    </row>
    <row r="119" spans="1:20">
      <c r="A119" s="726"/>
      <c r="B119" s="1035"/>
      <c r="C119" s="1023"/>
      <c r="D119" s="496"/>
      <c r="E119" s="1024"/>
      <c r="F119" s="705"/>
      <c r="G119" s="1029">
        <v>340</v>
      </c>
      <c r="H119" s="1030" t="s">
        <v>1917</v>
      </c>
      <c r="I119" s="1031">
        <v>25</v>
      </c>
      <c r="J119" s="1032">
        <v>605</v>
      </c>
      <c r="K119" s="1028">
        <f>J119*(1-CONDITIONS!$B$24)</f>
        <v>574.75</v>
      </c>
      <c r="L119" s="847"/>
      <c r="M119" s="848"/>
      <c r="N119" s="848"/>
      <c r="O119" s="855"/>
      <c r="P119" s="132"/>
      <c r="Q119" s="105"/>
      <c r="R119" s="105"/>
      <c r="S119" s="105"/>
      <c r="T119" s="105"/>
    </row>
    <row r="120" spans="1:20" ht="14.25" customHeight="1">
      <c r="A120" s="726"/>
      <c r="B120" s="1036"/>
      <c r="C120" s="1037"/>
      <c r="D120" s="1037"/>
      <c r="E120" s="1037"/>
      <c r="F120" s="1038"/>
      <c r="G120" s="1029">
        <v>359</v>
      </c>
      <c r="H120" s="1030" t="s">
        <v>1918</v>
      </c>
      <c r="I120" s="1031">
        <v>50</v>
      </c>
      <c r="J120" s="1032">
        <v>591.69000000000005</v>
      </c>
      <c r="K120" s="1028">
        <f>J120*(1-CONDITIONS!$B$24)</f>
        <v>562.10550000000001</v>
      </c>
      <c r="L120" s="847"/>
      <c r="M120" s="848"/>
      <c r="N120" s="848"/>
      <c r="O120" s="855"/>
      <c r="P120" s="132"/>
      <c r="Q120" s="105"/>
      <c r="R120" s="105"/>
      <c r="S120" s="105"/>
      <c r="T120" s="105"/>
    </row>
    <row r="121" spans="1:20" ht="13.5" thickBot="1">
      <c r="A121" s="726"/>
      <c r="B121" s="1044"/>
      <c r="C121" s="676"/>
      <c r="D121" s="676"/>
      <c r="E121" s="1045"/>
      <c r="F121" s="1046"/>
      <c r="G121" s="1047">
        <v>368</v>
      </c>
      <c r="H121" s="1048" t="s">
        <v>1919</v>
      </c>
      <c r="I121" s="677">
        <v>50</v>
      </c>
      <c r="J121" s="1049">
        <v>591.69000000000005</v>
      </c>
      <c r="K121" s="1039">
        <f>J121*(1-CONDITIONS!$B$24)</f>
        <v>562.10550000000001</v>
      </c>
      <c r="L121" s="847"/>
      <c r="M121" s="848"/>
      <c r="N121" s="848"/>
      <c r="O121" s="855"/>
      <c r="P121" s="132"/>
      <c r="Q121" s="105"/>
      <c r="R121" s="105"/>
      <c r="S121" s="105"/>
      <c r="T121" s="105"/>
    </row>
    <row r="122" spans="1:20">
      <c r="A122" s="726"/>
      <c r="B122" s="727"/>
      <c r="C122" s="144"/>
      <c r="D122" s="144"/>
      <c r="E122" s="728"/>
      <c r="F122" s="728"/>
      <c r="G122" s="729"/>
      <c r="H122" s="730"/>
      <c r="I122" s="731"/>
      <c r="J122" s="732"/>
      <c r="K122" s="733"/>
      <c r="L122" s="849"/>
      <c r="M122" s="848"/>
      <c r="N122" s="848"/>
      <c r="O122" s="855"/>
      <c r="P122" s="132"/>
      <c r="Q122" s="105"/>
      <c r="R122" s="105"/>
      <c r="S122" s="105"/>
      <c r="T122" s="105"/>
    </row>
    <row r="123" spans="1:20">
      <c r="A123" s="726"/>
      <c r="B123" s="727"/>
      <c r="C123" s="144"/>
      <c r="D123" s="144"/>
      <c r="E123" s="728"/>
      <c r="F123" s="728"/>
      <c r="G123" s="729"/>
      <c r="H123" s="730"/>
      <c r="I123" s="731"/>
      <c r="J123" s="732"/>
      <c r="K123" s="733"/>
      <c r="L123" s="849"/>
      <c r="M123" s="848"/>
      <c r="N123" s="848"/>
      <c r="O123" s="855"/>
      <c r="P123" s="132"/>
      <c r="Q123" s="105"/>
      <c r="R123" s="105"/>
      <c r="S123" s="105"/>
      <c r="T123" s="105"/>
    </row>
    <row r="124" spans="1:20">
      <c r="A124" s="726"/>
      <c r="B124" s="727"/>
      <c r="C124" s="144"/>
      <c r="D124" s="144"/>
      <c r="E124" s="728"/>
      <c r="F124" s="728"/>
      <c r="G124" s="729"/>
      <c r="H124" s="730"/>
      <c r="I124" s="731"/>
      <c r="J124" s="732"/>
      <c r="K124" s="733"/>
      <c r="L124" s="849"/>
      <c r="M124" s="848"/>
      <c r="N124" s="848"/>
      <c r="O124" s="855"/>
      <c r="P124" s="132"/>
      <c r="Q124" s="105"/>
      <c r="R124" s="105"/>
      <c r="S124" s="105"/>
      <c r="T124" s="105"/>
    </row>
    <row r="125" spans="1:20">
      <c r="A125" s="726"/>
      <c r="B125" s="727"/>
      <c r="C125" s="144"/>
      <c r="D125" s="144"/>
      <c r="E125" s="728"/>
      <c r="F125" s="728"/>
      <c r="G125" s="729"/>
      <c r="H125" s="730"/>
      <c r="I125" s="731"/>
      <c r="J125" s="732"/>
      <c r="K125" s="733"/>
      <c r="L125" s="849"/>
      <c r="M125" s="848"/>
      <c r="N125" s="848"/>
      <c r="O125" s="855"/>
      <c r="P125" s="132"/>
      <c r="Q125" s="105"/>
      <c r="R125" s="105"/>
      <c r="S125" s="105"/>
      <c r="T125" s="105"/>
    </row>
    <row r="126" spans="1:20">
      <c r="A126" s="726"/>
      <c r="B126" s="727"/>
      <c r="C126" s="144"/>
      <c r="D126" s="144"/>
      <c r="E126" s="728"/>
      <c r="F126" s="728"/>
      <c r="G126" s="729"/>
      <c r="H126" s="730"/>
      <c r="I126" s="731"/>
      <c r="J126" s="732"/>
      <c r="K126" s="733"/>
      <c r="L126" s="849"/>
      <c r="M126" s="848"/>
      <c r="N126" s="848"/>
      <c r="O126" s="855"/>
      <c r="P126" s="132"/>
      <c r="Q126" s="105"/>
      <c r="R126" s="105"/>
      <c r="S126" s="105"/>
      <c r="T126" s="105"/>
    </row>
    <row r="127" spans="1:20">
      <c r="A127" s="726"/>
      <c r="B127" s="727"/>
      <c r="C127" s="144"/>
      <c r="D127" s="144"/>
      <c r="E127" s="728"/>
      <c r="F127" s="728"/>
      <c r="G127" s="729"/>
      <c r="H127" s="730"/>
      <c r="I127" s="731"/>
      <c r="J127" s="732"/>
      <c r="K127" s="733"/>
      <c r="L127" s="849"/>
      <c r="M127" s="848"/>
      <c r="N127" s="848"/>
      <c r="O127" s="855"/>
      <c r="P127" s="132"/>
      <c r="Q127" s="105"/>
      <c r="R127" s="105"/>
      <c r="S127" s="105"/>
      <c r="T127" s="105"/>
    </row>
    <row r="128" spans="1:20">
      <c r="A128" s="726"/>
      <c r="B128" s="727"/>
      <c r="C128" s="144"/>
      <c r="D128" s="144"/>
      <c r="E128" s="728"/>
      <c r="F128" s="728"/>
      <c r="G128" s="729"/>
      <c r="H128" s="730"/>
      <c r="I128" s="731"/>
      <c r="J128" s="732"/>
      <c r="K128" s="733"/>
      <c r="L128" s="849"/>
      <c r="M128" s="848"/>
      <c r="N128" s="848"/>
      <c r="O128" s="855"/>
      <c r="P128" s="132"/>
      <c r="Q128" s="105"/>
      <c r="R128" s="105"/>
      <c r="S128" s="105"/>
      <c r="T128" s="105"/>
    </row>
    <row r="129" spans="1:20">
      <c r="A129" s="726"/>
      <c r="B129" s="727"/>
      <c r="C129" s="144"/>
      <c r="D129" s="144"/>
      <c r="E129" s="728"/>
      <c r="F129" s="728"/>
      <c r="G129" s="729"/>
      <c r="H129" s="730"/>
      <c r="I129" s="731"/>
      <c r="J129" s="732"/>
      <c r="K129" s="733"/>
      <c r="L129" s="850"/>
      <c r="M129" s="848"/>
      <c r="N129" s="848"/>
      <c r="O129" s="855"/>
      <c r="P129" s="132"/>
      <c r="Q129" s="105"/>
      <c r="R129" s="105"/>
      <c r="S129" s="105"/>
      <c r="T129" s="105"/>
    </row>
    <row r="130" spans="1:20">
      <c r="A130" s="726"/>
      <c r="B130" s="727"/>
      <c r="C130" s="144"/>
      <c r="D130" s="144"/>
      <c r="E130" s="728"/>
      <c r="F130" s="728"/>
      <c r="G130" s="729"/>
      <c r="H130" s="730"/>
      <c r="I130" s="731"/>
      <c r="J130" s="732"/>
      <c r="K130" s="747"/>
      <c r="L130" s="849"/>
      <c r="M130" s="848"/>
      <c r="N130" s="848"/>
      <c r="O130" s="855"/>
      <c r="P130" s="132"/>
      <c r="Q130" s="105"/>
      <c r="R130" s="105"/>
      <c r="S130" s="105"/>
      <c r="T130" s="105"/>
    </row>
    <row r="131" spans="1:20" ht="15.75">
      <c r="A131" s="726"/>
      <c r="B131" s="734"/>
      <c r="C131" s="144"/>
      <c r="D131" s="144"/>
      <c r="E131" s="728"/>
      <c r="F131" s="728"/>
      <c r="G131" s="729"/>
      <c r="H131" s="730"/>
      <c r="I131" s="353" t="s">
        <v>164</v>
      </c>
      <c r="J131" s="721"/>
      <c r="K131" s="721"/>
      <c r="L131" s="849"/>
      <c r="M131" s="848"/>
      <c r="N131" s="848"/>
      <c r="O131" s="855"/>
      <c r="P131" s="132"/>
      <c r="Q131" s="105"/>
      <c r="R131" s="105"/>
      <c r="S131" s="105"/>
      <c r="T131" s="105"/>
    </row>
    <row r="132" spans="1:20" ht="15.75">
      <c r="A132" s="726"/>
      <c r="B132" s="734"/>
      <c r="C132" s="144"/>
      <c r="D132" s="144"/>
      <c r="E132" s="728"/>
      <c r="F132" s="728"/>
      <c r="G132" s="729"/>
      <c r="H132" s="730"/>
      <c r="I132" s="353"/>
      <c r="J132" s="721"/>
      <c r="K132" s="721"/>
      <c r="L132" s="849"/>
      <c r="M132" s="848"/>
      <c r="N132" s="848"/>
      <c r="O132" s="855"/>
      <c r="P132" s="132"/>
      <c r="Q132" s="105"/>
      <c r="R132" s="105"/>
      <c r="S132" s="105"/>
      <c r="T132" s="105"/>
    </row>
    <row r="133" spans="1:20" ht="15.75">
      <c r="A133" s="726"/>
      <c r="B133" s="735" t="s">
        <v>216</v>
      </c>
      <c r="C133" s="144"/>
      <c r="D133" s="144"/>
      <c r="E133" s="728" t="s">
        <v>1715</v>
      </c>
      <c r="F133" s="728"/>
      <c r="G133" s="729"/>
      <c r="H133" s="730"/>
      <c r="I133" s="748" t="s">
        <v>1551</v>
      </c>
      <c r="J133" s="344" t="s">
        <v>2106</v>
      </c>
      <c r="K133" s="749"/>
      <c r="L133" s="849"/>
      <c r="M133" s="848"/>
      <c r="N133" s="848"/>
      <c r="O133" s="855"/>
      <c r="P133" s="132"/>
      <c r="Q133" s="105"/>
      <c r="R133" s="105"/>
      <c r="S133" s="105"/>
      <c r="T133" s="105"/>
    </row>
    <row r="134" spans="1:20">
      <c r="A134" s="726"/>
      <c r="B134" s="727"/>
      <c r="C134" s="144"/>
      <c r="D134" s="144"/>
      <c r="E134" s="728"/>
      <c r="F134" s="728"/>
      <c r="G134" s="729"/>
      <c r="H134" s="730"/>
      <c r="I134" s="731"/>
      <c r="J134" s="732"/>
      <c r="K134" s="747"/>
      <c r="L134" s="849"/>
      <c r="M134" s="848"/>
      <c r="N134" s="848"/>
      <c r="O134" s="855"/>
      <c r="P134" s="132"/>
      <c r="Q134" s="105"/>
      <c r="R134" s="105"/>
      <c r="S134" s="105"/>
      <c r="T134" s="105"/>
    </row>
    <row r="135" spans="1:20">
      <c r="A135" s="726"/>
      <c r="B135" s="727"/>
      <c r="C135" s="144"/>
      <c r="D135" s="144"/>
      <c r="E135" s="728"/>
      <c r="F135" s="728"/>
      <c r="G135" s="729"/>
      <c r="H135" s="730"/>
      <c r="I135" s="731"/>
      <c r="J135" s="732"/>
      <c r="K135" s="747"/>
      <c r="L135" s="849"/>
      <c r="M135" s="848"/>
      <c r="N135" s="848"/>
      <c r="O135" s="855"/>
      <c r="P135" s="132"/>
      <c r="Q135" s="105"/>
      <c r="R135" s="105"/>
      <c r="S135" s="105"/>
      <c r="T135" s="105"/>
    </row>
    <row r="136" spans="1:20">
      <c r="A136" s="726"/>
      <c r="B136" s="727"/>
      <c r="C136" s="144"/>
      <c r="D136" s="144"/>
      <c r="E136" s="728"/>
      <c r="F136" s="728"/>
      <c r="G136" s="729"/>
      <c r="H136" s="730"/>
      <c r="I136" s="731"/>
      <c r="J136" s="732"/>
      <c r="K136" s="747"/>
      <c r="L136" s="849"/>
      <c r="M136" s="848"/>
      <c r="N136" s="848"/>
      <c r="O136" s="855"/>
      <c r="P136" s="132"/>
      <c r="Q136" s="105"/>
      <c r="R136" s="105"/>
      <c r="S136" s="105"/>
      <c r="T136" s="105"/>
    </row>
    <row r="137" spans="1:20">
      <c r="A137" s="726"/>
      <c r="B137" s="727"/>
      <c r="C137" s="144"/>
      <c r="D137" s="144"/>
      <c r="E137" s="728"/>
      <c r="F137" s="728"/>
      <c r="G137" s="729"/>
      <c r="H137" s="730"/>
      <c r="I137" s="132"/>
      <c r="J137" s="732"/>
      <c r="K137" s="133"/>
      <c r="L137" s="849"/>
      <c r="M137" s="848"/>
      <c r="N137" s="848"/>
      <c r="O137" s="855"/>
      <c r="P137" s="132"/>
      <c r="Q137" s="105"/>
      <c r="R137" s="105"/>
      <c r="S137" s="105"/>
      <c r="T137" s="105"/>
    </row>
    <row r="138" spans="1:20" ht="14.25">
      <c r="A138" s="726"/>
      <c r="B138" s="727"/>
      <c r="C138" s="144"/>
      <c r="D138" s="144"/>
      <c r="E138" s="728"/>
      <c r="F138" s="728"/>
      <c r="G138" s="729"/>
      <c r="H138" s="730"/>
      <c r="I138" s="132"/>
      <c r="J138" s="132"/>
      <c r="K138" s="339" t="s">
        <v>188</v>
      </c>
      <c r="L138" s="849"/>
      <c r="M138" s="848"/>
      <c r="N138" s="848"/>
      <c r="O138" s="855"/>
      <c r="P138" s="132"/>
      <c r="Q138" s="105"/>
      <c r="R138" s="105"/>
      <c r="S138" s="105"/>
      <c r="T138" s="105"/>
    </row>
    <row r="139" spans="1:20" ht="14.25">
      <c r="A139" s="726"/>
      <c r="B139" s="727"/>
      <c r="C139" s="144"/>
      <c r="D139" s="144"/>
      <c r="E139" s="728"/>
      <c r="F139" s="728"/>
      <c r="G139" s="729"/>
      <c r="H139" s="730"/>
      <c r="I139" s="132"/>
      <c r="J139" s="132"/>
      <c r="K139" s="339" t="s">
        <v>189</v>
      </c>
      <c r="L139" s="849"/>
      <c r="M139" s="848"/>
      <c r="N139" s="848"/>
      <c r="O139" s="855"/>
      <c r="P139" s="132"/>
      <c r="Q139" s="105"/>
      <c r="R139" s="105"/>
      <c r="S139" s="105"/>
      <c r="T139" s="105"/>
    </row>
    <row r="140" spans="1:20">
      <c r="A140" s="726"/>
      <c r="B140" s="727"/>
      <c r="C140" s="144"/>
      <c r="D140" s="144"/>
      <c r="E140" s="728"/>
      <c r="F140" s="728"/>
      <c r="G140" s="729"/>
      <c r="H140" s="730"/>
      <c r="I140" s="731"/>
      <c r="J140" s="132"/>
      <c r="K140" s="750" t="s">
        <v>1552</v>
      </c>
      <c r="L140" s="849"/>
      <c r="M140" s="848"/>
      <c r="N140" s="848"/>
      <c r="O140" s="855"/>
      <c r="P140" s="132"/>
      <c r="Q140" s="105"/>
      <c r="R140" s="105"/>
      <c r="S140" s="105"/>
      <c r="T140" s="105"/>
    </row>
    <row r="141" spans="1:20">
      <c r="A141" s="726"/>
      <c r="B141" s="727"/>
      <c r="C141" s="144"/>
      <c r="D141" s="144"/>
      <c r="E141" s="728"/>
      <c r="F141" s="728"/>
      <c r="G141" s="729"/>
      <c r="H141" s="730"/>
      <c r="I141" s="731"/>
      <c r="J141" s="732"/>
      <c r="K141" s="747"/>
      <c r="L141" s="849"/>
      <c r="M141" s="848"/>
      <c r="N141" s="848"/>
      <c r="O141" s="855"/>
      <c r="P141" s="132"/>
      <c r="Q141" s="105"/>
      <c r="R141" s="105"/>
      <c r="S141" s="105"/>
      <c r="T141" s="105"/>
    </row>
    <row r="142" spans="1:20">
      <c r="A142" s="726"/>
      <c r="B142" s="727"/>
      <c r="C142" s="144"/>
      <c r="D142" s="144"/>
      <c r="E142" s="728"/>
      <c r="F142" s="728"/>
      <c r="G142" s="729"/>
      <c r="H142" s="730"/>
      <c r="I142" s="731"/>
      <c r="J142" s="732"/>
      <c r="K142" s="747"/>
      <c r="L142" s="849"/>
      <c r="M142" s="848"/>
      <c r="N142" s="848"/>
      <c r="O142" s="855"/>
      <c r="P142" s="132"/>
      <c r="Q142" s="105"/>
      <c r="R142" s="105"/>
      <c r="S142" s="105"/>
      <c r="T142" s="105"/>
    </row>
    <row r="143" spans="1:20" ht="15">
      <c r="A143" s="726"/>
      <c r="B143" s="1290" t="s">
        <v>2090</v>
      </c>
      <c r="C143" s="1290"/>
      <c r="D143" s="1290"/>
      <c r="E143" s="1290"/>
      <c r="F143" s="1290"/>
      <c r="G143" s="1290" t="s">
        <v>2091</v>
      </c>
      <c r="H143" s="1290"/>
      <c r="I143" s="1290"/>
      <c r="J143" s="1290"/>
      <c r="K143" s="1290"/>
      <c r="L143" s="851"/>
      <c r="M143" s="852"/>
      <c r="N143" s="853"/>
      <c r="O143" s="855"/>
      <c r="P143" s="132"/>
      <c r="Q143" s="105"/>
      <c r="R143" s="135"/>
      <c r="S143" s="105"/>
      <c r="T143" s="105"/>
    </row>
    <row r="144" spans="1:20">
      <c r="A144" s="726"/>
      <c r="B144" s="1291" t="s">
        <v>1723</v>
      </c>
      <c r="C144" s="1292" t="s">
        <v>1920</v>
      </c>
      <c r="D144" s="1292"/>
      <c r="E144" s="1292"/>
      <c r="F144" s="1292"/>
      <c r="G144" s="1291" t="s">
        <v>1723</v>
      </c>
      <c r="H144" s="1292" t="s">
        <v>1722</v>
      </c>
      <c r="I144" s="1292"/>
      <c r="J144" s="1292"/>
      <c r="K144" s="1292"/>
      <c r="L144" s="851"/>
      <c r="M144" s="852"/>
      <c r="N144" s="853"/>
      <c r="O144" s="855"/>
      <c r="P144" s="132"/>
      <c r="Q144" s="105"/>
      <c r="R144" s="135"/>
      <c r="S144" s="105"/>
      <c r="T144" s="105"/>
    </row>
    <row r="145" spans="1:20" ht="36.75" thickBot="1">
      <c r="A145" s="726"/>
      <c r="B145" s="1291"/>
      <c r="C145" s="272" t="s">
        <v>19</v>
      </c>
      <c r="D145" s="783" t="s">
        <v>1725</v>
      </c>
      <c r="E145" s="759" t="s">
        <v>1153</v>
      </c>
      <c r="F145" s="760" t="s">
        <v>1152</v>
      </c>
      <c r="G145" s="1291"/>
      <c r="H145" s="272" t="s">
        <v>19</v>
      </c>
      <c r="I145" s="783" t="s">
        <v>1725</v>
      </c>
      <c r="J145" s="759" t="s">
        <v>1153</v>
      </c>
      <c r="K145" s="760" t="s">
        <v>1152</v>
      </c>
      <c r="L145" s="851"/>
      <c r="M145" s="852"/>
      <c r="N145" s="854"/>
      <c r="O145" s="855"/>
      <c r="P145" s="132"/>
      <c r="Q145" s="105"/>
      <c r="R145" s="135"/>
      <c r="S145" s="105"/>
      <c r="T145" s="105"/>
    </row>
    <row r="146" spans="1:20" ht="13.5" thickTop="1">
      <c r="A146" s="726"/>
      <c r="B146" s="770">
        <v>73</v>
      </c>
      <c r="C146" s="274" t="s">
        <v>1921</v>
      </c>
      <c r="D146" s="770">
        <v>400</v>
      </c>
      <c r="E146" s="268">
        <v>55.660000000000004</v>
      </c>
      <c r="F146" s="524">
        <f>E146*(1-CONDITIONS!$B$24)</f>
        <v>52.877000000000002</v>
      </c>
      <c r="G146" s="772">
        <v>61</v>
      </c>
      <c r="H146" s="768" t="s">
        <v>1922</v>
      </c>
      <c r="I146" s="772">
        <v>400</v>
      </c>
      <c r="J146" s="522">
        <v>164.56</v>
      </c>
      <c r="K146" s="524">
        <f>J146*(1-CONDITIONS!$B$24)</f>
        <v>156.33199999999999</v>
      </c>
      <c r="L146" s="851"/>
      <c r="M146" s="852"/>
      <c r="N146" s="854"/>
      <c r="O146" s="855"/>
      <c r="P146" s="132"/>
      <c r="Q146" s="105"/>
      <c r="R146" s="135"/>
      <c r="S146" s="105"/>
      <c r="T146" s="105"/>
    </row>
    <row r="147" spans="1:20">
      <c r="A147" s="726"/>
      <c r="B147" s="770">
        <v>82</v>
      </c>
      <c r="C147" s="274" t="s">
        <v>1923</v>
      </c>
      <c r="D147" s="770">
        <v>400</v>
      </c>
      <c r="E147" s="268">
        <v>60.500000000000007</v>
      </c>
      <c r="F147" s="524">
        <f>E147*(1-CONDITIONS!$B$24)</f>
        <v>57.475000000000001</v>
      </c>
      <c r="G147" s="772">
        <v>67</v>
      </c>
      <c r="H147" s="768" t="s">
        <v>1924</v>
      </c>
      <c r="I147" s="772">
        <v>300</v>
      </c>
      <c r="J147" s="522">
        <v>169.4</v>
      </c>
      <c r="K147" s="524">
        <f>J147*(1-CONDITIONS!$B$24)</f>
        <v>160.93</v>
      </c>
      <c r="L147" s="851"/>
      <c r="M147" s="852"/>
      <c r="N147" s="854"/>
      <c r="O147" s="855"/>
      <c r="P147" s="132"/>
      <c r="Q147" s="105"/>
      <c r="R147" s="135"/>
      <c r="S147" s="105"/>
      <c r="T147" s="105"/>
    </row>
    <row r="148" spans="1:20">
      <c r="A148" s="726"/>
      <c r="B148" s="526">
        <v>88</v>
      </c>
      <c r="C148" s="1020" t="s">
        <v>1925</v>
      </c>
      <c r="D148" s="526">
        <v>400</v>
      </c>
      <c r="E148" s="523">
        <v>119.79000000000002</v>
      </c>
      <c r="F148" s="523">
        <f>E148*(1-CONDITIONS!$B$24)</f>
        <v>113.80050000000001</v>
      </c>
      <c r="G148" s="1051">
        <v>73</v>
      </c>
      <c r="H148" s="1020" t="s">
        <v>1926</v>
      </c>
      <c r="I148" s="1051">
        <v>260</v>
      </c>
      <c r="J148" s="523">
        <v>181.50000000000003</v>
      </c>
      <c r="K148" s="523">
        <f>J148*(1-CONDITIONS!$B$24)</f>
        <v>172.42500000000001</v>
      </c>
      <c r="L148" s="851"/>
      <c r="M148" s="852"/>
      <c r="N148" s="854"/>
      <c r="O148" s="855"/>
      <c r="P148" s="132"/>
      <c r="Q148" s="105"/>
      <c r="R148" s="135"/>
      <c r="S148" s="105"/>
      <c r="T148" s="105"/>
    </row>
    <row r="149" spans="1:20">
      <c r="A149" s="726"/>
      <c r="B149" s="526">
        <v>100</v>
      </c>
      <c r="C149" s="1020" t="s">
        <v>1927</v>
      </c>
      <c r="D149" s="526">
        <v>400</v>
      </c>
      <c r="E149" s="523">
        <v>135.52000000000001</v>
      </c>
      <c r="F149" s="523">
        <f>E149*(1-CONDITIONS!$B$24)</f>
        <v>128.744</v>
      </c>
      <c r="G149" s="1051">
        <v>77</v>
      </c>
      <c r="H149" s="1020" t="s">
        <v>1928</v>
      </c>
      <c r="I149" s="1051">
        <v>250</v>
      </c>
      <c r="J149" s="523">
        <v>164.56</v>
      </c>
      <c r="K149" s="523">
        <f>J149*(1-CONDITIONS!$B$24)</f>
        <v>156.33199999999999</v>
      </c>
      <c r="L149" s="851"/>
      <c r="M149" s="852"/>
      <c r="N149" s="854"/>
      <c r="O149" s="855"/>
      <c r="P149" s="132"/>
      <c r="Q149" s="105"/>
      <c r="R149" s="135"/>
      <c r="S149" s="105"/>
      <c r="T149" s="105"/>
    </row>
    <row r="150" spans="1:20">
      <c r="A150" s="726"/>
      <c r="B150" s="770">
        <v>100</v>
      </c>
      <c r="C150" s="274" t="s">
        <v>1929</v>
      </c>
      <c r="D150" s="770">
        <v>200</v>
      </c>
      <c r="E150" s="268">
        <v>94.38000000000001</v>
      </c>
      <c r="F150" s="524">
        <f>E150*(1-CONDITIONS!$B$24)</f>
        <v>89.661000000000001</v>
      </c>
      <c r="G150" s="772">
        <v>87</v>
      </c>
      <c r="H150" s="768" t="s">
        <v>1930</v>
      </c>
      <c r="I150" s="772">
        <v>200</v>
      </c>
      <c r="J150" s="522">
        <v>179.08000000000004</v>
      </c>
      <c r="K150" s="524">
        <f>J150*(1-CONDITIONS!$B$24)</f>
        <v>170.12600000000003</v>
      </c>
      <c r="L150" s="851"/>
      <c r="M150" s="852"/>
      <c r="N150" s="854"/>
      <c r="O150" s="855"/>
      <c r="P150" s="132"/>
      <c r="Q150" s="105"/>
      <c r="R150" s="135"/>
      <c r="S150" s="105"/>
      <c r="T150" s="105"/>
    </row>
    <row r="151" spans="1:20">
      <c r="A151" s="726"/>
      <c r="B151" s="770">
        <v>120</v>
      </c>
      <c r="C151" s="274" t="s">
        <v>1931</v>
      </c>
      <c r="D151" s="770">
        <v>100</v>
      </c>
      <c r="E151" s="268">
        <v>111.32000000000001</v>
      </c>
      <c r="F151" s="524">
        <f>E151*(1-CONDITIONS!$B$24)</f>
        <v>105.754</v>
      </c>
      <c r="G151" s="772">
        <v>87</v>
      </c>
      <c r="H151" s="768" t="s">
        <v>1932</v>
      </c>
      <c r="I151" s="772">
        <v>250</v>
      </c>
      <c r="J151" s="522">
        <v>164.56</v>
      </c>
      <c r="K151" s="524">
        <f>J151*(1-CONDITIONS!$B$24)</f>
        <v>156.33199999999999</v>
      </c>
      <c r="L151" s="851"/>
      <c r="M151" s="852"/>
      <c r="N151" s="854"/>
      <c r="O151" s="855"/>
      <c r="P151" s="132"/>
      <c r="Q151" s="105"/>
      <c r="R151" s="135"/>
      <c r="S151" s="105"/>
      <c r="T151" s="105"/>
    </row>
    <row r="152" spans="1:20">
      <c r="A152" s="726"/>
      <c r="B152" s="1019">
        <v>140</v>
      </c>
      <c r="C152" s="672" t="s">
        <v>1933</v>
      </c>
      <c r="D152" s="1019">
        <v>180</v>
      </c>
      <c r="E152" s="673">
        <v>159.72</v>
      </c>
      <c r="F152" s="523">
        <f>E152*(1-CONDITIONS!$B$24)</f>
        <v>151.73399999999998</v>
      </c>
      <c r="G152" s="1051">
        <v>92</v>
      </c>
      <c r="H152" s="1020" t="s">
        <v>1934</v>
      </c>
      <c r="I152" s="1051">
        <v>140</v>
      </c>
      <c r="J152" s="523">
        <v>208.12</v>
      </c>
      <c r="K152" s="523">
        <f>J152*(1-CONDITIONS!$B$24)</f>
        <v>197.714</v>
      </c>
      <c r="L152" s="851"/>
      <c r="M152" s="852"/>
      <c r="N152" s="854"/>
      <c r="O152" s="855"/>
      <c r="P152" s="132"/>
      <c r="Q152" s="105"/>
      <c r="R152" s="135"/>
      <c r="S152" s="105"/>
      <c r="T152" s="105"/>
    </row>
    <row r="153" spans="1:20">
      <c r="A153" s="726"/>
      <c r="B153" s="1019">
        <v>142</v>
      </c>
      <c r="C153" s="672" t="s">
        <v>1935</v>
      </c>
      <c r="D153" s="1019">
        <v>100</v>
      </c>
      <c r="E153" s="673">
        <v>135.52000000000001</v>
      </c>
      <c r="F153" s="523">
        <f>E153*(1-CONDITIONS!$B$24)</f>
        <v>128.744</v>
      </c>
      <c r="G153" s="1051">
        <v>98</v>
      </c>
      <c r="H153" s="1020" t="s">
        <v>1936</v>
      </c>
      <c r="I153" s="1051">
        <v>180</v>
      </c>
      <c r="J153" s="523">
        <v>199.65</v>
      </c>
      <c r="K153" s="523">
        <f>J153*(1-CONDITIONS!$B$24)</f>
        <v>189.66749999999999</v>
      </c>
      <c r="L153" s="851"/>
      <c r="M153" s="852"/>
      <c r="N153" s="854"/>
      <c r="O153" s="855"/>
      <c r="P153" s="132"/>
      <c r="Q153" s="105"/>
      <c r="R153" s="135"/>
      <c r="S153" s="105"/>
      <c r="T153" s="105"/>
    </row>
    <row r="154" spans="1:20">
      <c r="A154" s="726"/>
      <c r="B154" s="770">
        <v>148</v>
      </c>
      <c r="C154" s="274" t="s">
        <v>1937</v>
      </c>
      <c r="D154" s="770">
        <v>100</v>
      </c>
      <c r="E154" s="268">
        <v>101.64000000000001</v>
      </c>
      <c r="F154" s="524">
        <f>E154*(1-CONDITIONS!$B$24)</f>
        <v>96.558000000000007</v>
      </c>
      <c r="G154" s="772">
        <v>102</v>
      </c>
      <c r="H154" s="768" t="s">
        <v>1938</v>
      </c>
      <c r="I154" s="772">
        <v>160</v>
      </c>
      <c r="J154" s="522">
        <v>208.12</v>
      </c>
      <c r="K154" s="524">
        <f>J154*(1-CONDITIONS!$B$24)</f>
        <v>197.714</v>
      </c>
      <c r="L154" s="851"/>
      <c r="M154" s="852"/>
      <c r="N154" s="854"/>
      <c r="O154" s="855"/>
      <c r="P154" s="132"/>
      <c r="Q154" s="105"/>
      <c r="R154" s="135"/>
      <c r="S154" s="105"/>
      <c r="T154" s="105"/>
    </row>
    <row r="155" spans="1:20">
      <c r="A155" s="726"/>
      <c r="B155" s="770">
        <v>160</v>
      </c>
      <c r="C155" s="274" t="s">
        <v>1939</v>
      </c>
      <c r="D155" s="770">
        <v>100</v>
      </c>
      <c r="E155" s="268">
        <v>221.43000000000004</v>
      </c>
      <c r="F155" s="524">
        <f>E155*(1-CONDITIONS!$B$24)</f>
        <v>210.35850000000002</v>
      </c>
      <c r="G155" s="772">
        <v>110</v>
      </c>
      <c r="H155" s="768" t="s">
        <v>1940</v>
      </c>
      <c r="I155" s="772">
        <v>160</v>
      </c>
      <c r="J155" s="522">
        <v>234.74000000000004</v>
      </c>
      <c r="K155" s="524">
        <f>J155*(1-CONDITIONS!$B$24)</f>
        <v>223.00300000000001</v>
      </c>
      <c r="L155" s="851"/>
      <c r="M155" s="852"/>
      <c r="N155" s="854"/>
      <c r="O155" s="855"/>
      <c r="P155" s="132"/>
      <c r="Q155" s="105"/>
      <c r="R155" s="135"/>
      <c r="S155" s="105"/>
      <c r="T155" s="105"/>
    </row>
    <row r="156" spans="1:20">
      <c r="A156" s="726"/>
      <c r="B156" s="770"/>
      <c r="C156" s="274"/>
      <c r="D156" s="770"/>
      <c r="E156" s="268"/>
      <c r="F156" s="268"/>
      <c r="G156" s="1051">
        <v>113</v>
      </c>
      <c r="H156" s="1020" t="s">
        <v>1941</v>
      </c>
      <c r="I156" s="1051">
        <v>160</v>
      </c>
      <c r="J156" s="523">
        <v>216.59000000000003</v>
      </c>
      <c r="K156" s="523">
        <f>J156*(1-CONDITIONS!$B$24)</f>
        <v>205.76050000000001</v>
      </c>
      <c r="L156" s="851"/>
      <c r="M156" s="852"/>
      <c r="N156" s="854"/>
      <c r="O156" s="855"/>
      <c r="P156" s="132"/>
      <c r="Q156" s="105"/>
      <c r="R156" s="135"/>
      <c r="S156" s="105"/>
      <c r="T156" s="105"/>
    </row>
    <row r="157" spans="1:20">
      <c r="A157" s="726"/>
      <c r="B157" s="770"/>
      <c r="C157" s="274"/>
      <c r="D157" s="770"/>
      <c r="E157" s="268"/>
      <c r="F157" s="268"/>
      <c r="G157" s="1051">
        <v>120</v>
      </c>
      <c r="H157" s="1020" t="s">
        <v>1942</v>
      </c>
      <c r="I157" s="1051">
        <v>160</v>
      </c>
      <c r="J157" s="523">
        <v>216.59000000000003</v>
      </c>
      <c r="K157" s="523">
        <f>J157*(1-CONDITIONS!$B$24)</f>
        <v>205.76050000000001</v>
      </c>
      <c r="L157" s="851"/>
      <c r="M157" s="852"/>
      <c r="N157" s="854"/>
      <c r="O157" s="855"/>
      <c r="P157" s="132"/>
      <c r="Q157" s="105"/>
      <c r="R157" s="135"/>
      <c r="S157" s="105"/>
      <c r="T157" s="105"/>
    </row>
    <row r="158" spans="1:20">
      <c r="A158" s="726"/>
      <c r="B158" s="795"/>
      <c r="C158" s="274"/>
      <c r="D158" s="770"/>
      <c r="E158" s="268"/>
      <c r="F158" s="268"/>
      <c r="G158" s="772">
        <v>128</v>
      </c>
      <c r="H158" s="768" t="s">
        <v>1943</v>
      </c>
      <c r="I158" s="772">
        <v>160</v>
      </c>
      <c r="J158" s="522">
        <v>216.59000000000003</v>
      </c>
      <c r="K158" s="524">
        <f>J158*(1-CONDITIONS!$B$24)</f>
        <v>205.76050000000001</v>
      </c>
      <c r="L158" s="851"/>
      <c r="M158" s="852"/>
      <c r="N158" s="854"/>
      <c r="O158" s="855"/>
      <c r="P158" s="132"/>
      <c r="Q158" s="105"/>
      <c r="R158" s="135"/>
      <c r="S158" s="105"/>
      <c r="T158" s="105"/>
    </row>
    <row r="159" spans="1:20">
      <c r="A159" s="726"/>
      <c r="B159" s="795"/>
      <c r="C159" s="274"/>
      <c r="D159" s="770"/>
      <c r="E159" s="268"/>
      <c r="F159" s="268"/>
      <c r="G159" s="772">
        <v>136</v>
      </c>
      <c r="H159" s="768" t="s">
        <v>1944</v>
      </c>
      <c r="I159" s="772">
        <v>140</v>
      </c>
      <c r="J159" s="522">
        <v>217.8</v>
      </c>
      <c r="K159" s="524">
        <f>J159*(1-CONDITIONS!$B$24)</f>
        <v>206.91</v>
      </c>
      <c r="L159" s="851"/>
      <c r="M159" s="852"/>
      <c r="N159" s="854"/>
      <c r="O159" s="855"/>
      <c r="P159" s="132"/>
      <c r="Q159" s="105"/>
      <c r="R159" s="135"/>
      <c r="S159" s="105"/>
      <c r="T159" s="105"/>
    </row>
    <row r="160" spans="1:20">
      <c r="A160" s="726"/>
      <c r="B160" s="772"/>
      <c r="C160" s="274"/>
      <c r="D160" s="770"/>
      <c r="E160" s="268"/>
      <c r="F160" s="268"/>
      <c r="G160" s="1051">
        <v>140</v>
      </c>
      <c r="H160" s="1020" t="s">
        <v>1945</v>
      </c>
      <c r="I160" s="1051">
        <v>160</v>
      </c>
      <c r="J160" s="523">
        <v>216.59000000000003</v>
      </c>
      <c r="K160" s="523">
        <f>J160*(1-CONDITIONS!$B$24)</f>
        <v>205.76050000000001</v>
      </c>
      <c r="L160" s="782"/>
      <c r="M160" s="787"/>
      <c r="N160" s="737"/>
      <c r="O160" s="855"/>
      <c r="P160" s="132"/>
      <c r="Q160" s="105"/>
      <c r="R160" s="135"/>
      <c r="S160" s="105"/>
      <c r="T160" s="105"/>
    </row>
    <row r="161" spans="1:20">
      <c r="A161" s="726"/>
      <c r="B161" s="772"/>
      <c r="C161" s="274"/>
      <c r="D161" s="770"/>
      <c r="E161" s="268"/>
      <c r="F161" s="268"/>
      <c r="G161" s="1051">
        <v>149</v>
      </c>
      <c r="H161" s="1020" t="s">
        <v>1946</v>
      </c>
      <c r="I161" s="1051">
        <v>140</v>
      </c>
      <c r="J161" s="523">
        <v>217.8</v>
      </c>
      <c r="K161" s="523">
        <f>J161*(1-CONDITIONS!$B$24)</f>
        <v>206.91</v>
      </c>
      <c r="L161" s="782"/>
      <c r="M161" s="787"/>
      <c r="N161" s="737"/>
      <c r="O161" s="855"/>
      <c r="P161" s="132"/>
      <c r="Q161" s="105"/>
      <c r="R161" s="135"/>
      <c r="S161" s="105"/>
      <c r="T161" s="105"/>
    </row>
    <row r="162" spans="1:20">
      <c r="A162" s="726"/>
      <c r="B162" s="772"/>
      <c r="C162" s="274"/>
      <c r="D162" s="770"/>
      <c r="E162" s="268"/>
      <c r="F162" s="268"/>
      <c r="G162" s="772">
        <v>156</v>
      </c>
      <c r="H162" s="768" t="s">
        <v>1947</v>
      </c>
      <c r="I162" s="772">
        <v>120</v>
      </c>
      <c r="J162" s="522">
        <v>217.8</v>
      </c>
      <c r="K162" s="524">
        <f>J162*(1-CONDITIONS!$B$24)</f>
        <v>206.91</v>
      </c>
      <c r="L162" s="782"/>
      <c r="M162" s="787"/>
      <c r="N162" s="737"/>
      <c r="O162" s="855"/>
      <c r="P162" s="132"/>
      <c r="Q162" s="105"/>
      <c r="R162" s="135"/>
      <c r="S162" s="105"/>
      <c r="T162" s="105"/>
    </row>
    <row r="163" spans="1:20">
      <c r="A163" s="726"/>
      <c r="B163" s="772"/>
      <c r="C163" s="274"/>
      <c r="D163" s="770"/>
      <c r="E163" s="268"/>
      <c r="F163" s="268"/>
      <c r="G163" s="772">
        <v>160</v>
      </c>
      <c r="H163" s="768" t="s">
        <v>1948</v>
      </c>
      <c r="I163" s="772">
        <v>140</v>
      </c>
      <c r="J163" s="522">
        <v>217.8</v>
      </c>
      <c r="K163" s="524">
        <f>J163*(1-CONDITIONS!$B$24)</f>
        <v>206.91</v>
      </c>
      <c r="L163" s="782"/>
      <c r="M163" s="787"/>
      <c r="N163" s="737"/>
      <c r="O163" s="855"/>
      <c r="P163" s="132"/>
      <c r="Q163" s="105"/>
      <c r="R163" s="135"/>
      <c r="S163" s="105"/>
      <c r="T163" s="105"/>
    </row>
    <row r="164" spans="1:20">
      <c r="A164" s="726"/>
      <c r="B164" s="772"/>
      <c r="C164" s="274"/>
      <c r="D164" s="770"/>
      <c r="E164" s="268"/>
      <c r="F164" s="268"/>
      <c r="G164" s="1051">
        <v>169</v>
      </c>
      <c r="H164" s="1020" t="s">
        <v>1949</v>
      </c>
      <c r="I164" s="1051">
        <v>100</v>
      </c>
      <c r="J164" s="523">
        <v>217.8</v>
      </c>
      <c r="K164" s="523">
        <f>J164*(1-CONDITIONS!$B$24)</f>
        <v>206.91</v>
      </c>
      <c r="L164" s="782"/>
      <c r="M164" s="787"/>
      <c r="N164" s="737"/>
      <c r="O164" s="855"/>
      <c r="P164" s="132"/>
      <c r="Q164" s="105"/>
      <c r="R164" s="135"/>
      <c r="S164" s="105"/>
      <c r="T164" s="105"/>
    </row>
    <row r="165" spans="1:20">
      <c r="A165" s="726"/>
      <c r="B165" s="772"/>
      <c r="C165" s="274"/>
      <c r="D165" s="770"/>
      <c r="E165" s="268"/>
      <c r="F165" s="268"/>
      <c r="G165" s="1051">
        <v>176</v>
      </c>
      <c r="H165" s="1020" t="s">
        <v>1950</v>
      </c>
      <c r="I165" s="1051">
        <v>100</v>
      </c>
      <c r="J165" s="523">
        <v>217.8</v>
      </c>
      <c r="K165" s="523">
        <f>J165*(1-CONDITIONS!$B$24)</f>
        <v>206.91</v>
      </c>
      <c r="L165" s="782"/>
      <c r="M165" s="787"/>
      <c r="N165" s="739"/>
      <c r="O165" s="855"/>
      <c r="P165" s="132"/>
      <c r="Q165" s="105"/>
      <c r="R165" s="135"/>
      <c r="S165" s="105"/>
      <c r="T165" s="105"/>
    </row>
    <row r="166" spans="1:20">
      <c r="A166" s="726"/>
      <c r="B166" s="772"/>
      <c r="C166" s="274"/>
      <c r="D166" s="795"/>
      <c r="E166" s="796"/>
      <c r="F166" s="796"/>
      <c r="G166" s="797">
        <v>189</v>
      </c>
      <c r="H166" s="798" t="s">
        <v>1951</v>
      </c>
      <c r="I166" s="797">
        <v>100</v>
      </c>
      <c r="J166" s="799">
        <v>217.8</v>
      </c>
      <c r="K166" s="522">
        <f>J166*(1-CONDITIONS!$B$24)</f>
        <v>206.91</v>
      </c>
      <c r="L166" s="782"/>
      <c r="M166" s="787"/>
      <c r="N166" s="739"/>
      <c r="O166" s="855"/>
      <c r="P166" s="132"/>
      <c r="Q166" s="105"/>
      <c r="R166" s="135"/>
      <c r="S166" s="105"/>
      <c r="T166" s="105"/>
    </row>
    <row r="167" spans="1:20" ht="14.25" customHeight="1">
      <c r="A167" s="726"/>
      <c r="B167" s="1293" t="s">
        <v>2092</v>
      </c>
      <c r="C167" s="1294"/>
      <c r="D167" s="1294"/>
      <c r="E167" s="1294"/>
      <c r="F167" s="1294"/>
      <c r="G167" s="1293" t="s">
        <v>2093</v>
      </c>
      <c r="H167" s="1294"/>
      <c r="I167" s="1294"/>
      <c r="J167" s="1294"/>
      <c r="K167" s="1294"/>
      <c r="L167" s="1295"/>
      <c r="M167" s="787"/>
      <c r="N167" s="739"/>
      <c r="O167" s="855"/>
      <c r="P167" s="132"/>
      <c r="Q167" s="105"/>
      <c r="R167" s="135"/>
      <c r="S167" s="105"/>
      <c r="T167" s="105"/>
    </row>
    <row r="168" spans="1:20" ht="37.5" customHeight="1" thickBot="1">
      <c r="A168" s="726"/>
      <c r="B168" s="784" t="s">
        <v>1723</v>
      </c>
      <c r="C168" s="272" t="s">
        <v>19</v>
      </c>
      <c r="D168" s="783" t="s">
        <v>1725</v>
      </c>
      <c r="E168" s="759" t="s">
        <v>1153</v>
      </c>
      <c r="F168" s="760" t="s">
        <v>1152</v>
      </c>
      <c r="G168" s="785" t="s">
        <v>1952</v>
      </c>
      <c r="H168" s="785" t="s">
        <v>1953</v>
      </c>
      <c r="I168" s="272" t="s">
        <v>19</v>
      </c>
      <c r="J168" s="783" t="s">
        <v>1725</v>
      </c>
      <c r="K168" s="759" t="s">
        <v>1153</v>
      </c>
      <c r="L168" s="760" t="s">
        <v>1152</v>
      </c>
      <c r="M168" s="787"/>
      <c r="N168" s="752"/>
      <c r="O168" s="855"/>
      <c r="P168" s="132"/>
      <c r="Q168" s="105"/>
      <c r="R168" s="135"/>
      <c r="S168" s="135"/>
      <c r="T168" s="105"/>
    </row>
    <row r="169" spans="1:20" ht="13.5" thickTop="1">
      <c r="A169" s="726"/>
      <c r="B169" s="772">
        <v>69</v>
      </c>
      <c r="C169" s="800" t="s">
        <v>1954</v>
      </c>
      <c r="D169" s="772">
        <v>10</v>
      </c>
      <c r="E169" s="522">
        <v>108.9</v>
      </c>
      <c r="F169" s="524">
        <f>E169*(1-CONDITIONS!$B$24)</f>
        <v>103.455</v>
      </c>
      <c r="G169" s="772">
        <v>90</v>
      </c>
      <c r="H169" s="772">
        <v>190</v>
      </c>
      <c r="I169" s="795" t="s">
        <v>1955</v>
      </c>
      <c r="J169" s="772">
        <v>25</v>
      </c>
      <c r="K169" s="522">
        <v>589.2700000000001</v>
      </c>
      <c r="L169" s="524">
        <f>K169*(1-CONDITIONS!$B$24)</f>
        <v>559.80650000000003</v>
      </c>
      <c r="M169" s="787"/>
      <c r="N169" s="141"/>
      <c r="O169" s="855"/>
      <c r="P169" s="132"/>
      <c r="Q169" s="105"/>
      <c r="R169" s="135"/>
      <c r="S169" s="135"/>
      <c r="T169" s="105"/>
    </row>
    <row r="170" spans="1:20">
      <c r="A170" s="726"/>
      <c r="B170" s="772">
        <v>75</v>
      </c>
      <c r="C170" s="796" t="s">
        <v>1956</v>
      </c>
      <c r="D170" s="772">
        <v>10</v>
      </c>
      <c r="E170" s="522">
        <v>116.16</v>
      </c>
      <c r="F170" s="524">
        <f>E170*(1-CONDITIONS!$B$24)</f>
        <v>110.35199999999999</v>
      </c>
      <c r="G170" s="772">
        <v>120</v>
      </c>
      <c r="H170" s="772">
        <v>255</v>
      </c>
      <c r="I170" s="795" t="s">
        <v>1957</v>
      </c>
      <c r="J170" s="772">
        <v>25</v>
      </c>
      <c r="K170" s="522">
        <v>621.94000000000005</v>
      </c>
      <c r="L170" s="524">
        <f>K170*(1-CONDITIONS!$B$24)</f>
        <v>590.84300000000007</v>
      </c>
      <c r="M170" s="787"/>
      <c r="N170" s="141"/>
      <c r="O170" s="855"/>
      <c r="P170" s="132"/>
      <c r="Q170" s="105"/>
      <c r="R170" s="135"/>
      <c r="S170" s="135"/>
      <c r="T170" s="105"/>
    </row>
    <row r="171" spans="1:20" ht="14.25" customHeight="1">
      <c r="A171" s="726"/>
      <c r="B171" s="1051">
        <v>87</v>
      </c>
      <c r="C171" s="1052" t="s">
        <v>1958</v>
      </c>
      <c r="D171" s="1051">
        <v>10</v>
      </c>
      <c r="E171" s="523">
        <v>121.00000000000001</v>
      </c>
      <c r="F171" s="523">
        <f>E171*(1-CONDITIONS!$B$24)</f>
        <v>114.95</v>
      </c>
      <c r="G171" s="1053">
        <v>155</v>
      </c>
      <c r="H171" s="1053">
        <v>323</v>
      </c>
      <c r="I171" s="1054" t="s">
        <v>1959</v>
      </c>
      <c r="J171" s="1053">
        <v>25</v>
      </c>
      <c r="K171" s="1055">
        <v>802.23</v>
      </c>
      <c r="L171" s="523">
        <f>K171*(1-CONDITIONS!$B$24)</f>
        <v>762.11849999999993</v>
      </c>
      <c r="M171" s="787"/>
      <c r="N171" s="141"/>
      <c r="O171" s="855"/>
      <c r="P171" s="132"/>
      <c r="Q171" s="105"/>
      <c r="R171" s="135"/>
      <c r="S171" s="135"/>
      <c r="T171" s="105"/>
    </row>
    <row r="172" spans="1:20" ht="14.25" customHeight="1">
      <c r="A172" s="726"/>
      <c r="B172" s="1051">
        <v>99</v>
      </c>
      <c r="C172" s="672" t="s">
        <v>1960</v>
      </c>
      <c r="D172" s="1051">
        <v>10</v>
      </c>
      <c r="E172" s="523">
        <v>117.37000000000002</v>
      </c>
      <c r="F172" s="523">
        <f>E172*(1-CONDITIONS!$B$24)</f>
        <v>111.50150000000001</v>
      </c>
      <c r="G172" s="1293" t="s">
        <v>2094</v>
      </c>
      <c r="H172" s="1294"/>
      <c r="I172" s="1294"/>
      <c r="J172" s="1294"/>
      <c r="K172" s="1294"/>
      <c r="L172" s="1294"/>
      <c r="M172" s="1295"/>
      <c r="N172" s="141"/>
      <c r="O172" s="855"/>
      <c r="P172" s="132"/>
      <c r="Q172" s="105"/>
      <c r="R172" s="135"/>
      <c r="S172" s="105"/>
      <c r="T172" s="105"/>
    </row>
    <row r="173" spans="1:20" ht="36.75" thickBot="1">
      <c r="A173" s="731"/>
      <c r="B173" s="772">
        <v>84</v>
      </c>
      <c r="C173" s="274" t="s">
        <v>1961</v>
      </c>
      <c r="D173" s="772">
        <v>10</v>
      </c>
      <c r="E173" s="522">
        <v>123.42000000000002</v>
      </c>
      <c r="F173" s="524">
        <f>E173*(1-CONDITIONS!$B$24)</f>
        <v>117.24900000000001</v>
      </c>
      <c r="G173" s="785" t="s">
        <v>536</v>
      </c>
      <c r="H173" s="785" t="s">
        <v>1953</v>
      </c>
      <c r="I173" s="785" t="s">
        <v>1962</v>
      </c>
      <c r="J173" s="272" t="s">
        <v>19</v>
      </c>
      <c r="K173" s="783" t="s">
        <v>1725</v>
      </c>
      <c r="L173" s="759" t="s">
        <v>1153</v>
      </c>
      <c r="M173" s="760" t="s">
        <v>1152</v>
      </c>
      <c r="N173" s="141"/>
      <c r="O173" s="855"/>
      <c r="P173" s="132"/>
      <c r="Q173" s="105"/>
      <c r="R173" s="135"/>
      <c r="S173" s="135"/>
      <c r="T173" s="105"/>
    </row>
    <row r="174" spans="1:20" ht="13.5" thickTop="1">
      <c r="A174" s="731"/>
      <c r="B174" s="772">
        <v>96</v>
      </c>
      <c r="C174" s="274" t="s">
        <v>1963</v>
      </c>
      <c r="D174" s="772">
        <v>10</v>
      </c>
      <c r="E174" s="522">
        <v>125.84000000000002</v>
      </c>
      <c r="F174" s="524">
        <f>E174*(1-CONDITIONS!$B$24)</f>
        <v>119.54800000000002</v>
      </c>
      <c r="G174" s="522">
        <v>180</v>
      </c>
      <c r="H174" s="670">
        <v>260</v>
      </c>
      <c r="I174" s="670">
        <v>190</v>
      </c>
      <c r="J174" s="801" t="s">
        <v>1964</v>
      </c>
      <c r="K174" s="670">
        <v>25</v>
      </c>
      <c r="L174" s="522">
        <v>1528.23</v>
      </c>
      <c r="M174" s="524">
        <f>L174*(1-CONDITIONS!$B$24)</f>
        <v>1451.8184999999999</v>
      </c>
      <c r="N174" s="141"/>
      <c r="O174" s="855"/>
      <c r="P174" s="132"/>
      <c r="Q174" s="105"/>
      <c r="R174" s="135"/>
      <c r="S174" s="135"/>
      <c r="T174" s="105"/>
    </row>
    <row r="175" spans="1:20">
      <c r="A175" s="731"/>
      <c r="B175" s="1051">
        <v>102</v>
      </c>
      <c r="C175" s="672" t="s">
        <v>1965</v>
      </c>
      <c r="D175" s="1051">
        <v>10</v>
      </c>
      <c r="E175" s="523">
        <v>137.94000000000003</v>
      </c>
      <c r="F175" s="523">
        <f>E175*(1-CONDITIONS!$B$24)</f>
        <v>131.04300000000001</v>
      </c>
      <c r="G175" s="523">
        <v>200</v>
      </c>
      <c r="H175" s="526">
        <v>280</v>
      </c>
      <c r="I175" s="526">
        <v>210</v>
      </c>
      <c r="J175" s="1056" t="s">
        <v>1966</v>
      </c>
      <c r="K175" s="526">
        <v>25</v>
      </c>
      <c r="L175" s="523">
        <v>1528.23</v>
      </c>
      <c r="M175" s="523">
        <f>L175*(1-CONDITIONS!$B$24)</f>
        <v>1451.8184999999999</v>
      </c>
      <c r="N175" s="141"/>
      <c r="O175" s="855"/>
      <c r="P175" s="132"/>
      <c r="Q175" s="105"/>
      <c r="R175" s="135"/>
      <c r="S175" s="135"/>
      <c r="T175" s="105"/>
    </row>
    <row r="176" spans="1:20">
      <c r="A176" s="731"/>
      <c r="B176" s="772">
        <v>108</v>
      </c>
      <c r="C176" s="274" t="s">
        <v>1967</v>
      </c>
      <c r="D176" s="772">
        <v>10</v>
      </c>
      <c r="E176" s="522">
        <v>125.84000000000002</v>
      </c>
      <c r="F176" s="524">
        <f>E176*(1-CONDITIONS!$B$24)</f>
        <v>119.54800000000002</v>
      </c>
      <c r="G176" s="685">
        <v>210</v>
      </c>
      <c r="H176" s="684">
        <v>300</v>
      </c>
      <c r="I176" s="684">
        <v>220</v>
      </c>
      <c r="J176" s="801" t="s">
        <v>1968</v>
      </c>
      <c r="K176" s="670">
        <v>25</v>
      </c>
      <c r="L176" s="685">
        <v>1528.23</v>
      </c>
      <c r="M176" s="524">
        <f>L176*(1-CONDITIONS!$B$24)</f>
        <v>1451.8184999999999</v>
      </c>
      <c r="N176" s="141"/>
      <c r="O176" s="855"/>
      <c r="P176" s="132"/>
      <c r="Q176" s="105"/>
      <c r="R176" s="135"/>
      <c r="S176" s="135"/>
      <c r="T176" s="105"/>
    </row>
    <row r="177" spans="1:20">
      <c r="B177" s="684">
        <v>114</v>
      </c>
      <c r="C177" s="768" t="s">
        <v>1969</v>
      </c>
      <c r="D177" s="684">
        <v>10</v>
      </c>
      <c r="E177" s="522">
        <v>143.99</v>
      </c>
      <c r="F177" s="524">
        <f>E177*(1-CONDITIONS!$B$24)</f>
        <v>136.79050000000001</v>
      </c>
      <c r="G177" s="685">
        <v>220</v>
      </c>
      <c r="H177" s="684">
        <v>340</v>
      </c>
      <c r="I177" s="684">
        <v>230</v>
      </c>
      <c r="J177" s="801" t="s">
        <v>1970</v>
      </c>
      <c r="K177" s="670">
        <v>25</v>
      </c>
      <c r="L177" s="685">
        <v>2132.0200000000004</v>
      </c>
      <c r="M177" s="524">
        <f>L177*(1-CONDITIONS!$B$24)</f>
        <v>2025.4190000000003</v>
      </c>
      <c r="N177" s="141"/>
      <c r="O177" s="855"/>
      <c r="P177" s="132"/>
      <c r="Q177" s="105"/>
      <c r="R177" s="105"/>
      <c r="S177" s="105"/>
      <c r="T177" s="105"/>
    </row>
    <row r="178" spans="1:20">
      <c r="B178" s="526">
        <v>114</v>
      </c>
      <c r="C178" s="1020" t="s">
        <v>1971</v>
      </c>
      <c r="D178" s="526">
        <v>10</v>
      </c>
      <c r="E178" s="523">
        <v>145.20000000000002</v>
      </c>
      <c r="F178" s="523">
        <f>E178*(1-CONDITIONS!$B$24)</f>
        <v>137.94</v>
      </c>
      <c r="G178" s="523">
        <v>240</v>
      </c>
      <c r="H178" s="526">
        <v>390</v>
      </c>
      <c r="I178" s="526">
        <v>250</v>
      </c>
      <c r="J178" s="1056" t="s">
        <v>1972</v>
      </c>
      <c r="K178" s="526">
        <v>25</v>
      </c>
      <c r="L178" s="523">
        <v>3056.46</v>
      </c>
      <c r="M178" s="523">
        <f>L178*(1-CONDITIONS!$B$24)</f>
        <v>2903.6369999999997</v>
      </c>
      <c r="N178" s="141"/>
      <c r="O178" s="855"/>
      <c r="P178" s="132"/>
      <c r="Q178" s="105"/>
      <c r="R178" s="105"/>
      <c r="S178" s="105"/>
      <c r="T178" s="105"/>
    </row>
    <row r="179" spans="1:20">
      <c r="A179" s="731"/>
      <c r="B179" s="1051">
        <v>126</v>
      </c>
      <c r="C179" s="672" t="s">
        <v>1973</v>
      </c>
      <c r="D179" s="1051">
        <v>10</v>
      </c>
      <c r="E179" s="523">
        <v>147.62</v>
      </c>
      <c r="F179" s="523">
        <f>E179*(1-CONDITIONS!$B$24)</f>
        <v>140.239</v>
      </c>
      <c r="G179" s="523">
        <v>270</v>
      </c>
      <c r="H179" s="526">
        <v>400</v>
      </c>
      <c r="I179" s="526">
        <v>280</v>
      </c>
      <c r="J179" s="1056" t="s">
        <v>1974</v>
      </c>
      <c r="K179" s="526">
        <v>25</v>
      </c>
      <c r="L179" s="523">
        <v>3166.57</v>
      </c>
      <c r="M179" s="523">
        <f>L179*(1-CONDITIONS!$B$24)</f>
        <v>3008.2415000000001</v>
      </c>
      <c r="N179" s="141"/>
      <c r="O179" s="855"/>
      <c r="P179" s="132"/>
      <c r="Q179" s="105"/>
      <c r="R179" s="135"/>
      <c r="S179" s="135"/>
      <c r="T179" s="105"/>
    </row>
    <row r="180" spans="1:20">
      <c r="A180" s="731"/>
      <c r="B180" s="772">
        <v>132</v>
      </c>
      <c r="C180" s="274" t="s">
        <v>1975</v>
      </c>
      <c r="D180" s="772">
        <v>10</v>
      </c>
      <c r="E180" s="522">
        <v>145.20000000000002</v>
      </c>
      <c r="F180" s="524">
        <f>E180*(1-CONDITIONS!$B$24)</f>
        <v>137.94</v>
      </c>
      <c r="G180" s="522">
        <v>290</v>
      </c>
      <c r="H180" s="670">
        <v>420</v>
      </c>
      <c r="I180" s="670">
        <v>310</v>
      </c>
      <c r="J180" s="801" t="s">
        <v>1976</v>
      </c>
      <c r="K180" s="670">
        <v>25</v>
      </c>
      <c r="L180" s="522">
        <v>3166.57</v>
      </c>
      <c r="M180" s="524">
        <f>L180*(1-CONDITIONS!$B$24)</f>
        <v>3008.2415000000001</v>
      </c>
      <c r="N180" s="141"/>
      <c r="O180" s="855"/>
      <c r="P180" s="132"/>
      <c r="Q180" s="105"/>
      <c r="R180" s="135"/>
      <c r="S180" s="135"/>
      <c r="T180" s="105"/>
    </row>
    <row r="181" spans="1:20">
      <c r="A181" s="731"/>
      <c r="B181" s="772">
        <v>144</v>
      </c>
      <c r="C181" s="274" t="s">
        <v>1977</v>
      </c>
      <c r="D181" s="772">
        <v>10</v>
      </c>
      <c r="E181" s="522">
        <v>153.66999999999999</v>
      </c>
      <c r="F181" s="524">
        <f>E181*(1-CONDITIONS!$B$24)</f>
        <v>145.98649999999998</v>
      </c>
      <c r="G181" s="522">
        <v>320</v>
      </c>
      <c r="H181" s="670">
        <v>445</v>
      </c>
      <c r="I181" s="670">
        <v>350</v>
      </c>
      <c r="J181" s="801" t="s">
        <v>1978</v>
      </c>
      <c r="K181" s="670">
        <v>25</v>
      </c>
      <c r="L181" s="522">
        <v>4328.17</v>
      </c>
      <c r="M181" s="524">
        <f>L181*(1-CONDITIONS!$B$24)</f>
        <v>4111.7614999999996</v>
      </c>
      <c r="N181" s="141"/>
      <c r="O181" s="855"/>
      <c r="P181" s="132"/>
      <c r="Q181" s="105"/>
      <c r="R181" s="135"/>
      <c r="S181" s="135"/>
      <c r="T181" s="105"/>
    </row>
    <row r="182" spans="1:20">
      <c r="A182" s="731"/>
      <c r="B182" s="1051">
        <v>156</v>
      </c>
      <c r="C182" s="672" t="s">
        <v>1979</v>
      </c>
      <c r="D182" s="1051">
        <v>10</v>
      </c>
      <c r="E182" s="523">
        <v>125.84000000000002</v>
      </c>
      <c r="F182" s="523">
        <f>E182*(1-CONDITIONS!$B$24)</f>
        <v>119.54800000000002</v>
      </c>
      <c r="G182" s="523">
        <v>350</v>
      </c>
      <c r="H182" s="526">
        <v>500</v>
      </c>
      <c r="I182" s="526">
        <v>410</v>
      </c>
      <c r="J182" s="1056" t="s">
        <v>1980</v>
      </c>
      <c r="K182" s="526">
        <v>25</v>
      </c>
      <c r="L182" s="523">
        <v>4334.22</v>
      </c>
      <c r="M182" s="523">
        <f>L182*(1-CONDITIONS!$B$24)</f>
        <v>4117.509</v>
      </c>
      <c r="N182" s="141"/>
      <c r="O182" s="855"/>
      <c r="P182" s="132"/>
      <c r="Q182" s="105"/>
      <c r="R182" s="135"/>
      <c r="S182" s="135"/>
      <c r="T182" s="105"/>
    </row>
    <row r="183" spans="1:20" ht="14.25" customHeight="1">
      <c r="A183" s="731"/>
      <c r="B183" s="1293" t="s">
        <v>2095</v>
      </c>
      <c r="C183" s="1294"/>
      <c r="D183" s="1294"/>
      <c r="E183" s="1294"/>
      <c r="F183" s="1294"/>
      <c r="G183" s="1293" t="s">
        <v>2096</v>
      </c>
      <c r="H183" s="1294"/>
      <c r="I183" s="1294"/>
      <c r="J183" s="1294"/>
      <c r="K183" s="1294"/>
      <c r="L183" s="1295"/>
      <c r="M183" s="786"/>
      <c r="N183" s="141"/>
      <c r="O183" s="855"/>
      <c r="P183" s="132"/>
      <c r="Q183" s="105"/>
      <c r="R183" s="135"/>
      <c r="S183" s="105"/>
      <c r="T183" s="105"/>
    </row>
    <row r="184" spans="1:20" ht="36.75" thickBot="1">
      <c r="A184" s="731"/>
      <c r="B184" s="784" t="s">
        <v>1952</v>
      </c>
      <c r="C184" s="272" t="s">
        <v>19</v>
      </c>
      <c r="D184" s="783" t="s">
        <v>1725</v>
      </c>
      <c r="E184" s="759" t="s">
        <v>1153</v>
      </c>
      <c r="F184" s="760" t="s">
        <v>1152</v>
      </c>
      <c r="G184" s="785" t="s">
        <v>1952</v>
      </c>
      <c r="H184" s="785" t="s">
        <v>1953</v>
      </c>
      <c r="I184" s="272" t="s">
        <v>19</v>
      </c>
      <c r="J184" s="783" t="s">
        <v>1725</v>
      </c>
      <c r="K184" s="759" t="s">
        <v>1153</v>
      </c>
      <c r="L184" s="760" t="s">
        <v>1152</v>
      </c>
      <c r="M184" s="786"/>
      <c r="N184" s="141"/>
      <c r="O184" s="855"/>
      <c r="P184" s="132"/>
      <c r="Q184" s="105"/>
      <c r="R184" s="135"/>
      <c r="S184" s="105"/>
      <c r="T184" s="105"/>
    </row>
    <row r="185" spans="1:20" ht="13.5" thickTop="1">
      <c r="A185" s="731"/>
      <c r="B185" s="772">
        <v>108</v>
      </c>
      <c r="C185" s="768" t="s">
        <v>1981</v>
      </c>
      <c r="D185" s="772">
        <v>10</v>
      </c>
      <c r="E185" s="522">
        <v>222.64000000000001</v>
      </c>
      <c r="F185" s="524">
        <f>E185*(1-CONDITIONS!$B$24)</f>
        <v>211.50800000000001</v>
      </c>
      <c r="G185" s="772">
        <v>150</v>
      </c>
      <c r="H185" s="772">
        <v>145</v>
      </c>
      <c r="I185" s="801" t="s">
        <v>1982</v>
      </c>
      <c r="J185" s="670">
        <v>25</v>
      </c>
      <c r="K185" s="522">
        <v>534.82000000000005</v>
      </c>
      <c r="L185" s="524">
        <f>K185*(1-CONDITIONS!$B$24)</f>
        <v>508.07900000000001</v>
      </c>
      <c r="M185" s="786"/>
      <c r="N185" s="141"/>
      <c r="O185" s="855"/>
      <c r="P185" s="132"/>
      <c r="Q185" s="105"/>
      <c r="R185" s="135"/>
      <c r="S185" s="105"/>
      <c r="T185" s="105"/>
    </row>
    <row r="186" spans="1:20">
      <c r="A186" s="731"/>
      <c r="B186" s="772">
        <v>111</v>
      </c>
      <c r="C186" s="768" t="s">
        <v>1983</v>
      </c>
      <c r="D186" s="772">
        <v>10</v>
      </c>
      <c r="E186" s="522">
        <v>222.64000000000001</v>
      </c>
      <c r="F186" s="524">
        <f>E186*(1-CONDITIONS!$B$24)</f>
        <v>211.50800000000001</v>
      </c>
      <c r="G186" s="772">
        <v>160</v>
      </c>
      <c r="H186" s="772">
        <v>150</v>
      </c>
      <c r="I186" s="801" t="s">
        <v>1984</v>
      </c>
      <c r="J186" s="670">
        <v>25</v>
      </c>
      <c r="K186" s="522">
        <v>534.82000000000005</v>
      </c>
      <c r="L186" s="524">
        <f>K186*(1-CONDITIONS!$B$24)</f>
        <v>508.07900000000001</v>
      </c>
      <c r="M186" s="786"/>
      <c r="N186" s="141"/>
      <c r="O186" s="855"/>
      <c r="P186" s="132"/>
      <c r="Q186" s="105"/>
      <c r="R186" s="135"/>
      <c r="S186" s="105"/>
      <c r="T186" s="105"/>
    </row>
    <row r="187" spans="1:20">
      <c r="A187" s="731"/>
      <c r="B187" s="1051">
        <v>117</v>
      </c>
      <c r="C187" s="1020" t="s">
        <v>1985</v>
      </c>
      <c r="D187" s="1051">
        <v>10</v>
      </c>
      <c r="E187" s="523">
        <v>222.64000000000001</v>
      </c>
      <c r="F187" s="523">
        <f>E187*(1-CONDITIONS!$B$24)</f>
        <v>211.50800000000001</v>
      </c>
      <c r="G187" s="1051">
        <v>180</v>
      </c>
      <c r="H187" s="1051">
        <v>150</v>
      </c>
      <c r="I187" s="1056" t="s">
        <v>1986</v>
      </c>
      <c r="J187" s="526">
        <v>25</v>
      </c>
      <c r="K187" s="523">
        <v>534.82000000000005</v>
      </c>
      <c r="L187" s="523">
        <f>K187*(1-CONDITIONS!$B$24)</f>
        <v>508.07900000000001</v>
      </c>
      <c r="M187" s="786"/>
      <c r="N187" s="141"/>
      <c r="O187" s="855"/>
      <c r="P187" s="132"/>
      <c r="Q187" s="105"/>
      <c r="R187" s="135"/>
      <c r="S187" s="105"/>
      <c r="T187" s="105"/>
    </row>
    <row r="188" spans="1:20">
      <c r="A188" s="731"/>
      <c r="B188" s="1051">
        <v>120</v>
      </c>
      <c r="C188" s="1020" t="s">
        <v>1987</v>
      </c>
      <c r="D188" s="1051">
        <v>10</v>
      </c>
      <c r="E188" s="523">
        <v>222.64000000000001</v>
      </c>
      <c r="F188" s="523">
        <f>E188*(1-CONDITIONS!$B$24)</f>
        <v>211.50800000000001</v>
      </c>
      <c r="G188" s="1051">
        <v>190</v>
      </c>
      <c r="H188" s="1051">
        <v>155</v>
      </c>
      <c r="I188" s="1056" t="s">
        <v>1988</v>
      </c>
      <c r="J188" s="526">
        <v>25</v>
      </c>
      <c r="K188" s="523">
        <v>534.82000000000005</v>
      </c>
      <c r="L188" s="523">
        <f>K188*(1-CONDITIONS!$B$24)</f>
        <v>508.07900000000001</v>
      </c>
      <c r="M188" s="786"/>
      <c r="N188" s="141"/>
      <c r="O188" s="855"/>
      <c r="P188" s="132"/>
      <c r="Q188" s="105"/>
      <c r="R188" s="135"/>
      <c r="S188" s="105"/>
      <c r="T188" s="105"/>
    </row>
    <row r="189" spans="1:20">
      <c r="A189" s="731"/>
      <c r="B189" s="772">
        <v>130</v>
      </c>
      <c r="C189" s="768" t="s">
        <v>1989</v>
      </c>
      <c r="D189" s="772">
        <v>10</v>
      </c>
      <c r="E189" s="522">
        <v>222.64000000000001</v>
      </c>
      <c r="F189" s="524">
        <f>E189*(1-CONDITIONS!$B$24)</f>
        <v>211.50800000000001</v>
      </c>
      <c r="G189" s="772">
        <v>200</v>
      </c>
      <c r="H189" s="772">
        <v>155</v>
      </c>
      <c r="I189" s="801" t="s">
        <v>1990</v>
      </c>
      <c r="J189" s="670">
        <v>25</v>
      </c>
      <c r="K189" s="522">
        <v>534.82000000000005</v>
      </c>
      <c r="L189" s="524">
        <f>K189*(1-CONDITIONS!$B$24)</f>
        <v>508.07900000000001</v>
      </c>
      <c r="M189" s="802"/>
      <c r="N189" s="141"/>
      <c r="O189" s="855"/>
      <c r="P189" s="132"/>
      <c r="Q189" s="105"/>
      <c r="R189" s="135"/>
      <c r="S189" s="105"/>
      <c r="T189" s="105"/>
    </row>
    <row r="190" spans="1:20">
      <c r="A190" s="731"/>
      <c r="B190" s="772">
        <v>136</v>
      </c>
      <c r="C190" s="768" t="s">
        <v>1991</v>
      </c>
      <c r="D190" s="772">
        <v>10</v>
      </c>
      <c r="E190" s="522">
        <v>222.64000000000001</v>
      </c>
      <c r="F190" s="524">
        <f>E190*(1-CONDITIONS!$B$24)</f>
        <v>211.50800000000001</v>
      </c>
      <c r="G190" s="772">
        <v>220</v>
      </c>
      <c r="H190" s="772">
        <v>155</v>
      </c>
      <c r="I190" s="801" t="s">
        <v>1992</v>
      </c>
      <c r="J190" s="670">
        <v>25</v>
      </c>
      <c r="K190" s="522">
        <v>534.82000000000005</v>
      </c>
      <c r="L190" s="524">
        <f>K190*(1-CONDITIONS!$B$24)</f>
        <v>508.07900000000001</v>
      </c>
      <c r="M190" s="786"/>
      <c r="N190" s="141"/>
      <c r="O190" s="855"/>
      <c r="P190" s="132"/>
      <c r="Q190" s="105"/>
      <c r="R190" s="135"/>
      <c r="S190" s="105"/>
      <c r="T190" s="105"/>
    </row>
    <row r="191" spans="1:20">
      <c r="A191" s="731"/>
      <c r="B191" s="1051">
        <v>149</v>
      </c>
      <c r="C191" s="1020" t="s">
        <v>1993</v>
      </c>
      <c r="D191" s="1051">
        <v>10</v>
      </c>
      <c r="E191" s="523">
        <v>222.64000000000001</v>
      </c>
      <c r="F191" s="523">
        <f>E191*(1-CONDITIONS!$B$24)</f>
        <v>211.50800000000001</v>
      </c>
      <c r="G191" s="1051">
        <v>250</v>
      </c>
      <c r="H191" s="1051">
        <v>165</v>
      </c>
      <c r="I191" s="1056" t="s">
        <v>1994</v>
      </c>
      <c r="J191" s="526">
        <v>25</v>
      </c>
      <c r="K191" s="523">
        <v>1136.1900000000003</v>
      </c>
      <c r="L191" s="523">
        <f>K191*(1-CONDITIONS!$B$24)</f>
        <v>1079.3805000000002</v>
      </c>
      <c r="M191" s="782"/>
      <c r="N191" s="141"/>
      <c r="O191" s="855"/>
      <c r="P191" s="132"/>
      <c r="Q191" s="105"/>
      <c r="R191" s="135"/>
      <c r="S191" s="105"/>
      <c r="T191" s="105"/>
    </row>
    <row r="192" spans="1:20">
      <c r="A192" s="731"/>
      <c r="B192" s="1051">
        <v>168</v>
      </c>
      <c r="C192" s="1020" t="s">
        <v>1995</v>
      </c>
      <c r="D192" s="1051">
        <v>10</v>
      </c>
      <c r="E192" s="523">
        <v>222.64000000000001</v>
      </c>
      <c r="F192" s="523">
        <f>E192*(1-CONDITIONS!$B$24)</f>
        <v>211.50800000000001</v>
      </c>
      <c r="G192" s="1051">
        <v>270</v>
      </c>
      <c r="H192" s="1051">
        <v>170</v>
      </c>
      <c r="I192" s="1056" t="s">
        <v>1996</v>
      </c>
      <c r="J192" s="526">
        <v>25</v>
      </c>
      <c r="K192" s="523">
        <v>1103.5200000000002</v>
      </c>
      <c r="L192" s="523">
        <f>K192*(1-CONDITIONS!$B$24)</f>
        <v>1048.3440000000001</v>
      </c>
      <c r="M192" s="782"/>
      <c r="N192" s="141"/>
      <c r="O192" s="855"/>
      <c r="P192" s="132"/>
      <c r="Q192" s="105"/>
      <c r="R192" s="135"/>
      <c r="S192" s="105"/>
      <c r="T192" s="105"/>
    </row>
    <row r="193" spans="1:20">
      <c r="A193" s="731"/>
      <c r="B193" s="772">
        <v>188</v>
      </c>
      <c r="C193" s="768" t="s">
        <v>1997</v>
      </c>
      <c r="D193" s="772">
        <v>10</v>
      </c>
      <c r="E193" s="522">
        <v>255.31</v>
      </c>
      <c r="F193" s="524">
        <f>E193*(1-CONDITIONS!$B$24)</f>
        <v>242.5445</v>
      </c>
      <c r="G193" s="772">
        <v>300</v>
      </c>
      <c r="H193" s="772">
        <v>170</v>
      </c>
      <c r="I193" s="801" t="s">
        <v>1998</v>
      </c>
      <c r="J193" s="670">
        <v>25</v>
      </c>
      <c r="K193" s="522">
        <v>1103.5200000000002</v>
      </c>
      <c r="L193" s="524">
        <f>K193*(1-CONDITIONS!$B$24)</f>
        <v>1048.3440000000001</v>
      </c>
      <c r="M193" s="782"/>
      <c r="N193" s="141"/>
      <c r="O193" s="855"/>
      <c r="P193" s="132"/>
      <c r="Q193" s="105"/>
      <c r="R193" s="135"/>
      <c r="S193" s="105"/>
      <c r="T193" s="105"/>
    </row>
    <row r="194" spans="1:20">
      <c r="A194" s="731"/>
      <c r="B194" s="772">
        <v>194</v>
      </c>
      <c r="C194" s="768" t="s">
        <v>1999</v>
      </c>
      <c r="D194" s="772">
        <v>10</v>
      </c>
      <c r="E194" s="522">
        <v>255.31</v>
      </c>
      <c r="F194" s="524">
        <f>E194*(1-CONDITIONS!$B$24)</f>
        <v>242.5445</v>
      </c>
      <c r="G194" s="772">
        <v>345</v>
      </c>
      <c r="H194" s="772">
        <v>170</v>
      </c>
      <c r="I194" s="801" t="s">
        <v>2000</v>
      </c>
      <c r="J194" s="670">
        <v>25</v>
      </c>
      <c r="K194" s="522">
        <v>1104.73</v>
      </c>
      <c r="L194" s="524">
        <f>K194*(1-CONDITIONS!$B$24)</f>
        <v>1049.4935</v>
      </c>
      <c r="M194" s="782"/>
      <c r="N194" s="141"/>
      <c r="O194" s="855"/>
      <c r="P194" s="132"/>
      <c r="Q194" s="105"/>
      <c r="R194" s="135"/>
      <c r="S194" s="105"/>
      <c r="T194" s="105"/>
    </row>
    <row r="195" spans="1:20">
      <c r="A195" s="731"/>
      <c r="B195" s="1051">
        <v>207</v>
      </c>
      <c r="C195" s="1020" t="s">
        <v>2001</v>
      </c>
      <c r="D195" s="1051">
        <v>10</v>
      </c>
      <c r="E195" s="523">
        <v>255.31</v>
      </c>
      <c r="F195" s="523">
        <f>E195*(1-CONDITIONS!$B$24)</f>
        <v>242.5445</v>
      </c>
      <c r="G195" s="523"/>
      <c r="H195" s="526"/>
      <c r="I195" s="526"/>
      <c r="J195" s="526"/>
      <c r="K195" s="523"/>
      <c r="L195" s="523"/>
      <c r="M195" s="787"/>
      <c r="N195" s="141"/>
      <c r="O195" s="855"/>
      <c r="P195" s="132"/>
      <c r="Q195" s="105"/>
      <c r="R195" s="135"/>
      <c r="S195" s="105"/>
      <c r="T195" s="105"/>
    </row>
    <row r="196" spans="1:20">
      <c r="A196" s="731"/>
      <c r="B196" s="1051">
        <v>213</v>
      </c>
      <c r="C196" s="1020" t="s">
        <v>2002</v>
      </c>
      <c r="D196" s="1051">
        <v>10</v>
      </c>
      <c r="E196" s="523">
        <v>255.31</v>
      </c>
      <c r="F196" s="523">
        <f>E196*(1-CONDITIONS!$B$24)</f>
        <v>242.5445</v>
      </c>
      <c r="G196" s="523"/>
      <c r="H196" s="526"/>
      <c r="I196" s="526"/>
      <c r="J196" s="526"/>
      <c r="K196" s="523"/>
      <c r="L196" s="523"/>
      <c r="M196" s="787"/>
      <c r="N196" s="141"/>
      <c r="O196" s="855"/>
      <c r="P196" s="132"/>
      <c r="Q196" s="105"/>
      <c r="R196" s="135"/>
      <c r="S196" s="105"/>
      <c r="T196" s="105"/>
    </row>
    <row r="197" spans="1:20">
      <c r="A197" s="731"/>
      <c r="B197" s="772">
        <v>220</v>
      </c>
      <c r="C197" s="768" t="s">
        <v>2003</v>
      </c>
      <c r="D197" s="772">
        <v>10</v>
      </c>
      <c r="E197" s="522">
        <v>255.31</v>
      </c>
      <c r="F197" s="524">
        <f>E197*(1-CONDITIONS!$B$24)</f>
        <v>242.5445</v>
      </c>
      <c r="G197" s="522"/>
      <c r="H197" s="670"/>
      <c r="I197" s="670"/>
      <c r="J197" s="670"/>
      <c r="K197" s="522"/>
      <c r="L197" s="522"/>
      <c r="M197" s="787"/>
      <c r="N197" s="141"/>
      <c r="O197" s="855"/>
      <c r="P197" s="132"/>
      <c r="Q197" s="105"/>
      <c r="R197" s="135"/>
      <c r="S197" s="105"/>
      <c r="T197" s="105"/>
    </row>
    <row r="198" spans="1:20">
      <c r="A198" s="731"/>
      <c r="B198" s="797">
        <v>239</v>
      </c>
      <c r="C198" s="798" t="s">
        <v>2004</v>
      </c>
      <c r="D198" s="797">
        <v>10</v>
      </c>
      <c r="E198" s="522">
        <v>255.31</v>
      </c>
      <c r="F198" s="524">
        <f>E198*(1-CONDITIONS!$B$24)</f>
        <v>242.5445</v>
      </c>
      <c r="G198" s="799"/>
      <c r="H198" s="803"/>
      <c r="I198" s="803"/>
      <c r="J198" s="803"/>
      <c r="K198" s="799"/>
      <c r="L198" s="799"/>
      <c r="M198" s="787"/>
      <c r="N198" s="141"/>
      <c r="O198" s="855"/>
      <c r="P198" s="132"/>
      <c r="Q198" s="105"/>
      <c r="R198" s="135"/>
      <c r="S198" s="105"/>
      <c r="T198" s="105"/>
    </row>
    <row r="199" spans="1:20" ht="14.25" customHeight="1">
      <c r="A199" s="731"/>
      <c r="B199" s="1290" t="s">
        <v>2097</v>
      </c>
      <c r="C199" s="1290"/>
      <c r="D199" s="1290"/>
      <c r="E199" s="1290"/>
      <c r="F199" s="1290"/>
      <c r="G199" s="1290"/>
      <c r="H199" s="1290"/>
      <c r="I199" s="1290"/>
      <c r="J199" s="1290"/>
      <c r="K199" s="1290"/>
      <c r="L199" s="1290"/>
      <c r="M199" s="1290"/>
      <c r="N199" s="739"/>
      <c r="O199" s="855"/>
      <c r="P199" s="132"/>
      <c r="Q199" s="105"/>
      <c r="R199" s="135"/>
      <c r="S199" s="105"/>
      <c r="T199" s="105"/>
    </row>
    <row r="200" spans="1:20" ht="30" customHeight="1">
      <c r="A200" s="731"/>
      <c r="B200" s="1291" t="s">
        <v>2005</v>
      </c>
      <c r="C200" s="1296" t="s">
        <v>2006</v>
      </c>
      <c r="D200" s="1290" t="s">
        <v>2007</v>
      </c>
      <c r="E200" s="1290"/>
      <c r="F200" s="1290"/>
      <c r="G200" s="1290"/>
      <c r="H200" s="1290"/>
      <c r="I200" s="1290" t="s">
        <v>2008</v>
      </c>
      <c r="J200" s="1290"/>
      <c r="K200" s="1290"/>
      <c r="L200" s="1290"/>
      <c r="M200" s="1290"/>
      <c r="N200" s="739"/>
      <c r="O200" s="855"/>
      <c r="P200" s="132"/>
      <c r="Q200" s="105"/>
      <c r="R200" s="135"/>
      <c r="S200" s="105"/>
      <c r="T200" s="105"/>
    </row>
    <row r="201" spans="1:20" ht="39" customHeight="1" thickBot="1">
      <c r="A201" s="731"/>
      <c r="B201" s="1291"/>
      <c r="C201" s="1296"/>
      <c r="D201" s="783" t="s">
        <v>19</v>
      </c>
      <c r="E201" s="484" t="s">
        <v>2009</v>
      </c>
      <c r="F201" s="484" t="s">
        <v>1725</v>
      </c>
      <c r="G201" s="759" t="s">
        <v>1153</v>
      </c>
      <c r="H201" s="760" t="s">
        <v>1152</v>
      </c>
      <c r="I201" s="783" t="s">
        <v>19</v>
      </c>
      <c r="J201" s="484" t="s">
        <v>2009</v>
      </c>
      <c r="K201" s="484" t="s">
        <v>1725</v>
      </c>
      <c r="L201" s="759" t="s">
        <v>1153</v>
      </c>
      <c r="M201" s="760" t="s">
        <v>1152</v>
      </c>
      <c r="N201" s="753"/>
      <c r="O201" s="855"/>
      <c r="P201" s="132"/>
      <c r="Q201" s="105"/>
      <c r="R201" s="139"/>
      <c r="S201" s="135"/>
      <c r="T201" s="135"/>
    </row>
    <row r="202" spans="1:20" ht="13.5" thickTop="1">
      <c r="A202" s="730"/>
      <c r="B202" s="804">
        <v>60</v>
      </c>
      <c r="C202" s="670">
        <v>220</v>
      </c>
      <c r="D202" s="801" t="s">
        <v>2010</v>
      </c>
      <c r="E202" s="670">
        <v>10</v>
      </c>
      <c r="F202" s="670">
        <v>400</v>
      </c>
      <c r="G202" s="522">
        <v>56.870000000000005</v>
      </c>
      <c r="H202" s="524">
        <f>G202*(1-CONDITIONS!$B$24)</f>
        <v>54.026499999999999</v>
      </c>
      <c r="I202" s="805" t="s">
        <v>2011</v>
      </c>
      <c r="J202" s="670">
        <v>10</v>
      </c>
      <c r="K202" s="670">
        <v>400</v>
      </c>
      <c r="L202" s="522">
        <v>106.48</v>
      </c>
      <c r="M202" s="524">
        <f>L202*(1-CONDITIONS!$B$24)</f>
        <v>101.15600000000001</v>
      </c>
      <c r="N202" s="141"/>
      <c r="O202" s="855"/>
      <c r="P202" s="132"/>
      <c r="Q202" s="105"/>
      <c r="R202" s="139"/>
      <c r="S202" s="135"/>
      <c r="T202" s="135"/>
    </row>
    <row r="203" spans="1:20" ht="14.25" customHeight="1">
      <c r="A203" s="726"/>
      <c r="B203" s="804">
        <v>65</v>
      </c>
      <c r="C203" s="670">
        <v>240</v>
      </c>
      <c r="D203" s="801" t="s">
        <v>2012</v>
      </c>
      <c r="E203" s="670">
        <v>10</v>
      </c>
      <c r="F203" s="670">
        <v>400</v>
      </c>
      <c r="G203" s="522">
        <v>59.290000000000006</v>
      </c>
      <c r="H203" s="524">
        <f>G203*(1-CONDITIONS!$B$24)</f>
        <v>56.325500000000005</v>
      </c>
      <c r="I203" s="805" t="s">
        <v>2013</v>
      </c>
      <c r="J203" s="670">
        <v>10</v>
      </c>
      <c r="K203" s="670">
        <v>400</v>
      </c>
      <c r="L203" s="522">
        <v>111.32000000000001</v>
      </c>
      <c r="M203" s="524">
        <f>L203*(1-CONDITIONS!$B$24)</f>
        <v>105.754</v>
      </c>
      <c r="N203" s="141"/>
      <c r="O203" s="855"/>
      <c r="P203" s="132"/>
      <c r="Q203" s="105"/>
      <c r="R203" s="139"/>
      <c r="S203" s="135"/>
      <c r="T203" s="135"/>
    </row>
    <row r="204" spans="1:20">
      <c r="A204" s="726"/>
      <c r="B204" s="1057">
        <v>70</v>
      </c>
      <c r="C204" s="526">
        <v>260</v>
      </c>
      <c r="D204" s="1056" t="s">
        <v>2014</v>
      </c>
      <c r="E204" s="526">
        <v>10</v>
      </c>
      <c r="F204" s="526">
        <v>400</v>
      </c>
      <c r="G204" s="523">
        <v>65.34</v>
      </c>
      <c r="H204" s="523">
        <f>G204*(1-CONDITIONS!$B$24)</f>
        <v>62.073</v>
      </c>
      <c r="I204" s="1058" t="s">
        <v>2015</v>
      </c>
      <c r="J204" s="526">
        <v>10</v>
      </c>
      <c r="K204" s="526">
        <v>400</v>
      </c>
      <c r="L204" s="523">
        <v>119.79000000000002</v>
      </c>
      <c r="M204" s="523">
        <f>L204*(1-CONDITIONS!$B$24)</f>
        <v>113.80050000000001</v>
      </c>
      <c r="N204" s="141"/>
      <c r="O204" s="855"/>
      <c r="P204" s="132"/>
      <c r="Q204" s="105"/>
      <c r="R204" s="139"/>
      <c r="S204" s="135"/>
      <c r="T204" s="135"/>
    </row>
    <row r="205" spans="1:20">
      <c r="A205" s="726"/>
      <c r="B205" s="1057">
        <v>82</v>
      </c>
      <c r="C205" s="526">
        <v>290</v>
      </c>
      <c r="D205" s="1056" t="s">
        <v>2016</v>
      </c>
      <c r="E205" s="526">
        <v>5</v>
      </c>
      <c r="F205" s="526">
        <v>400</v>
      </c>
      <c r="G205" s="523">
        <v>75.02000000000001</v>
      </c>
      <c r="H205" s="523">
        <f>G205*(1-CONDITIONS!$B$24)</f>
        <v>71.269000000000005</v>
      </c>
      <c r="I205" s="1058" t="s">
        <v>2017</v>
      </c>
      <c r="J205" s="526">
        <v>10</v>
      </c>
      <c r="K205" s="526">
        <v>400</v>
      </c>
      <c r="L205" s="523">
        <v>128.26</v>
      </c>
      <c r="M205" s="523">
        <f>L205*(1-CONDITIONS!$B$24)</f>
        <v>121.84699999999998</v>
      </c>
      <c r="N205" s="141"/>
      <c r="O205" s="855"/>
      <c r="P205" s="132"/>
      <c r="Q205" s="105"/>
      <c r="R205" s="139"/>
      <c r="S205" s="135"/>
      <c r="T205" s="135"/>
    </row>
    <row r="206" spans="1:20">
      <c r="A206" s="726"/>
      <c r="B206" s="804">
        <v>89</v>
      </c>
      <c r="C206" s="670">
        <v>310</v>
      </c>
      <c r="D206" s="801" t="s">
        <v>2018</v>
      </c>
      <c r="E206" s="670">
        <v>5</v>
      </c>
      <c r="F206" s="670">
        <v>200</v>
      </c>
      <c r="G206" s="522">
        <v>79.86</v>
      </c>
      <c r="H206" s="524">
        <f>G206*(1-CONDITIONS!$B$24)</f>
        <v>75.86699999999999</v>
      </c>
      <c r="I206" s="805" t="s">
        <v>2019</v>
      </c>
      <c r="J206" s="670">
        <v>5</v>
      </c>
      <c r="K206" s="670">
        <v>200</v>
      </c>
      <c r="L206" s="522">
        <v>136.73000000000002</v>
      </c>
      <c r="M206" s="524">
        <f>L206*(1-CONDITIONS!$B$24)</f>
        <v>129.89350000000002</v>
      </c>
      <c r="N206" s="141"/>
      <c r="O206" s="855"/>
      <c r="P206" s="132"/>
      <c r="Q206" s="105"/>
      <c r="R206" s="139"/>
      <c r="S206" s="135"/>
      <c r="T206" s="135"/>
    </row>
    <row r="207" spans="1:20" ht="14.25">
      <c r="A207" s="726"/>
      <c r="B207" s="804">
        <v>95</v>
      </c>
      <c r="C207" s="670">
        <v>330</v>
      </c>
      <c r="D207" s="801" t="s">
        <v>2020</v>
      </c>
      <c r="E207" s="670">
        <v>5</v>
      </c>
      <c r="F207" s="670">
        <v>200</v>
      </c>
      <c r="G207" s="522">
        <v>83.490000000000009</v>
      </c>
      <c r="H207" s="524">
        <f>G207*(1-CONDITIONS!$B$24)</f>
        <v>79.3155</v>
      </c>
      <c r="I207" s="805" t="s">
        <v>2021</v>
      </c>
      <c r="J207" s="670">
        <v>5</v>
      </c>
      <c r="K207" s="670">
        <v>200</v>
      </c>
      <c r="L207" s="522">
        <v>140.36000000000001</v>
      </c>
      <c r="M207" s="524">
        <f>L207*(1-CONDITIONS!$B$24)</f>
        <v>133.34200000000001</v>
      </c>
      <c r="N207" s="141"/>
      <c r="O207" s="855"/>
      <c r="P207" s="132"/>
      <c r="Q207" s="105"/>
      <c r="R207" s="146"/>
      <c r="S207" s="135"/>
      <c r="T207" s="135"/>
    </row>
    <row r="208" spans="1:20" ht="14.25">
      <c r="A208" s="726"/>
      <c r="B208" s="1051">
        <v>100</v>
      </c>
      <c r="C208" s="526">
        <v>350</v>
      </c>
      <c r="D208" s="1056" t="s">
        <v>2022</v>
      </c>
      <c r="E208" s="526">
        <v>5</v>
      </c>
      <c r="F208" s="526">
        <v>200</v>
      </c>
      <c r="G208" s="523">
        <v>87.12</v>
      </c>
      <c r="H208" s="523">
        <f>G208*(1-CONDITIONS!$B$24)</f>
        <v>82.763999999999996</v>
      </c>
      <c r="I208" s="1058" t="s">
        <v>2023</v>
      </c>
      <c r="J208" s="526">
        <v>5</v>
      </c>
      <c r="K208" s="526">
        <v>200</v>
      </c>
      <c r="L208" s="523">
        <v>146.41</v>
      </c>
      <c r="M208" s="523">
        <f>L208*(1-CONDITIONS!$B$24)</f>
        <v>139.08949999999999</v>
      </c>
      <c r="N208" s="141"/>
      <c r="O208" s="855"/>
      <c r="P208" s="132"/>
      <c r="Q208" s="105"/>
      <c r="R208" s="146"/>
      <c r="S208" s="135"/>
      <c r="T208" s="135"/>
    </row>
    <row r="209" spans="1:20" ht="14.25">
      <c r="A209" s="726"/>
      <c r="B209" s="1051">
        <v>105</v>
      </c>
      <c r="C209" s="526">
        <v>360</v>
      </c>
      <c r="D209" s="1056" t="s">
        <v>2024</v>
      </c>
      <c r="E209" s="526">
        <v>5</v>
      </c>
      <c r="F209" s="526">
        <v>200</v>
      </c>
      <c r="G209" s="523">
        <v>248.05</v>
      </c>
      <c r="H209" s="523">
        <f>G209*(1-CONDITIONS!$B$24)</f>
        <v>235.64750000000001</v>
      </c>
      <c r="I209" s="1058" t="s">
        <v>2025</v>
      </c>
      <c r="J209" s="526">
        <v>5</v>
      </c>
      <c r="K209" s="526">
        <v>1</v>
      </c>
      <c r="L209" s="523">
        <v>411.40000000000003</v>
      </c>
      <c r="M209" s="523">
        <f>L209*(1-CONDITIONS!$B$24)</f>
        <v>390.83000000000004</v>
      </c>
      <c r="N209" s="141"/>
      <c r="O209" s="855"/>
      <c r="P209" s="132"/>
      <c r="Q209" s="105"/>
      <c r="R209" s="146"/>
      <c r="S209" s="135"/>
      <c r="T209" s="135"/>
    </row>
    <row r="210" spans="1:20" ht="14.25">
      <c r="A210" s="726"/>
      <c r="B210" s="772">
        <v>110</v>
      </c>
      <c r="C210" s="670">
        <v>380</v>
      </c>
      <c r="D210" s="801" t="s">
        <v>2026</v>
      </c>
      <c r="E210" s="670">
        <v>5</v>
      </c>
      <c r="F210" s="670">
        <v>1</v>
      </c>
      <c r="G210" s="522">
        <v>333.96000000000004</v>
      </c>
      <c r="H210" s="524">
        <f>G210*(1-CONDITIONS!$B$24)</f>
        <v>317.262</v>
      </c>
      <c r="I210" s="805" t="s">
        <v>2027</v>
      </c>
      <c r="J210" s="670">
        <v>5</v>
      </c>
      <c r="K210" s="670">
        <v>1</v>
      </c>
      <c r="L210" s="522">
        <v>424.71000000000004</v>
      </c>
      <c r="M210" s="524">
        <f>L210*(1-CONDITIONS!$B$24)</f>
        <v>403.47450000000003</v>
      </c>
      <c r="N210" s="141"/>
      <c r="O210" s="855"/>
      <c r="P210" s="132"/>
      <c r="Q210" s="105"/>
      <c r="R210" s="146"/>
      <c r="S210" s="135"/>
      <c r="T210" s="135"/>
    </row>
    <row r="211" spans="1:20">
      <c r="A211" s="726"/>
      <c r="B211" s="772">
        <v>117</v>
      </c>
      <c r="C211" s="670">
        <v>400</v>
      </c>
      <c r="D211" s="801" t="s">
        <v>2028</v>
      </c>
      <c r="E211" s="670">
        <v>5</v>
      </c>
      <c r="F211" s="670">
        <v>1</v>
      </c>
      <c r="G211" s="522">
        <v>346.06000000000006</v>
      </c>
      <c r="H211" s="524">
        <f>G211*(1-CONDITIONS!$B$24)</f>
        <v>328.75700000000006</v>
      </c>
      <c r="I211" s="805" t="s">
        <v>2029</v>
      </c>
      <c r="J211" s="670">
        <v>5</v>
      </c>
      <c r="K211" s="670">
        <v>1</v>
      </c>
      <c r="L211" s="522">
        <v>436.81000000000006</v>
      </c>
      <c r="M211" s="524">
        <f>L211*(1-CONDITIONS!$B$24)</f>
        <v>414.96950000000004</v>
      </c>
      <c r="N211" s="141"/>
      <c r="O211" s="855"/>
      <c r="P211" s="132"/>
      <c r="Q211" s="105"/>
      <c r="R211" s="139"/>
      <c r="S211" s="135"/>
      <c r="T211" s="135"/>
    </row>
    <row r="212" spans="1:20">
      <c r="A212" s="726"/>
      <c r="B212" s="1051">
        <v>124</v>
      </c>
      <c r="C212" s="526">
        <v>420</v>
      </c>
      <c r="D212" s="1056" t="s">
        <v>2030</v>
      </c>
      <c r="E212" s="526">
        <v>5</v>
      </c>
      <c r="F212" s="526">
        <v>1</v>
      </c>
      <c r="G212" s="523">
        <v>358.16000000000008</v>
      </c>
      <c r="H212" s="523">
        <f>G212*(1-CONDITIONS!$B$24)</f>
        <v>340.25200000000007</v>
      </c>
      <c r="I212" s="1058" t="s">
        <v>2031</v>
      </c>
      <c r="J212" s="526">
        <v>5</v>
      </c>
      <c r="K212" s="526">
        <v>1</v>
      </c>
      <c r="L212" s="523">
        <v>448.91000000000008</v>
      </c>
      <c r="M212" s="523">
        <f>L212*(1-CONDITIONS!$B$24)</f>
        <v>426.46450000000004</v>
      </c>
      <c r="N212" s="141"/>
      <c r="O212" s="855"/>
      <c r="P212" s="132"/>
      <c r="Q212" s="105"/>
      <c r="R212" s="139"/>
      <c r="S212" s="135"/>
      <c r="T212" s="135"/>
    </row>
    <row r="213" spans="1:20">
      <c r="A213" s="726"/>
      <c r="B213" s="1051">
        <v>130</v>
      </c>
      <c r="C213" s="526">
        <v>440</v>
      </c>
      <c r="D213" s="1056" t="s">
        <v>2032</v>
      </c>
      <c r="E213" s="526">
        <v>5</v>
      </c>
      <c r="F213" s="526">
        <v>1</v>
      </c>
      <c r="G213" s="523">
        <v>370.26000000000005</v>
      </c>
      <c r="H213" s="523">
        <f>G213*(1-CONDITIONS!$B$24)</f>
        <v>351.74700000000001</v>
      </c>
      <c r="I213" s="1058" t="s">
        <v>2033</v>
      </c>
      <c r="J213" s="526">
        <v>5</v>
      </c>
      <c r="K213" s="526">
        <v>1</v>
      </c>
      <c r="L213" s="523">
        <v>461.01000000000005</v>
      </c>
      <c r="M213" s="523">
        <f>L213*(1-CONDITIONS!$B$24)</f>
        <v>437.95950000000005</v>
      </c>
      <c r="N213" s="141"/>
      <c r="O213" s="855"/>
      <c r="P213" s="132"/>
      <c r="Q213" s="105"/>
      <c r="R213" s="139"/>
      <c r="S213" s="135"/>
      <c r="T213" s="135"/>
    </row>
    <row r="214" spans="1:20">
      <c r="A214" s="726"/>
      <c r="B214" s="772">
        <v>136</v>
      </c>
      <c r="C214" s="670">
        <v>460</v>
      </c>
      <c r="D214" s="801" t="s">
        <v>2034</v>
      </c>
      <c r="E214" s="670">
        <v>5</v>
      </c>
      <c r="F214" s="670">
        <v>1</v>
      </c>
      <c r="G214" s="522">
        <v>382.36000000000007</v>
      </c>
      <c r="H214" s="524">
        <f>G214*(1-CONDITIONS!$B$24)</f>
        <v>363.24200000000008</v>
      </c>
      <c r="I214" s="805" t="s">
        <v>2035</v>
      </c>
      <c r="J214" s="670">
        <v>5</v>
      </c>
      <c r="K214" s="670">
        <v>1</v>
      </c>
      <c r="L214" s="522">
        <v>474.32000000000005</v>
      </c>
      <c r="M214" s="524">
        <f>L214*(1-CONDITIONS!$B$24)</f>
        <v>450.60400000000004</v>
      </c>
      <c r="N214" s="141"/>
      <c r="O214" s="855"/>
      <c r="P214" s="132"/>
      <c r="Q214" s="105"/>
      <c r="R214" s="139"/>
      <c r="S214" s="135"/>
      <c r="T214" s="135"/>
    </row>
    <row r="215" spans="1:20">
      <c r="A215" s="726"/>
      <c r="B215" s="772">
        <v>150</v>
      </c>
      <c r="C215" s="670">
        <v>500</v>
      </c>
      <c r="D215" s="801" t="s">
        <v>2036</v>
      </c>
      <c r="E215" s="670">
        <v>5</v>
      </c>
      <c r="F215" s="670">
        <v>1</v>
      </c>
      <c r="G215" s="522">
        <v>408.98</v>
      </c>
      <c r="H215" s="524">
        <f>G215*(1-CONDITIONS!$B$24)</f>
        <v>388.53100000000001</v>
      </c>
      <c r="I215" s="805" t="s">
        <v>2037</v>
      </c>
      <c r="J215" s="670">
        <v>5</v>
      </c>
      <c r="K215" s="670">
        <v>1</v>
      </c>
      <c r="L215" s="522">
        <v>500.94</v>
      </c>
      <c r="M215" s="524">
        <f>L215*(1-CONDITIONS!$B$24)</f>
        <v>475.89299999999997</v>
      </c>
      <c r="N215" s="141"/>
      <c r="O215" s="855"/>
      <c r="P215" s="132"/>
      <c r="Q215" s="105"/>
      <c r="R215" s="139"/>
      <c r="S215" s="135"/>
      <c r="T215" s="135"/>
    </row>
    <row r="216" spans="1:20" ht="15.75" customHeight="1">
      <c r="A216" s="726"/>
      <c r="B216" s="1051">
        <v>165</v>
      </c>
      <c r="C216" s="526">
        <v>550</v>
      </c>
      <c r="D216" s="1056" t="s">
        <v>2038</v>
      </c>
      <c r="E216" s="526">
        <v>5</v>
      </c>
      <c r="F216" s="526">
        <v>1</v>
      </c>
      <c r="G216" s="523">
        <v>441.65000000000003</v>
      </c>
      <c r="H216" s="523">
        <f>G216*(1-CONDITIONS!$B$24)</f>
        <v>419.5675</v>
      </c>
      <c r="I216" s="1058" t="s">
        <v>2039</v>
      </c>
      <c r="J216" s="526">
        <v>5</v>
      </c>
      <c r="K216" s="526">
        <v>1</v>
      </c>
      <c r="L216" s="523">
        <v>540.87</v>
      </c>
      <c r="M216" s="523">
        <f>L216*(1-CONDITIONS!$B$24)</f>
        <v>513.82650000000001</v>
      </c>
      <c r="N216" s="141"/>
      <c r="O216" s="855"/>
      <c r="P216" s="132"/>
      <c r="Q216" s="105"/>
      <c r="R216" s="139"/>
      <c r="S216" s="135"/>
      <c r="T216" s="135"/>
    </row>
    <row r="217" spans="1:20" ht="14.25" customHeight="1">
      <c r="A217" s="726"/>
      <c r="B217" s="1051">
        <v>180</v>
      </c>
      <c r="C217" s="526">
        <v>600</v>
      </c>
      <c r="D217" s="1056" t="s">
        <v>2040</v>
      </c>
      <c r="E217" s="526">
        <v>5</v>
      </c>
      <c r="F217" s="526">
        <v>1</v>
      </c>
      <c r="G217" s="523">
        <v>474.32000000000005</v>
      </c>
      <c r="H217" s="523">
        <f>G217*(1-CONDITIONS!$B$24)</f>
        <v>450.60400000000004</v>
      </c>
      <c r="I217" s="1058" t="s">
        <v>2041</v>
      </c>
      <c r="J217" s="526">
        <v>5</v>
      </c>
      <c r="K217" s="526">
        <v>1</v>
      </c>
      <c r="L217" s="523">
        <v>574.75</v>
      </c>
      <c r="M217" s="523">
        <f>L217*(1-CONDITIONS!$B$24)</f>
        <v>546.01249999999993</v>
      </c>
      <c r="N217" s="141"/>
      <c r="O217" s="855"/>
      <c r="P217" s="132"/>
      <c r="Q217" s="105"/>
      <c r="R217" s="139"/>
      <c r="S217" s="135"/>
      <c r="T217" s="135"/>
    </row>
    <row r="218" spans="1:20">
      <c r="A218" s="726"/>
      <c r="B218" s="772">
        <v>195</v>
      </c>
      <c r="C218" s="670">
        <v>650</v>
      </c>
      <c r="D218" s="801" t="s">
        <v>2042</v>
      </c>
      <c r="E218" s="670">
        <v>5</v>
      </c>
      <c r="F218" s="670">
        <v>1</v>
      </c>
      <c r="G218" s="522">
        <v>503.36000000000007</v>
      </c>
      <c r="H218" s="524">
        <f>G218*(1-CONDITIONS!$B$24)</f>
        <v>478.19200000000006</v>
      </c>
      <c r="I218" s="805" t="s">
        <v>2043</v>
      </c>
      <c r="J218" s="670">
        <v>5</v>
      </c>
      <c r="K218" s="670">
        <v>1</v>
      </c>
      <c r="L218" s="522">
        <v>605</v>
      </c>
      <c r="M218" s="524">
        <f>L218*(1-CONDITIONS!$B$24)</f>
        <v>574.75</v>
      </c>
      <c r="N218" s="141"/>
      <c r="O218" s="855"/>
      <c r="P218" s="132"/>
      <c r="Q218" s="105"/>
      <c r="R218" s="139"/>
      <c r="S218" s="135"/>
      <c r="T218" s="135"/>
    </row>
    <row r="219" spans="1:20">
      <c r="A219" s="134"/>
      <c r="B219" s="772">
        <v>213</v>
      </c>
      <c r="C219" s="544">
        <v>700</v>
      </c>
      <c r="D219" s="801" t="s">
        <v>2044</v>
      </c>
      <c r="E219" s="670">
        <v>5</v>
      </c>
      <c r="F219" s="670">
        <v>1</v>
      </c>
      <c r="G219" s="522">
        <v>534.82000000000005</v>
      </c>
      <c r="H219" s="524">
        <f>G219*(1-CONDITIONS!$B$24)</f>
        <v>508.07900000000001</v>
      </c>
      <c r="I219" s="805" t="s">
        <v>2045</v>
      </c>
      <c r="J219" s="670">
        <v>5</v>
      </c>
      <c r="K219" s="670">
        <v>1</v>
      </c>
      <c r="L219" s="657">
        <v>636.46</v>
      </c>
      <c r="M219" s="524">
        <f>L219*(1-CONDITIONS!$B$24)</f>
        <v>604.63700000000006</v>
      </c>
      <c r="N219" s="141"/>
      <c r="O219" s="855"/>
      <c r="P219" s="132"/>
      <c r="Q219" s="105"/>
      <c r="R219" s="139"/>
      <c r="S219" s="135"/>
      <c r="T219" s="135"/>
    </row>
    <row r="220" spans="1:20">
      <c r="A220" s="134"/>
      <c r="B220" s="1051">
        <v>229</v>
      </c>
      <c r="C220" s="552">
        <v>750</v>
      </c>
      <c r="D220" s="1056" t="s">
        <v>2046</v>
      </c>
      <c r="E220" s="526">
        <v>5</v>
      </c>
      <c r="F220" s="526">
        <v>1</v>
      </c>
      <c r="G220" s="523">
        <v>567.49</v>
      </c>
      <c r="H220" s="523">
        <f>G220*(1-CONDITIONS!$B$24)</f>
        <v>539.1155</v>
      </c>
      <c r="I220" s="1058" t="s">
        <v>2047</v>
      </c>
      <c r="J220" s="526">
        <v>5</v>
      </c>
      <c r="K220" s="526">
        <v>1</v>
      </c>
      <c r="L220" s="553">
        <v>666.71</v>
      </c>
      <c r="M220" s="523">
        <f>L220*(1-CONDITIONS!$B$24)</f>
        <v>633.37450000000001</v>
      </c>
      <c r="N220" s="141"/>
      <c r="O220" s="855"/>
      <c r="P220" s="132"/>
      <c r="Q220" s="105"/>
      <c r="R220" s="139"/>
      <c r="S220" s="135"/>
      <c r="T220" s="135"/>
    </row>
    <row r="221" spans="1:20">
      <c r="A221" s="134"/>
      <c r="B221" s="1051">
        <v>245</v>
      </c>
      <c r="C221" s="552">
        <v>800</v>
      </c>
      <c r="D221" s="1056" t="s">
        <v>2048</v>
      </c>
      <c r="E221" s="526">
        <v>5</v>
      </c>
      <c r="F221" s="526">
        <v>1</v>
      </c>
      <c r="G221" s="523">
        <v>597.74</v>
      </c>
      <c r="H221" s="523">
        <f>G221*(1-CONDITIONS!$B$24)</f>
        <v>567.85299999999995</v>
      </c>
      <c r="I221" s="1058" t="s">
        <v>2049</v>
      </c>
      <c r="J221" s="526">
        <v>5</v>
      </c>
      <c r="K221" s="526">
        <v>1</v>
      </c>
      <c r="L221" s="553">
        <v>771.98</v>
      </c>
      <c r="M221" s="523">
        <f>L221*(1-CONDITIONS!$B$24)</f>
        <v>733.38099999999997</v>
      </c>
      <c r="N221" s="141"/>
      <c r="O221" s="855"/>
      <c r="P221" s="132"/>
      <c r="Q221" s="105"/>
      <c r="R221" s="139"/>
      <c r="S221" s="135"/>
      <c r="T221" s="135"/>
    </row>
    <row r="222" spans="1:20">
      <c r="A222" s="134"/>
      <c r="B222" s="772">
        <v>260</v>
      </c>
      <c r="C222" s="544">
        <v>850</v>
      </c>
      <c r="D222" s="801" t="s">
        <v>2050</v>
      </c>
      <c r="E222" s="670">
        <v>5</v>
      </c>
      <c r="F222" s="670">
        <v>1</v>
      </c>
      <c r="G222" s="522">
        <v>629.20000000000005</v>
      </c>
      <c r="H222" s="524">
        <f>G222*(1-CONDITIONS!$B$24)</f>
        <v>597.74</v>
      </c>
      <c r="I222" s="805" t="s">
        <v>2051</v>
      </c>
      <c r="J222" s="670">
        <v>5</v>
      </c>
      <c r="K222" s="670">
        <v>1</v>
      </c>
      <c r="L222" s="657">
        <v>730.84</v>
      </c>
      <c r="M222" s="524">
        <f>L222*(1-CONDITIONS!$B$24)</f>
        <v>694.298</v>
      </c>
      <c r="N222" s="141"/>
      <c r="O222" s="855"/>
      <c r="P222" s="132"/>
      <c r="Q222" s="105"/>
      <c r="R222" s="139"/>
      <c r="S222" s="135"/>
      <c r="T222" s="135"/>
    </row>
    <row r="223" spans="1:20">
      <c r="A223" s="134"/>
      <c r="B223" s="772">
        <v>277</v>
      </c>
      <c r="C223" s="544">
        <v>900</v>
      </c>
      <c r="D223" s="801" t="s">
        <v>2052</v>
      </c>
      <c r="E223" s="670">
        <v>5</v>
      </c>
      <c r="F223" s="670">
        <v>1</v>
      </c>
      <c r="G223" s="522">
        <v>661.87000000000012</v>
      </c>
      <c r="H223" s="524">
        <f>G223*(1-CONDITIONS!$B$24)</f>
        <v>628.77650000000006</v>
      </c>
      <c r="I223" s="805" t="s">
        <v>2053</v>
      </c>
      <c r="J223" s="670">
        <v>5</v>
      </c>
      <c r="K223" s="670">
        <v>1</v>
      </c>
      <c r="L223" s="657">
        <v>755.04000000000008</v>
      </c>
      <c r="M223" s="524">
        <f>L223*(1-CONDITIONS!$B$24)</f>
        <v>717.28800000000001</v>
      </c>
      <c r="N223" s="141"/>
      <c r="O223" s="855"/>
      <c r="P223" s="132"/>
      <c r="Q223" s="105"/>
      <c r="R223" s="139"/>
      <c r="S223" s="135"/>
      <c r="T223" s="135"/>
    </row>
    <row r="224" spans="1:20">
      <c r="A224" s="134"/>
      <c r="B224" s="1051">
        <v>293</v>
      </c>
      <c r="C224" s="526">
        <v>950</v>
      </c>
      <c r="D224" s="1056" t="s">
        <v>2054</v>
      </c>
      <c r="E224" s="526">
        <v>5</v>
      </c>
      <c r="F224" s="526">
        <v>1</v>
      </c>
      <c r="G224" s="523">
        <v>693.33</v>
      </c>
      <c r="H224" s="523">
        <f>G224*(1-CONDITIONS!$B$24)</f>
        <v>658.6635</v>
      </c>
      <c r="I224" s="1058" t="s">
        <v>2055</v>
      </c>
      <c r="J224" s="526">
        <v>5</v>
      </c>
      <c r="K224" s="526">
        <v>1</v>
      </c>
      <c r="L224" s="523">
        <v>784.08</v>
      </c>
      <c r="M224" s="523">
        <f>L224*(1-CONDITIONS!$B$24)</f>
        <v>744.87599999999998</v>
      </c>
      <c r="N224" s="141"/>
      <c r="O224" s="855"/>
      <c r="P224" s="132"/>
      <c r="Q224" s="105"/>
      <c r="R224" s="139"/>
      <c r="S224" s="135"/>
      <c r="T224" s="135"/>
    </row>
    <row r="225" spans="1:20">
      <c r="A225" s="134"/>
      <c r="B225" s="1051">
        <v>308</v>
      </c>
      <c r="C225" s="526">
        <v>1000</v>
      </c>
      <c r="D225" s="1056" t="s">
        <v>2056</v>
      </c>
      <c r="E225" s="526">
        <v>5</v>
      </c>
      <c r="F225" s="526">
        <v>1</v>
      </c>
      <c r="G225" s="523">
        <v>666.71</v>
      </c>
      <c r="H225" s="523">
        <f>G225*(1-CONDITIONS!$B$24)</f>
        <v>633.37450000000001</v>
      </c>
      <c r="I225" s="1058" t="s">
        <v>2057</v>
      </c>
      <c r="J225" s="526">
        <v>5</v>
      </c>
      <c r="K225" s="526">
        <v>1</v>
      </c>
      <c r="L225" s="553">
        <v>814.33</v>
      </c>
      <c r="M225" s="523">
        <f>L225*(1-CONDITIONS!$B$24)</f>
        <v>773.61350000000004</v>
      </c>
      <c r="N225" s="141"/>
      <c r="O225" s="855"/>
      <c r="P225" s="132"/>
      <c r="Q225" s="105"/>
      <c r="R225" s="139"/>
      <c r="S225" s="135"/>
      <c r="T225" s="135"/>
    </row>
    <row r="226" spans="1:20" ht="14.25" customHeight="1">
      <c r="A226" s="134"/>
      <c r="B226" s="1293" t="s">
        <v>2098</v>
      </c>
      <c r="C226" s="1294"/>
      <c r="D226" s="1294"/>
      <c r="E226" s="1294"/>
      <c r="F226" s="1294"/>
      <c r="G226" s="1295"/>
      <c r="H226" s="1293" t="s">
        <v>2099</v>
      </c>
      <c r="I226" s="1294"/>
      <c r="J226" s="1294"/>
      <c r="K226" s="1294"/>
      <c r="L226" s="1294"/>
      <c r="M226" s="1295"/>
      <c r="N226" s="141"/>
      <c r="O226" s="855"/>
      <c r="P226" s="132"/>
      <c r="Q226" s="105"/>
      <c r="R226" s="135"/>
      <c r="S226" s="105"/>
      <c r="T226" s="105"/>
    </row>
    <row r="227" spans="1:20" ht="19.5" customHeight="1">
      <c r="A227" s="134"/>
      <c r="B227" s="1297" t="s">
        <v>2058</v>
      </c>
      <c r="C227" s="1297" t="s">
        <v>535</v>
      </c>
      <c r="D227" s="1293" t="s">
        <v>2059</v>
      </c>
      <c r="E227" s="1294"/>
      <c r="F227" s="1294"/>
      <c r="G227" s="1295"/>
      <c r="H227" s="1291" t="s">
        <v>19</v>
      </c>
      <c r="I227" s="1291" t="s">
        <v>2060</v>
      </c>
      <c r="J227" s="1293" t="s">
        <v>2061</v>
      </c>
      <c r="K227" s="1294"/>
      <c r="L227" s="1294"/>
      <c r="M227" s="1295"/>
      <c r="N227" s="141"/>
      <c r="O227" s="855"/>
      <c r="P227" s="132"/>
      <c r="Q227" s="105"/>
      <c r="R227" s="135"/>
      <c r="S227" s="105"/>
      <c r="T227" s="105"/>
    </row>
    <row r="228" spans="1:20" ht="36">
      <c r="A228" s="134"/>
      <c r="B228" s="1298"/>
      <c r="C228" s="1298"/>
      <c r="D228" s="761" t="s">
        <v>19</v>
      </c>
      <c r="E228" s="762" t="s">
        <v>1725</v>
      </c>
      <c r="F228" s="788" t="s">
        <v>1153</v>
      </c>
      <c r="G228" s="788" t="s">
        <v>1152</v>
      </c>
      <c r="H228" s="1291"/>
      <c r="I228" s="1291"/>
      <c r="J228" s="761" t="s">
        <v>2062</v>
      </c>
      <c r="K228" s="762" t="s">
        <v>1725</v>
      </c>
      <c r="L228" s="788" t="s">
        <v>1153</v>
      </c>
      <c r="M228" s="788" t="s">
        <v>1152</v>
      </c>
      <c r="N228" s="141"/>
      <c r="O228" s="855"/>
      <c r="P228" s="132"/>
      <c r="Q228" s="105"/>
      <c r="R228" s="105"/>
      <c r="S228" s="105"/>
      <c r="T228" s="105"/>
    </row>
    <row r="229" spans="1:20">
      <c r="A229" s="134"/>
      <c r="B229" s="766">
        <v>18</v>
      </c>
      <c r="C229" s="766">
        <v>20</v>
      </c>
      <c r="D229" s="274" t="s">
        <v>2063</v>
      </c>
      <c r="E229" s="806">
        <v>10</v>
      </c>
      <c r="F229" s="807">
        <v>127.05000000000001</v>
      </c>
      <c r="G229" s="524">
        <f>F229*(1-CONDITIONS!$B$24)</f>
        <v>120.69750000000001</v>
      </c>
      <c r="H229" s="789"/>
      <c r="I229" s="789"/>
      <c r="J229" s="790"/>
      <c r="K229" s="791"/>
      <c r="L229" s="792"/>
      <c r="M229" s="792"/>
      <c r="N229" s="141"/>
      <c r="O229" s="855"/>
      <c r="P229" s="132"/>
      <c r="Q229" s="105"/>
      <c r="R229" s="105"/>
      <c r="S229" s="105"/>
      <c r="T229" s="105"/>
    </row>
    <row r="230" spans="1:20">
      <c r="A230" s="134"/>
      <c r="B230" s="770">
        <v>28</v>
      </c>
      <c r="C230" s="268">
        <v>30</v>
      </c>
      <c r="D230" s="274" t="s">
        <v>2064</v>
      </c>
      <c r="E230" s="772">
        <v>10</v>
      </c>
      <c r="F230" s="268">
        <v>135.52000000000001</v>
      </c>
      <c r="G230" s="524">
        <f>F230*(1-CONDITIONS!$B$24)</f>
        <v>128.744</v>
      </c>
      <c r="H230" s="808" t="s">
        <v>2065</v>
      </c>
      <c r="I230" s="670" t="s">
        <v>2066</v>
      </c>
      <c r="J230" s="544">
        <v>15</v>
      </c>
      <c r="K230" s="544">
        <v>500</v>
      </c>
      <c r="L230" s="522">
        <v>64.152000000000001</v>
      </c>
      <c r="M230" s="524">
        <f>L230*(1-CONDITIONS!$B$24)</f>
        <v>60.944399999999995</v>
      </c>
      <c r="N230" s="141"/>
      <c r="O230" s="855"/>
      <c r="P230" s="132"/>
      <c r="Q230" s="105"/>
      <c r="R230" s="105"/>
      <c r="S230" s="105"/>
      <c r="T230" s="105"/>
    </row>
    <row r="231" spans="1:20">
      <c r="A231" s="134"/>
      <c r="B231" s="1019">
        <v>38</v>
      </c>
      <c r="C231" s="673">
        <v>40</v>
      </c>
      <c r="D231" s="672" t="s">
        <v>2067</v>
      </c>
      <c r="E231" s="1051">
        <v>10</v>
      </c>
      <c r="F231" s="673">
        <v>147.62</v>
      </c>
      <c r="G231" s="523">
        <f>F231*(1-CONDITIONS!$B$24)</f>
        <v>140.239</v>
      </c>
      <c r="H231" s="1059" t="s">
        <v>2068</v>
      </c>
      <c r="I231" s="526" t="s">
        <v>2069</v>
      </c>
      <c r="J231" s="526">
        <v>15</v>
      </c>
      <c r="K231" s="526">
        <v>500</v>
      </c>
      <c r="L231" s="523">
        <v>58.212000000000003</v>
      </c>
      <c r="M231" s="523">
        <f>L231*(1-CONDITIONS!$B$24)</f>
        <v>55.301400000000001</v>
      </c>
      <c r="N231" s="141"/>
      <c r="O231" s="855"/>
      <c r="P231" s="132"/>
      <c r="Q231" s="105"/>
      <c r="R231" s="105"/>
      <c r="S231" s="105"/>
      <c r="T231" s="105"/>
    </row>
    <row r="232" spans="1:20">
      <c r="A232" s="134"/>
      <c r="B232" s="1019">
        <v>48</v>
      </c>
      <c r="C232" s="673">
        <v>50</v>
      </c>
      <c r="D232" s="672" t="s">
        <v>2070</v>
      </c>
      <c r="E232" s="1051">
        <v>10</v>
      </c>
      <c r="F232" s="673">
        <v>157.30000000000001</v>
      </c>
      <c r="G232" s="523">
        <f>F232*(1-CONDITIONS!$B$24)</f>
        <v>149.435</v>
      </c>
      <c r="H232" s="995"/>
      <c r="I232" s="1060"/>
      <c r="J232" s="1060"/>
      <c r="K232" s="485"/>
      <c r="L232" s="673"/>
      <c r="M232" s="1061"/>
      <c r="N232" s="141"/>
      <c r="O232" s="855"/>
      <c r="P232" s="132"/>
      <c r="Q232" s="105"/>
      <c r="R232" s="105"/>
      <c r="S232" s="105"/>
      <c r="T232" s="105"/>
    </row>
    <row r="233" spans="1:20">
      <c r="A233" s="134"/>
      <c r="B233" s="1027">
        <v>58</v>
      </c>
      <c r="C233" s="1024">
        <v>60</v>
      </c>
      <c r="D233" s="1023" t="s">
        <v>2071</v>
      </c>
      <c r="E233" s="1062">
        <v>10</v>
      </c>
      <c r="F233" s="1024">
        <v>169.4</v>
      </c>
      <c r="G233" s="1032">
        <f>F233*(1-CONDITIONS!$B$24)</f>
        <v>160.93</v>
      </c>
      <c r="H233" s="1063"/>
      <c r="I233" s="1064"/>
      <c r="J233" s="1064"/>
      <c r="K233" s="496"/>
      <c r="L233" s="1024"/>
      <c r="M233" s="1065"/>
      <c r="N233" s="141"/>
      <c r="O233" s="855"/>
      <c r="P233" s="132"/>
      <c r="Q233" s="105"/>
      <c r="R233" s="135"/>
      <c r="S233" s="105"/>
      <c r="T233" s="105"/>
    </row>
    <row r="234" spans="1:20" ht="15">
      <c r="A234" s="134"/>
      <c r="B234" s="1293" t="s">
        <v>2100</v>
      </c>
      <c r="C234" s="1294"/>
      <c r="D234" s="1294"/>
      <c r="E234" s="1294"/>
      <c r="F234" s="1294"/>
      <c r="G234" s="1295"/>
      <c r="H234" s="793"/>
      <c r="I234" s="787"/>
      <c r="J234" s="787"/>
      <c r="K234" s="782"/>
      <c r="L234" s="782"/>
      <c r="M234" s="787"/>
      <c r="N234" s="141"/>
      <c r="O234" s="855"/>
      <c r="P234" s="132"/>
      <c r="Q234" s="105"/>
      <c r="R234" s="135"/>
      <c r="S234" s="105"/>
      <c r="T234" s="105"/>
    </row>
    <row r="235" spans="1:20" ht="36" customHeight="1" thickBot="1">
      <c r="A235" s="134"/>
      <c r="B235" s="794" t="s">
        <v>19</v>
      </c>
      <c r="C235" s="794" t="s">
        <v>2060</v>
      </c>
      <c r="D235" s="761" t="s">
        <v>2062</v>
      </c>
      <c r="E235" s="762" t="s">
        <v>1725</v>
      </c>
      <c r="F235" s="759" t="s">
        <v>1153</v>
      </c>
      <c r="G235" s="760" t="s">
        <v>1152</v>
      </c>
      <c r="H235" s="793"/>
      <c r="I235" s="787"/>
      <c r="J235" s="787"/>
      <c r="K235" s="782"/>
      <c r="L235" s="782"/>
      <c r="M235" s="787"/>
      <c r="N235" s="141"/>
      <c r="O235" s="855"/>
      <c r="P235" s="132"/>
      <c r="Q235" s="105"/>
      <c r="R235" s="135"/>
      <c r="S235" s="105"/>
      <c r="T235" s="105"/>
    </row>
    <row r="236" spans="1:20" ht="13.5" thickTop="1">
      <c r="A236" s="134"/>
      <c r="B236" s="781" t="s">
        <v>2072</v>
      </c>
      <c r="C236" s="670" t="s">
        <v>2073</v>
      </c>
      <c r="D236" s="670">
        <v>1000</v>
      </c>
      <c r="E236" s="772">
        <v>50000</v>
      </c>
      <c r="F236" s="522">
        <v>197.20800000000003</v>
      </c>
      <c r="G236" s="524">
        <f>F236*(1-CONDITIONS!$B$24)</f>
        <v>187.34760000000003</v>
      </c>
      <c r="H236" s="793"/>
      <c r="I236" s="787"/>
      <c r="J236" s="787"/>
      <c r="K236" s="782"/>
      <c r="L236" s="782"/>
      <c r="M236" s="787"/>
      <c r="N236" s="141"/>
      <c r="O236" s="855"/>
      <c r="P236" s="132"/>
      <c r="Q236" s="105"/>
      <c r="R236" s="135"/>
      <c r="S236" s="105"/>
      <c r="T236" s="105"/>
    </row>
    <row r="237" spans="1:20">
      <c r="A237" s="134"/>
      <c r="B237" s="809" t="s">
        <v>2074</v>
      </c>
      <c r="C237" s="803" t="s">
        <v>2075</v>
      </c>
      <c r="D237" s="803">
        <v>1000</v>
      </c>
      <c r="E237" s="797">
        <v>50000</v>
      </c>
      <c r="F237" s="799">
        <v>174.636</v>
      </c>
      <c r="G237" s="524">
        <f>F237*(1-CONDITIONS!$B$24)</f>
        <v>165.90419999999997</v>
      </c>
      <c r="H237" s="793"/>
      <c r="I237" s="787"/>
      <c r="J237" s="787"/>
      <c r="K237" s="782"/>
      <c r="L237" s="1066"/>
      <c r="M237" s="787"/>
      <c r="N237" s="141"/>
      <c r="O237" s="855"/>
      <c r="P237" s="132"/>
      <c r="Q237" s="105"/>
      <c r="R237" s="135"/>
      <c r="S237" s="105"/>
      <c r="T237" s="105"/>
    </row>
    <row r="238" spans="1:20" ht="14.25" customHeight="1">
      <c r="A238" s="134"/>
      <c r="B238" s="1290" t="s">
        <v>2101</v>
      </c>
      <c r="C238" s="1290"/>
      <c r="D238" s="1290"/>
      <c r="E238" s="1290"/>
      <c r="F238" s="1290"/>
      <c r="G238" s="1290"/>
      <c r="H238" s="1290"/>
      <c r="I238" s="1290"/>
      <c r="J238" s="787"/>
      <c r="K238" s="782"/>
      <c r="L238" s="782"/>
      <c r="M238" s="787"/>
      <c r="N238" s="141"/>
      <c r="O238" s="855"/>
      <c r="P238" s="132"/>
      <c r="Q238" s="105"/>
      <c r="R238" s="135"/>
      <c r="S238" s="105"/>
      <c r="T238" s="105"/>
    </row>
    <row r="239" spans="1:20" ht="36">
      <c r="A239" s="134"/>
      <c r="B239" s="794" t="s">
        <v>19</v>
      </c>
      <c r="C239" s="794" t="s">
        <v>534</v>
      </c>
      <c r="D239" s="761" t="s">
        <v>2076</v>
      </c>
      <c r="E239" s="761" t="s">
        <v>1379</v>
      </c>
      <c r="F239" s="762" t="s">
        <v>2081</v>
      </c>
      <c r="G239" s="762" t="s">
        <v>2077</v>
      </c>
      <c r="H239" s="788" t="s">
        <v>178</v>
      </c>
      <c r="I239" s="788" t="s">
        <v>179</v>
      </c>
      <c r="J239" s="793"/>
      <c r="K239" s="787"/>
      <c r="L239" s="787"/>
      <c r="M239" s="782"/>
      <c r="N239" s="141"/>
      <c r="O239" s="855"/>
      <c r="P239" s="132"/>
      <c r="Q239" s="105"/>
      <c r="R239" s="139"/>
      <c r="S239" s="135"/>
      <c r="T239" s="135"/>
    </row>
    <row r="240" spans="1:20">
      <c r="A240" s="134"/>
      <c r="B240" s="1030" t="s">
        <v>2136</v>
      </c>
      <c r="C240" s="1031">
        <v>0.35</v>
      </c>
      <c r="D240" s="1031">
        <v>1000</v>
      </c>
      <c r="E240" s="1031">
        <v>25</v>
      </c>
      <c r="F240" s="1031">
        <v>1650</v>
      </c>
      <c r="G240" s="1031">
        <v>66</v>
      </c>
      <c r="H240" s="1032">
        <v>441.65000000000003</v>
      </c>
      <c r="I240" s="1032">
        <f>H240*(1-CONDITIONS!$B$24)</f>
        <v>419.5675</v>
      </c>
      <c r="J240" s="782"/>
      <c r="K240" s="787"/>
      <c r="L240" s="782"/>
      <c r="M240" s="782"/>
      <c r="N240" s="141"/>
      <c r="O240" s="855"/>
      <c r="P240" s="132"/>
      <c r="Q240" s="105"/>
      <c r="R240" s="135"/>
      <c r="S240" s="135"/>
      <c r="T240" s="105"/>
    </row>
    <row r="241" spans="1:20">
      <c r="A241" s="134"/>
      <c r="B241" s="1030" t="s">
        <v>2137</v>
      </c>
      <c r="C241" s="1031">
        <v>0.35</v>
      </c>
      <c r="D241" s="1031">
        <v>1000</v>
      </c>
      <c r="E241" s="1031">
        <v>35</v>
      </c>
      <c r="F241" s="1031">
        <v>1575</v>
      </c>
      <c r="G241" s="1031">
        <f>F241/E241</f>
        <v>45</v>
      </c>
      <c r="H241" s="1032">
        <v>429.55</v>
      </c>
      <c r="I241" s="1032">
        <f>H241*(1-CONDITIONS!$B$24)</f>
        <v>408.07249999999999</v>
      </c>
      <c r="J241" s="782"/>
      <c r="K241" s="787"/>
      <c r="L241" s="782"/>
      <c r="M241" s="782"/>
      <c r="N241" s="141"/>
      <c r="O241" s="855"/>
      <c r="P241" s="132"/>
      <c r="Q241" s="105"/>
      <c r="R241" s="135"/>
      <c r="S241" s="135"/>
      <c r="T241" s="105"/>
    </row>
    <row r="242" spans="1:20" ht="24.75" customHeight="1">
      <c r="A242" s="134"/>
      <c r="B242" s="1293" t="s">
        <v>2102</v>
      </c>
      <c r="C242" s="1294"/>
      <c r="D242" s="1294"/>
      <c r="E242" s="1294"/>
      <c r="F242" s="1294"/>
      <c r="G242" s="1294"/>
      <c r="H242" s="1295"/>
      <c r="I242" s="787"/>
      <c r="J242" s="787"/>
      <c r="K242" s="782"/>
      <c r="L242" s="782"/>
      <c r="M242" s="787"/>
      <c r="N242" s="141"/>
      <c r="O242" s="855"/>
      <c r="P242" s="132"/>
      <c r="Q242" s="105"/>
      <c r="R242" s="135"/>
      <c r="S242" s="105"/>
      <c r="T242" s="105"/>
    </row>
    <row r="243" spans="1:20" ht="36">
      <c r="A243" s="134"/>
      <c r="B243" s="794" t="s">
        <v>19</v>
      </c>
      <c r="C243" s="794" t="s">
        <v>536</v>
      </c>
      <c r="D243" s="761" t="s">
        <v>1366</v>
      </c>
      <c r="E243" s="762" t="s">
        <v>534</v>
      </c>
      <c r="F243" s="762" t="s">
        <v>2077</v>
      </c>
      <c r="G243" s="788" t="s">
        <v>1153</v>
      </c>
      <c r="H243" s="788" t="s">
        <v>1152</v>
      </c>
      <c r="I243" s="787"/>
      <c r="J243" s="787"/>
      <c r="K243" s="782"/>
      <c r="L243" s="782"/>
      <c r="M243" s="787"/>
      <c r="N243" s="141"/>
      <c r="O243" s="855"/>
      <c r="P243" s="132"/>
      <c r="Q243" s="105"/>
      <c r="R243" s="135"/>
      <c r="S243" s="105"/>
      <c r="T243" s="105"/>
    </row>
    <row r="244" spans="1:20">
      <c r="A244" s="134"/>
      <c r="B244" s="768" t="s">
        <v>2078</v>
      </c>
      <c r="C244" s="810">
        <v>19</v>
      </c>
      <c r="D244" s="670">
        <v>25</v>
      </c>
      <c r="E244" s="670">
        <v>0.35</v>
      </c>
      <c r="F244" s="670">
        <v>32</v>
      </c>
      <c r="G244" s="522">
        <v>258.98400000000004</v>
      </c>
      <c r="H244" s="524">
        <f>G244*(1-CONDITIONS!$B$24)</f>
        <v>246.03480000000002</v>
      </c>
      <c r="I244" s="782"/>
      <c r="J244" s="787"/>
      <c r="K244" s="782"/>
      <c r="L244" s="782"/>
      <c r="M244" s="787"/>
      <c r="N244" s="141"/>
      <c r="O244" s="855"/>
      <c r="P244" s="132"/>
      <c r="Q244" s="105"/>
      <c r="R244" s="135"/>
      <c r="S244" s="105"/>
      <c r="T244" s="105"/>
    </row>
    <row r="245" spans="1:20">
      <c r="A245" s="134"/>
      <c r="B245" s="768" t="s">
        <v>2079</v>
      </c>
      <c r="C245" s="810">
        <v>25</v>
      </c>
      <c r="D245" s="670">
        <v>25</v>
      </c>
      <c r="E245" s="670">
        <v>0.35</v>
      </c>
      <c r="F245" s="670">
        <v>24</v>
      </c>
      <c r="G245" s="522">
        <v>286.30799999999999</v>
      </c>
      <c r="H245" s="524">
        <f>G245*(1-CONDITIONS!$B$24)</f>
        <v>271.99259999999998</v>
      </c>
      <c r="I245" s="782"/>
      <c r="J245" s="787"/>
      <c r="K245" s="782"/>
      <c r="L245" s="782"/>
      <c r="M245" s="787"/>
      <c r="N245" s="141"/>
      <c r="O245" s="855"/>
      <c r="P245" s="132"/>
      <c r="Q245" s="105"/>
      <c r="R245" s="135"/>
      <c r="S245" s="105"/>
      <c r="T245" s="105"/>
    </row>
    <row r="246" spans="1:20">
      <c r="A246" s="134"/>
      <c r="B246" s="1020" t="s">
        <v>2080</v>
      </c>
      <c r="C246" s="1067">
        <v>30</v>
      </c>
      <c r="D246" s="526">
        <v>25</v>
      </c>
      <c r="E246" s="526">
        <v>0.35</v>
      </c>
      <c r="F246" s="526">
        <v>20</v>
      </c>
      <c r="G246" s="523">
        <v>332.64</v>
      </c>
      <c r="H246" s="523">
        <f>G246*(1-CONDITIONS!$B$24)</f>
        <v>316.00799999999998</v>
      </c>
      <c r="I246" s="782"/>
      <c r="J246" s="787"/>
      <c r="K246" s="782"/>
      <c r="L246" s="782"/>
      <c r="M246" s="787"/>
      <c r="N246" s="141"/>
      <c r="O246" s="855"/>
      <c r="P246" s="132"/>
      <c r="Q246" s="105"/>
      <c r="R246" s="135"/>
      <c r="S246" s="105"/>
      <c r="T246" s="105"/>
    </row>
    <row r="247" spans="1:20">
      <c r="A247" s="134"/>
      <c r="B247" s="720"/>
      <c r="C247" s="141"/>
      <c r="D247" s="720"/>
      <c r="E247" s="141"/>
      <c r="F247" s="141"/>
      <c r="G247" s="138"/>
      <c r="H247" s="138"/>
      <c r="I247" s="139"/>
      <c r="J247" s="139"/>
      <c r="K247" s="141"/>
      <c r="L247" s="133"/>
      <c r="M247" s="139"/>
      <c r="N247" s="739"/>
      <c r="O247" s="855"/>
      <c r="P247" s="132"/>
      <c r="Q247" s="105"/>
      <c r="R247" s="135"/>
      <c r="S247" s="105"/>
      <c r="T247" s="105"/>
    </row>
    <row r="248" spans="1:20">
      <c r="A248" s="134"/>
      <c r="B248" s="720"/>
      <c r="C248" s="141"/>
      <c r="D248" s="720"/>
      <c r="E248" s="141"/>
      <c r="F248" s="141"/>
      <c r="G248" s="138"/>
      <c r="H248" s="138"/>
      <c r="I248" s="139"/>
      <c r="J248" s="139"/>
      <c r="K248" s="141"/>
      <c r="L248" s="133"/>
      <c r="M248" s="139"/>
      <c r="N248" s="739"/>
      <c r="O248" s="139"/>
      <c r="P248" s="139"/>
      <c r="Q248" s="135"/>
      <c r="R248" s="135"/>
      <c r="S248" s="105"/>
      <c r="T248" s="105"/>
    </row>
    <row r="249" spans="1:20">
      <c r="A249" s="134"/>
      <c r="B249" s="135"/>
      <c r="C249" s="135"/>
      <c r="D249" s="135"/>
      <c r="E249" s="135"/>
      <c r="F249" s="135"/>
      <c r="G249" s="138"/>
      <c r="H249" s="138"/>
      <c r="I249" s="139"/>
      <c r="J249" s="139"/>
      <c r="K249" s="141"/>
      <c r="L249" s="133"/>
      <c r="M249" s="139"/>
      <c r="N249" s="739"/>
      <c r="O249" s="139"/>
      <c r="P249" s="139"/>
      <c r="Q249" s="135"/>
      <c r="R249" s="135"/>
      <c r="S249" s="105"/>
      <c r="T249" s="105"/>
    </row>
    <row r="250" spans="1:20">
      <c r="A250" s="134"/>
      <c r="B250" s="720"/>
      <c r="C250" s="720"/>
      <c r="D250" s="720"/>
      <c r="E250" s="736"/>
      <c r="F250" s="736"/>
      <c r="G250" s="138"/>
      <c r="H250" s="138"/>
      <c r="I250" s="139"/>
      <c r="J250" s="139"/>
      <c r="K250" s="141"/>
      <c r="L250" s="133"/>
      <c r="M250" s="139"/>
      <c r="N250" s="739"/>
      <c r="O250" s="139"/>
      <c r="P250" s="139"/>
      <c r="Q250" s="135"/>
      <c r="R250" s="135"/>
      <c r="S250" s="105"/>
      <c r="T250" s="105"/>
    </row>
    <row r="251" spans="1:20">
      <c r="A251" s="134"/>
      <c r="B251" s="742"/>
      <c r="C251" s="141"/>
      <c r="D251" s="141"/>
      <c r="E251" s="140"/>
      <c r="F251" s="145"/>
      <c r="G251" s="138"/>
      <c r="H251" s="138"/>
      <c r="I251" s="139"/>
      <c r="J251" s="139"/>
      <c r="K251" s="141"/>
      <c r="L251" s="133"/>
      <c r="M251" s="139"/>
      <c r="N251" s="739"/>
      <c r="O251" s="139"/>
      <c r="P251" s="139"/>
      <c r="Q251" s="135"/>
      <c r="R251" s="135"/>
      <c r="S251" s="105"/>
      <c r="T251" s="105"/>
    </row>
    <row r="252" spans="1:20">
      <c r="A252" s="134"/>
      <c r="B252" s="742"/>
      <c r="C252" s="141"/>
      <c r="D252" s="141"/>
      <c r="E252" s="140"/>
      <c r="F252" s="145"/>
      <c r="G252" s="138"/>
      <c r="H252" s="138"/>
      <c r="I252" s="139"/>
      <c r="J252" s="139"/>
      <c r="K252" s="141"/>
      <c r="L252" s="133"/>
      <c r="M252" s="139"/>
      <c r="N252" s="739"/>
      <c r="O252" s="139"/>
      <c r="P252" s="139"/>
      <c r="Q252" s="135"/>
      <c r="R252" s="135"/>
      <c r="S252" s="105"/>
      <c r="T252" s="105"/>
    </row>
    <row r="253" spans="1:20">
      <c r="A253" s="134"/>
      <c r="B253" s="742"/>
      <c r="C253" s="141"/>
      <c r="D253" s="141"/>
      <c r="E253" s="140"/>
      <c r="F253" s="145"/>
      <c r="G253" s="138"/>
      <c r="H253" s="138"/>
      <c r="I253" s="139"/>
      <c r="J253" s="139"/>
      <c r="K253" s="141"/>
      <c r="L253" s="133"/>
      <c r="M253" s="139"/>
      <c r="N253" s="739"/>
      <c r="O253" s="139"/>
      <c r="P253" s="139"/>
      <c r="Q253" s="135"/>
      <c r="R253" s="135"/>
      <c r="S253" s="105"/>
      <c r="T253" s="105"/>
    </row>
    <row r="254" spans="1:20">
      <c r="A254" s="134"/>
      <c r="B254" s="742"/>
      <c r="C254" s="141"/>
      <c r="D254" s="141"/>
      <c r="E254" s="140"/>
      <c r="F254" s="145"/>
      <c r="G254" s="138"/>
      <c r="H254" s="138"/>
      <c r="I254" s="139"/>
      <c r="J254" s="139"/>
      <c r="K254" s="141"/>
      <c r="L254" s="133"/>
      <c r="M254" s="139"/>
      <c r="N254" s="739"/>
      <c r="O254" s="139"/>
      <c r="P254" s="139"/>
      <c r="Q254" s="135"/>
      <c r="R254" s="135"/>
      <c r="S254" s="105"/>
      <c r="T254" s="105"/>
    </row>
    <row r="255" spans="1:20">
      <c r="A255" s="134"/>
      <c r="B255" s="742"/>
      <c r="C255" s="141"/>
      <c r="D255" s="141"/>
      <c r="E255" s="140"/>
      <c r="F255" s="145"/>
      <c r="G255" s="138"/>
      <c r="H255" s="138"/>
      <c r="I255" s="139"/>
      <c r="J255" s="139"/>
      <c r="K255" s="141"/>
      <c r="L255" s="133"/>
      <c r="M255" s="139"/>
      <c r="N255" s="739"/>
      <c r="O255" s="139"/>
      <c r="P255" s="139"/>
      <c r="Q255" s="135"/>
      <c r="R255" s="135"/>
      <c r="S255" s="105"/>
      <c r="T255" s="105"/>
    </row>
    <row r="256" spans="1:20">
      <c r="A256" s="134"/>
      <c r="B256" s="742"/>
      <c r="C256" s="141"/>
      <c r="D256" s="141"/>
      <c r="E256" s="140"/>
      <c r="F256" s="145"/>
      <c r="G256" s="138"/>
      <c r="H256" s="138"/>
      <c r="I256" s="139"/>
      <c r="J256" s="139"/>
      <c r="K256" s="141"/>
      <c r="L256" s="133"/>
      <c r="M256" s="139"/>
      <c r="N256" s="739"/>
      <c r="O256" s="139"/>
      <c r="P256" s="139"/>
      <c r="Q256" s="135"/>
      <c r="R256" s="135"/>
      <c r="S256" s="105"/>
      <c r="T256" s="105"/>
    </row>
    <row r="257" spans="1:20" ht="15.75">
      <c r="A257" s="134"/>
      <c r="B257" s="352"/>
      <c r="C257" s="144"/>
      <c r="D257" s="144"/>
      <c r="E257" s="728"/>
      <c r="F257" s="728"/>
      <c r="G257" s="729"/>
      <c r="H257" s="730"/>
      <c r="I257" s="132"/>
      <c r="J257" s="132"/>
      <c r="K257" s="353" t="s">
        <v>164</v>
      </c>
      <c r="L257" s="721"/>
      <c r="M257" s="721"/>
      <c r="N257" s="739"/>
      <c r="O257" s="139"/>
      <c r="P257" s="139"/>
      <c r="Q257" s="135"/>
      <c r="R257" s="135"/>
      <c r="S257" s="105"/>
      <c r="T257" s="105"/>
    </row>
    <row r="258" spans="1:20" ht="15.75">
      <c r="A258" s="134"/>
      <c r="B258" s="352"/>
      <c r="C258" s="144"/>
      <c r="D258" s="144"/>
      <c r="E258" s="728"/>
      <c r="F258" s="728"/>
      <c r="G258" s="729"/>
      <c r="H258" s="730"/>
      <c r="I258" s="132"/>
      <c r="J258" s="132"/>
      <c r="K258" s="353"/>
      <c r="L258" s="721"/>
      <c r="M258" s="721"/>
      <c r="N258" s="739"/>
      <c r="O258" s="139"/>
      <c r="P258" s="139"/>
      <c r="Q258" s="135"/>
      <c r="R258" s="135"/>
      <c r="S258" s="105"/>
      <c r="T258" s="105"/>
    </row>
    <row r="259" spans="1:20" ht="15.75">
      <c r="A259" s="134"/>
      <c r="B259" s="751" t="s">
        <v>216</v>
      </c>
      <c r="C259" s="144"/>
      <c r="D259" s="144"/>
      <c r="E259" s="728" t="s">
        <v>1715</v>
      </c>
      <c r="F259" s="728"/>
      <c r="G259" s="729"/>
      <c r="H259" s="730"/>
      <c r="I259" s="132"/>
      <c r="J259" s="132"/>
      <c r="K259" s="748" t="s">
        <v>1551</v>
      </c>
      <c r="L259" s="344" t="s">
        <v>2106</v>
      </c>
      <c r="M259" s="366"/>
      <c r="N259" s="739"/>
      <c r="O259" s="139"/>
      <c r="P259" s="139"/>
      <c r="Q259" s="135"/>
      <c r="R259" s="135"/>
      <c r="S259" s="105"/>
      <c r="T259" s="105"/>
    </row>
    <row r="260" spans="1:20">
      <c r="A260" s="134"/>
      <c r="B260" s="139"/>
      <c r="C260" s="139"/>
      <c r="D260" s="139"/>
      <c r="E260" s="140"/>
      <c r="F260" s="138"/>
      <c r="G260" s="138"/>
      <c r="H260" s="138"/>
      <c r="I260" s="139"/>
      <c r="J260" s="139"/>
      <c r="K260" s="141"/>
      <c r="L260" s="133"/>
      <c r="M260" s="139"/>
      <c r="N260" s="739"/>
      <c r="O260" s="139"/>
      <c r="P260" s="139"/>
      <c r="Q260" s="135"/>
      <c r="R260" s="135"/>
      <c r="S260" s="105"/>
      <c r="T260" s="105"/>
    </row>
    <row r="261" spans="1:20">
      <c r="A261" s="134"/>
      <c r="B261" s="139"/>
      <c r="C261" s="139"/>
      <c r="D261" s="139"/>
      <c r="E261" s="140"/>
      <c r="F261" s="138"/>
      <c r="G261" s="138"/>
      <c r="H261" s="138"/>
      <c r="I261" s="139"/>
      <c r="J261" s="139"/>
      <c r="K261" s="141"/>
      <c r="L261" s="133"/>
      <c r="M261" s="139"/>
      <c r="N261" s="739"/>
      <c r="O261" s="139"/>
      <c r="P261" s="139"/>
      <c r="Q261" s="135"/>
      <c r="R261" s="135"/>
      <c r="S261" s="105"/>
      <c r="T261" s="105"/>
    </row>
    <row r="262" spans="1:20">
      <c r="A262" s="134"/>
      <c r="B262" s="139"/>
      <c r="C262" s="139"/>
      <c r="D262" s="139"/>
      <c r="E262" s="140"/>
      <c r="F262" s="138"/>
      <c r="G262" s="138"/>
      <c r="H262" s="138"/>
      <c r="I262" s="139"/>
      <c r="J262" s="139"/>
      <c r="K262" s="141"/>
      <c r="L262" s="133"/>
      <c r="M262" s="139"/>
      <c r="N262" s="739"/>
      <c r="O262" s="139"/>
      <c r="P262" s="139"/>
      <c r="Q262" s="135"/>
      <c r="R262" s="135"/>
      <c r="S262" s="105"/>
      <c r="T262" s="105"/>
    </row>
    <row r="263" spans="1:20">
      <c r="A263" s="134"/>
      <c r="B263" s="139"/>
      <c r="C263" s="139"/>
      <c r="D263" s="139"/>
      <c r="E263" s="140"/>
      <c r="F263" s="138"/>
      <c r="G263" s="138"/>
      <c r="H263" s="138"/>
      <c r="I263" s="139"/>
      <c r="J263" s="139"/>
      <c r="K263" s="141"/>
      <c r="L263" s="133"/>
      <c r="M263" s="139"/>
      <c r="N263" s="739"/>
      <c r="O263" s="139"/>
      <c r="P263" s="139"/>
      <c r="Q263" s="135"/>
      <c r="R263" s="135"/>
      <c r="S263" s="105"/>
      <c r="T263" s="105"/>
    </row>
    <row r="264" spans="1:20">
      <c r="A264" s="134"/>
      <c r="B264" s="139"/>
      <c r="C264" s="139"/>
      <c r="D264" s="139"/>
      <c r="E264" s="140"/>
      <c r="F264" s="138"/>
      <c r="G264" s="743"/>
      <c r="H264" s="138"/>
      <c r="I264" s="139"/>
      <c r="J264" s="139"/>
      <c r="K264" s="141"/>
      <c r="L264" s="133"/>
      <c r="M264" s="139"/>
      <c r="N264" s="739"/>
      <c r="O264" s="139"/>
      <c r="P264" s="139"/>
      <c r="Q264" s="135"/>
      <c r="R264" s="135"/>
      <c r="S264" s="105"/>
      <c r="T264" s="105"/>
    </row>
    <row r="265" spans="1:20">
      <c r="A265" s="134"/>
      <c r="B265" s="139"/>
      <c r="C265" s="139"/>
      <c r="D265" s="139"/>
      <c r="E265" s="140"/>
      <c r="F265" s="138"/>
      <c r="G265" s="743"/>
      <c r="H265" s="138"/>
      <c r="I265" s="139"/>
      <c r="J265" s="139"/>
      <c r="K265" s="141"/>
      <c r="L265" s="133"/>
      <c r="M265" s="139"/>
      <c r="N265" s="739"/>
      <c r="O265" s="139"/>
      <c r="P265" s="139"/>
      <c r="Q265" s="135"/>
      <c r="R265" s="135"/>
      <c r="S265" s="105"/>
      <c r="T265" s="105"/>
    </row>
    <row r="266" spans="1:20">
      <c r="A266" s="134"/>
      <c r="B266" s="139"/>
      <c r="C266" s="139"/>
      <c r="D266" s="139"/>
      <c r="E266" s="140"/>
      <c r="F266" s="138"/>
      <c r="G266" s="743"/>
      <c r="H266" s="138"/>
      <c r="I266" s="139"/>
      <c r="J266" s="139"/>
      <c r="K266" s="141"/>
      <c r="L266" s="133"/>
      <c r="M266" s="139"/>
      <c r="N266" s="739"/>
      <c r="O266" s="139"/>
      <c r="P266" s="139"/>
      <c r="Q266" s="135"/>
      <c r="R266" s="135"/>
      <c r="S266" s="105"/>
      <c r="T266" s="105"/>
    </row>
    <row r="267" spans="1:20" ht="15">
      <c r="A267" s="134"/>
      <c r="B267" s="139"/>
      <c r="C267" s="139"/>
      <c r="D267" s="143"/>
      <c r="E267" s="142"/>
      <c r="F267" s="741"/>
      <c r="G267" s="743"/>
      <c r="H267" s="138"/>
      <c r="I267" s="139"/>
      <c r="J267" s="139"/>
      <c r="K267" s="141"/>
      <c r="L267" s="133"/>
      <c r="M267" s="139"/>
      <c r="N267" s="739"/>
      <c r="O267" s="139"/>
      <c r="P267" s="139"/>
      <c r="Q267" s="135"/>
      <c r="R267" s="135"/>
      <c r="S267" s="105"/>
      <c r="T267" s="105"/>
    </row>
    <row r="268" spans="1:20" ht="15">
      <c r="A268" s="134"/>
      <c r="B268" s="139"/>
      <c r="C268" s="139"/>
      <c r="D268" s="142"/>
      <c r="E268" s="142"/>
      <c r="F268" s="741"/>
      <c r="G268" s="132"/>
      <c r="H268" s="138"/>
      <c r="I268" s="139"/>
      <c r="J268" s="139"/>
      <c r="K268" s="141"/>
      <c r="L268" s="133"/>
      <c r="M268" s="139"/>
      <c r="N268" s="739"/>
      <c r="O268" s="139"/>
      <c r="P268" s="139"/>
      <c r="Q268" s="135"/>
      <c r="R268" s="135"/>
      <c r="S268" s="105"/>
      <c r="T268" s="105"/>
    </row>
    <row r="269" spans="1:20" ht="15.75">
      <c r="A269" s="134"/>
      <c r="B269" s="139"/>
      <c r="C269" s="139"/>
      <c r="D269" s="744"/>
      <c r="E269" s="142"/>
      <c r="F269" s="741"/>
      <c r="G269" s="132"/>
      <c r="H269" s="138"/>
      <c r="I269" s="139"/>
      <c r="J269" s="139"/>
      <c r="K269" s="141"/>
      <c r="L269" s="133"/>
      <c r="M269" s="139"/>
      <c r="N269" s="739"/>
      <c r="O269" s="139"/>
      <c r="P269" s="139"/>
      <c r="Q269" s="135"/>
      <c r="R269" s="135"/>
      <c r="S269" s="105"/>
      <c r="T269" s="105"/>
    </row>
    <row r="270" spans="1:20">
      <c r="A270" s="134"/>
      <c r="B270" s="139"/>
      <c r="C270" s="139"/>
      <c r="D270" s="139"/>
      <c r="E270" s="140"/>
      <c r="F270" s="138"/>
      <c r="G270" s="132"/>
      <c r="H270" s="138"/>
      <c r="I270" s="139"/>
      <c r="J270" s="139"/>
      <c r="K270" s="141"/>
      <c r="L270" s="133"/>
      <c r="M270" s="139"/>
      <c r="N270" s="739"/>
      <c r="O270" s="139"/>
      <c r="P270" s="139"/>
      <c r="Q270" s="135"/>
      <c r="R270" s="135"/>
      <c r="S270" s="105"/>
      <c r="T270" s="105"/>
    </row>
    <row r="271" spans="1:20">
      <c r="A271" s="134"/>
      <c r="B271" s="139"/>
      <c r="C271" s="139"/>
      <c r="D271" s="139"/>
      <c r="E271" s="140"/>
      <c r="F271" s="138"/>
      <c r="G271" s="132"/>
      <c r="H271" s="138"/>
      <c r="I271" s="139"/>
      <c r="J271" s="139"/>
      <c r="K271" s="141"/>
      <c r="L271" s="133"/>
      <c r="M271" s="139"/>
      <c r="N271" s="739"/>
      <c r="O271" s="139"/>
      <c r="P271" s="139"/>
      <c r="Q271" s="135"/>
      <c r="R271" s="135"/>
      <c r="S271" s="105"/>
      <c r="T271" s="105"/>
    </row>
    <row r="272" spans="1:20">
      <c r="A272" s="134"/>
      <c r="B272" s="139"/>
      <c r="C272" s="139"/>
      <c r="D272" s="139"/>
      <c r="E272" s="140"/>
      <c r="F272" s="138"/>
      <c r="G272" s="132"/>
      <c r="H272" s="138"/>
      <c r="I272" s="139"/>
      <c r="J272" s="139"/>
      <c r="K272" s="141"/>
      <c r="L272" s="133"/>
      <c r="M272" s="139"/>
      <c r="N272" s="739"/>
      <c r="O272" s="139"/>
      <c r="P272" s="139"/>
      <c r="Q272" s="135"/>
      <c r="R272" s="135"/>
      <c r="S272" s="105"/>
      <c r="T272" s="105"/>
    </row>
    <row r="273" spans="1:20">
      <c r="A273" s="134"/>
      <c r="B273" s="139"/>
      <c r="C273" s="139"/>
      <c r="D273" s="139"/>
      <c r="E273" s="140"/>
      <c r="F273" s="138"/>
      <c r="G273" s="132"/>
      <c r="H273" s="138"/>
      <c r="I273" s="139"/>
      <c r="J273" s="139"/>
      <c r="K273" s="141"/>
      <c r="L273" s="133"/>
      <c r="M273" s="139"/>
      <c r="N273" s="739"/>
      <c r="O273" s="139"/>
      <c r="P273" s="139"/>
      <c r="Q273" s="135"/>
      <c r="R273" s="135"/>
      <c r="S273" s="105"/>
      <c r="T273" s="105"/>
    </row>
    <row r="274" spans="1:20">
      <c r="A274" s="134"/>
      <c r="B274" s="139"/>
      <c r="C274" s="139"/>
      <c r="D274" s="139"/>
      <c r="E274" s="140"/>
      <c r="F274" s="138"/>
      <c r="G274" s="132"/>
      <c r="H274" s="138"/>
      <c r="I274" s="139"/>
      <c r="J274" s="139"/>
      <c r="K274" s="141"/>
      <c r="L274" s="133"/>
      <c r="M274" s="139"/>
      <c r="N274" s="739"/>
      <c r="O274" s="139"/>
      <c r="P274" s="139"/>
      <c r="Q274" s="135"/>
      <c r="R274" s="135"/>
      <c r="S274" s="105"/>
      <c r="T274" s="105"/>
    </row>
    <row r="275" spans="1:20">
      <c r="A275" s="134"/>
      <c r="B275" s="139"/>
      <c r="C275" s="139"/>
      <c r="D275" s="139"/>
      <c r="E275" s="140"/>
      <c r="F275" s="138"/>
      <c r="G275" s="132"/>
      <c r="H275" s="138"/>
      <c r="I275" s="139"/>
      <c r="J275" s="139"/>
      <c r="K275" s="141"/>
      <c r="L275" s="133"/>
      <c r="M275" s="139"/>
      <c r="N275" s="739"/>
      <c r="O275" s="139"/>
      <c r="P275" s="139"/>
      <c r="Q275" s="135"/>
      <c r="R275" s="135"/>
      <c r="S275" s="105"/>
      <c r="T275" s="105"/>
    </row>
    <row r="276" spans="1:20">
      <c r="A276" s="134"/>
      <c r="B276" s="139"/>
      <c r="C276" s="139"/>
      <c r="D276" s="139"/>
      <c r="E276" s="140"/>
      <c r="F276" s="138"/>
      <c r="G276" s="132"/>
      <c r="H276" s="138"/>
      <c r="I276" s="139"/>
      <c r="J276" s="139"/>
      <c r="K276" s="141"/>
      <c r="L276" s="133"/>
      <c r="M276" s="139"/>
      <c r="N276" s="739"/>
      <c r="O276" s="139"/>
      <c r="P276" s="139"/>
      <c r="Q276" s="135"/>
      <c r="R276" s="135"/>
      <c r="S276" s="105"/>
      <c r="T276" s="105"/>
    </row>
    <row r="277" spans="1:20">
      <c r="A277" s="134"/>
      <c r="B277" s="139"/>
      <c r="C277" s="139"/>
      <c r="D277" s="139"/>
      <c r="E277" s="140"/>
      <c r="F277" s="138"/>
      <c r="G277" s="132"/>
      <c r="H277" s="138"/>
      <c r="I277" s="139"/>
      <c r="J277" s="139"/>
      <c r="K277" s="141"/>
      <c r="L277" s="133"/>
      <c r="M277" s="139"/>
      <c r="N277" s="739"/>
      <c r="O277" s="139"/>
      <c r="P277" s="139"/>
      <c r="Q277" s="135"/>
      <c r="R277" s="135"/>
      <c r="S277" s="105"/>
      <c r="T277" s="105"/>
    </row>
    <row r="278" spans="1:20">
      <c r="A278" s="134"/>
      <c r="B278" s="139"/>
      <c r="C278" s="139"/>
      <c r="D278" s="139"/>
      <c r="E278" s="140"/>
      <c r="F278" s="138"/>
      <c r="G278" s="132"/>
      <c r="H278" s="138"/>
      <c r="I278" s="139"/>
      <c r="J278" s="139"/>
      <c r="K278" s="141"/>
      <c r="L278" s="133"/>
      <c r="M278" s="139"/>
      <c r="N278" s="739"/>
      <c r="O278" s="139"/>
      <c r="P278" s="139"/>
      <c r="Q278" s="135"/>
      <c r="R278" s="135"/>
      <c r="S278" s="105"/>
      <c r="T278" s="105"/>
    </row>
    <row r="279" spans="1:20">
      <c r="A279" s="134"/>
      <c r="B279" s="139"/>
      <c r="C279" s="139"/>
      <c r="D279" s="139"/>
      <c r="E279" s="140"/>
      <c r="F279" s="138"/>
      <c r="G279" s="132"/>
      <c r="H279" s="138"/>
      <c r="I279" s="139"/>
      <c r="J279" s="139"/>
      <c r="K279" s="141"/>
      <c r="L279" s="133"/>
      <c r="M279" s="132"/>
      <c r="N279" s="740"/>
      <c r="O279" s="132"/>
      <c r="P279" s="132"/>
      <c r="Q279" s="135"/>
      <c r="R279" s="135"/>
      <c r="S279" s="105"/>
      <c r="T279" s="105"/>
    </row>
    <row r="280" spans="1:20">
      <c r="A280" s="134"/>
      <c r="B280" s="139"/>
      <c r="C280" s="139"/>
      <c r="D280" s="139"/>
      <c r="E280" s="140"/>
      <c r="F280" s="138"/>
      <c r="G280" s="132"/>
      <c r="H280" s="138"/>
      <c r="I280" s="139"/>
      <c r="J280" s="139"/>
      <c r="K280" s="141"/>
      <c r="L280" s="133"/>
      <c r="M280" s="132"/>
      <c r="N280" s="740"/>
      <c r="O280" s="132"/>
      <c r="P280" s="132"/>
      <c r="Q280" s="135"/>
      <c r="R280" s="135"/>
      <c r="S280" s="105"/>
      <c r="T280" s="105"/>
    </row>
    <row r="281" spans="1:20">
      <c r="A281" s="134"/>
      <c r="B281" s="139"/>
      <c r="C281" s="139"/>
      <c r="D281" s="139"/>
      <c r="E281" s="140"/>
      <c r="F281" s="138"/>
      <c r="G281" s="132"/>
      <c r="H281" s="138"/>
      <c r="I281" s="139"/>
      <c r="J281" s="139"/>
      <c r="K281" s="141"/>
      <c r="L281" s="133"/>
      <c r="M281" s="132"/>
      <c r="N281" s="740"/>
      <c r="O281" s="132"/>
      <c r="P281" s="132"/>
      <c r="Q281" s="135"/>
      <c r="R281" s="135"/>
      <c r="S281" s="105"/>
      <c r="T281" s="105"/>
    </row>
    <row r="282" spans="1:20">
      <c r="A282" s="134"/>
      <c r="B282" s="139"/>
      <c r="C282" s="139"/>
      <c r="D282" s="139"/>
      <c r="E282" s="140"/>
      <c r="F282" s="138"/>
      <c r="G282" s="132"/>
      <c r="H282" s="138"/>
      <c r="I282" s="139"/>
      <c r="J282" s="139"/>
      <c r="K282" s="141"/>
      <c r="L282" s="133"/>
      <c r="M282" s="132"/>
      <c r="N282" s="740"/>
      <c r="O282" s="132"/>
      <c r="P282" s="132"/>
      <c r="Q282" s="135"/>
      <c r="R282" s="135"/>
      <c r="S282" s="105"/>
      <c r="T282" s="105"/>
    </row>
    <row r="283" spans="1:20">
      <c r="A283" s="134"/>
      <c r="B283" s="139"/>
      <c r="C283" s="139"/>
      <c r="D283" s="139"/>
      <c r="E283" s="140"/>
      <c r="F283" s="138"/>
      <c r="G283" s="132"/>
      <c r="H283" s="138"/>
      <c r="I283" s="139"/>
      <c r="J283" s="139"/>
      <c r="K283" s="141"/>
      <c r="L283" s="133"/>
      <c r="M283" s="132"/>
      <c r="N283" s="740"/>
      <c r="O283" s="132"/>
      <c r="P283" s="132"/>
      <c r="Q283" s="135"/>
      <c r="R283" s="135"/>
      <c r="S283" s="105"/>
      <c r="T283" s="105"/>
    </row>
    <row r="284" spans="1:20">
      <c r="A284" s="134"/>
      <c r="B284" s="139"/>
      <c r="C284" s="139"/>
      <c r="D284" s="139"/>
      <c r="E284" s="140"/>
      <c r="F284" s="138"/>
      <c r="G284" s="132"/>
      <c r="H284" s="138"/>
      <c r="I284" s="139"/>
      <c r="J284" s="139"/>
      <c r="K284" s="141"/>
      <c r="L284" s="133"/>
      <c r="M284" s="132"/>
      <c r="N284" s="740"/>
      <c r="O284" s="132"/>
      <c r="P284" s="132"/>
      <c r="Q284" s="135"/>
      <c r="R284" s="135"/>
      <c r="S284" s="105"/>
      <c r="T284" s="105"/>
    </row>
    <row r="285" spans="1:20">
      <c r="A285" s="134"/>
      <c r="B285" s="139"/>
      <c r="C285" s="139"/>
      <c r="D285" s="139"/>
      <c r="E285" s="140"/>
      <c r="F285" s="138"/>
      <c r="G285" s="132"/>
      <c r="H285" s="138"/>
      <c r="I285" s="139"/>
      <c r="J285" s="139"/>
      <c r="K285" s="141"/>
      <c r="L285" s="133"/>
      <c r="M285" s="132"/>
      <c r="N285" s="740"/>
      <c r="O285" s="132"/>
      <c r="P285" s="132"/>
      <c r="Q285" s="135"/>
      <c r="R285" s="135"/>
      <c r="S285" s="105"/>
      <c r="T285" s="105"/>
    </row>
    <row r="286" spans="1:20">
      <c r="A286" s="134"/>
      <c r="B286" s="139"/>
      <c r="C286" s="139"/>
      <c r="D286" s="139"/>
      <c r="E286" s="140"/>
      <c r="F286" s="138"/>
      <c r="G286" s="132"/>
      <c r="H286" s="138"/>
      <c r="I286" s="139"/>
      <c r="J286" s="139"/>
      <c r="K286" s="141"/>
      <c r="L286" s="133"/>
      <c r="M286" s="132"/>
      <c r="N286" s="740"/>
      <c r="O286" s="132"/>
      <c r="P286" s="132"/>
      <c r="Q286" s="135"/>
      <c r="R286" s="135"/>
      <c r="S286" s="105"/>
      <c r="T286" s="105"/>
    </row>
    <row r="287" spans="1:20">
      <c r="A287" s="134"/>
      <c r="B287" s="139"/>
      <c r="C287" s="139"/>
      <c r="D287" s="139"/>
      <c r="E287" s="140"/>
      <c r="F287" s="138"/>
      <c r="G287" s="132"/>
      <c r="H287" s="138"/>
      <c r="I287" s="139"/>
      <c r="J287" s="139"/>
      <c r="K287" s="141"/>
      <c r="L287" s="133"/>
      <c r="M287" s="132"/>
      <c r="N287" s="740"/>
      <c r="O287" s="132"/>
      <c r="P287" s="132"/>
      <c r="Q287" s="135"/>
      <c r="R287" s="135"/>
      <c r="S287" s="105"/>
      <c r="T287" s="105"/>
    </row>
    <row r="288" spans="1:20">
      <c r="A288" s="134"/>
      <c r="B288" s="139"/>
      <c r="C288" s="139"/>
      <c r="D288" s="139"/>
      <c r="E288" s="140"/>
      <c r="F288" s="138"/>
      <c r="G288" s="132"/>
      <c r="H288" s="138"/>
      <c r="I288" s="139"/>
      <c r="J288" s="139"/>
      <c r="K288" s="141"/>
      <c r="L288" s="133"/>
      <c r="M288" s="132"/>
      <c r="N288" s="740"/>
      <c r="O288" s="132"/>
      <c r="P288" s="132"/>
      <c r="Q288" s="135"/>
      <c r="R288" s="135"/>
      <c r="S288" s="105"/>
      <c r="T288" s="105"/>
    </row>
    <row r="289" spans="1:20">
      <c r="A289" s="134"/>
      <c r="B289" s="139"/>
      <c r="C289" s="139"/>
      <c r="D289" s="139"/>
      <c r="E289" s="140"/>
      <c r="F289" s="138"/>
      <c r="G289" s="132"/>
      <c r="H289" s="138"/>
      <c r="I289" s="139"/>
      <c r="J289" s="139"/>
      <c r="K289" s="141"/>
      <c r="L289" s="133"/>
      <c r="M289" s="132"/>
      <c r="N289" s="740"/>
      <c r="O289" s="132"/>
      <c r="P289" s="132"/>
      <c r="Q289" s="135"/>
      <c r="R289" s="135"/>
      <c r="S289" s="105"/>
      <c r="T289" s="105"/>
    </row>
    <row r="290" spans="1:20">
      <c r="A290" s="134"/>
      <c r="B290" s="139"/>
      <c r="C290" s="139"/>
      <c r="D290" s="139"/>
      <c r="E290" s="140"/>
      <c r="F290" s="138"/>
      <c r="G290" s="132"/>
      <c r="H290" s="138"/>
      <c r="I290" s="139"/>
      <c r="J290" s="139"/>
      <c r="K290" s="141"/>
      <c r="L290" s="133"/>
      <c r="M290" s="132"/>
      <c r="N290" s="740"/>
      <c r="O290" s="132"/>
      <c r="P290" s="132"/>
      <c r="Q290" s="135"/>
      <c r="R290" s="135"/>
      <c r="S290" s="105"/>
      <c r="T290" s="105"/>
    </row>
    <row r="291" spans="1:20">
      <c r="A291" s="134"/>
      <c r="B291" s="139"/>
      <c r="C291" s="139"/>
      <c r="D291" s="139"/>
      <c r="E291" s="140"/>
      <c r="F291" s="138"/>
      <c r="G291" s="132"/>
      <c r="H291" s="138"/>
      <c r="I291" s="139"/>
      <c r="J291" s="139"/>
      <c r="K291" s="141"/>
      <c r="L291" s="133"/>
      <c r="M291" s="132"/>
      <c r="N291" s="740"/>
      <c r="O291" s="132"/>
      <c r="P291" s="132"/>
      <c r="Q291" s="135"/>
      <c r="R291" s="135"/>
      <c r="S291" s="105"/>
      <c r="T291" s="105"/>
    </row>
    <row r="292" spans="1:20">
      <c r="A292" s="134"/>
      <c r="B292" s="139"/>
      <c r="C292" s="139"/>
      <c r="D292" s="139"/>
      <c r="E292" s="140"/>
      <c r="F292" s="138"/>
      <c r="G292" s="132"/>
      <c r="H292" s="138"/>
      <c r="I292" s="139"/>
      <c r="J292" s="139"/>
      <c r="K292" s="141"/>
      <c r="L292" s="133"/>
      <c r="M292" s="132"/>
      <c r="N292" s="740"/>
      <c r="O292" s="132"/>
      <c r="P292" s="132"/>
      <c r="Q292" s="135"/>
      <c r="R292" s="135"/>
      <c r="S292" s="105"/>
      <c r="T292" s="105"/>
    </row>
    <row r="293" spans="1:20">
      <c r="A293" s="134"/>
      <c r="B293" s="139"/>
      <c r="C293" s="139"/>
      <c r="D293" s="139"/>
      <c r="E293" s="140"/>
      <c r="F293" s="138"/>
      <c r="G293" s="132"/>
      <c r="H293" s="138"/>
      <c r="I293" s="139"/>
      <c r="J293" s="139"/>
      <c r="K293" s="141"/>
      <c r="L293" s="133"/>
      <c r="M293" s="132"/>
      <c r="N293" s="740"/>
      <c r="O293" s="132"/>
      <c r="P293" s="132"/>
      <c r="Q293" s="135"/>
      <c r="R293" s="135"/>
      <c r="S293" s="105"/>
      <c r="T293" s="105"/>
    </row>
    <row r="294" spans="1:20">
      <c r="A294" s="134"/>
      <c r="B294" s="139"/>
      <c r="C294" s="139"/>
      <c r="D294" s="139"/>
      <c r="E294" s="140"/>
      <c r="F294" s="138"/>
      <c r="G294" s="132"/>
      <c r="H294" s="138"/>
      <c r="I294" s="139"/>
      <c r="J294" s="139"/>
      <c r="K294" s="141"/>
      <c r="L294" s="133"/>
      <c r="M294" s="132"/>
      <c r="N294" s="740"/>
      <c r="O294" s="132"/>
      <c r="P294" s="132"/>
      <c r="Q294" s="135"/>
      <c r="R294" s="135"/>
      <c r="S294" s="105"/>
      <c r="T294" s="105"/>
    </row>
    <row r="295" spans="1:20">
      <c r="A295" s="134"/>
      <c r="B295" s="139"/>
      <c r="C295" s="139"/>
      <c r="D295" s="139"/>
      <c r="E295" s="140"/>
      <c r="F295" s="138"/>
      <c r="G295" s="132"/>
      <c r="H295" s="138"/>
      <c r="I295" s="139"/>
      <c r="J295" s="139"/>
      <c r="K295" s="141"/>
      <c r="L295" s="133"/>
      <c r="M295" s="132"/>
      <c r="N295" s="740"/>
      <c r="O295" s="132"/>
      <c r="P295" s="132"/>
      <c r="Q295" s="135"/>
      <c r="R295" s="135"/>
      <c r="S295" s="105"/>
      <c r="T295" s="105"/>
    </row>
    <row r="296" spans="1:20">
      <c r="A296" s="134"/>
      <c r="B296" s="139"/>
      <c r="C296" s="139"/>
      <c r="D296" s="139"/>
      <c r="E296" s="140"/>
      <c r="F296" s="138"/>
      <c r="G296" s="132"/>
      <c r="H296" s="138"/>
      <c r="I296" s="139"/>
      <c r="J296" s="139"/>
      <c r="K296" s="141"/>
      <c r="L296" s="133"/>
      <c r="M296" s="132"/>
      <c r="N296" s="740"/>
      <c r="O296" s="132"/>
      <c r="P296" s="132"/>
      <c r="Q296" s="135"/>
      <c r="R296" s="135"/>
      <c r="S296" s="105"/>
      <c r="T296" s="105"/>
    </row>
    <row r="297" spans="1:20">
      <c r="A297" s="134"/>
      <c r="B297" s="139"/>
      <c r="C297" s="139"/>
      <c r="D297" s="139"/>
      <c r="E297" s="140"/>
      <c r="F297" s="138"/>
      <c r="G297" s="132"/>
      <c r="H297" s="743"/>
      <c r="I297" s="132"/>
      <c r="J297" s="132"/>
      <c r="K297" s="133"/>
      <c r="L297" s="133"/>
      <c r="M297" s="132"/>
      <c r="N297" s="740"/>
      <c r="O297" s="132"/>
      <c r="P297" s="132"/>
      <c r="Q297" s="135"/>
      <c r="R297" s="135"/>
      <c r="S297" s="105"/>
      <c r="T297" s="105"/>
    </row>
    <row r="298" spans="1:20">
      <c r="A298" s="134"/>
      <c r="B298" s="139"/>
      <c r="C298" s="139"/>
      <c r="D298" s="139"/>
      <c r="E298" s="140"/>
      <c r="F298" s="138"/>
      <c r="G298" s="132"/>
      <c r="H298" s="743"/>
      <c r="I298" s="132"/>
      <c r="J298" s="132"/>
      <c r="K298" s="133"/>
      <c r="L298" s="133"/>
      <c r="M298" s="132"/>
      <c r="N298" s="740"/>
      <c r="O298" s="132"/>
      <c r="P298" s="132"/>
      <c r="Q298" s="135"/>
      <c r="R298" s="135"/>
      <c r="S298" s="105"/>
      <c r="T298" s="105"/>
    </row>
    <row r="299" spans="1:20">
      <c r="A299" s="134"/>
      <c r="B299" s="139"/>
      <c r="C299" s="139"/>
      <c r="D299" s="139"/>
      <c r="E299" s="140"/>
      <c r="F299" s="138"/>
      <c r="G299" s="132"/>
      <c r="H299" s="743"/>
      <c r="I299" s="132"/>
      <c r="J299" s="132"/>
      <c r="K299" s="133"/>
      <c r="L299" s="133"/>
      <c r="M299" s="132"/>
      <c r="N299" s="740"/>
      <c r="O299" s="132"/>
      <c r="P299" s="132"/>
      <c r="Q299" s="135"/>
      <c r="R299" s="135"/>
      <c r="S299" s="105"/>
      <c r="T299" s="105"/>
    </row>
    <row r="300" spans="1:20">
      <c r="A300" s="134"/>
      <c r="B300" s="139"/>
      <c r="C300" s="139"/>
      <c r="D300" s="139"/>
      <c r="E300" s="140"/>
      <c r="F300" s="138"/>
      <c r="G300" s="132"/>
      <c r="H300" s="743"/>
      <c r="I300" s="132"/>
      <c r="J300" s="132"/>
      <c r="K300" s="133"/>
      <c r="L300" s="133"/>
      <c r="M300" s="132"/>
      <c r="N300" s="740"/>
      <c r="O300" s="132"/>
      <c r="P300" s="132"/>
      <c r="Q300" s="135"/>
      <c r="R300" s="135"/>
      <c r="S300" s="105"/>
      <c r="T300" s="105"/>
    </row>
    <row r="301" spans="1:20">
      <c r="A301" s="134"/>
      <c r="B301" s="139"/>
      <c r="C301" s="139"/>
      <c r="D301" s="139"/>
      <c r="E301" s="140"/>
      <c r="F301" s="138"/>
      <c r="G301" s="132"/>
      <c r="H301" s="132"/>
      <c r="I301" s="132"/>
      <c r="J301" s="132"/>
      <c r="K301" s="133"/>
      <c r="L301" s="133"/>
      <c r="M301" s="132"/>
      <c r="N301" s="740"/>
      <c r="O301" s="132"/>
      <c r="P301" s="132"/>
      <c r="Q301" s="135"/>
      <c r="R301" s="135"/>
      <c r="S301" s="105"/>
      <c r="T301" s="105"/>
    </row>
    <row r="302" spans="1:20">
      <c r="A302" s="134"/>
      <c r="B302" s="139"/>
      <c r="C302" s="139"/>
      <c r="D302" s="139"/>
      <c r="E302" s="140"/>
      <c r="F302" s="138"/>
      <c r="G302" s="132"/>
      <c r="H302" s="132"/>
      <c r="I302" s="132"/>
      <c r="J302" s="132"/>
      <c r="K302" s="133"/>
      <c r="L302" s="133"/>
      <c r="M302" s="132"/>
      <c r="N302" s="740"/>
      <c r="O302" s="132"/>
      <c r="P302" s="132"/>
      <c r="Q302" s="135"/>
      <c r="R302" s="135"/>
      <c r="S302" s="105"/>
      <c r="T302" s="105"/>
    </row>
    <row r="303" spans="1:20">
      <c r="A303" s="134"/>
      <c r="B303" s="139"/>
      <c r="C303" s="139"/>
      <c r="D303" s="139"/>
      <c r="E303" s="140"/>
      <c r="F303" s="138"/>
      <c r="G303" s="132"/>
      <c r="H303" s="132"/>
      <c r="I303" s="132"/>
      <c r="J303" s="132"/>
      <c r="K303" s="133"/>
      <c r="L303" s="133"/>
      <c r="M303" s="132"/>
      <c r="N303" s="740"/>
      <c r="O303" s="132"/>
      <c r="P303" s="132"/>
      <c r="Q303" s="135"/>
      <c r="R303" s="135"/>
      <c r="S303" s="105"/>
      <c r="T303" s="105"/>
    </row>
    <row r="304" spans="1:20">
      <c r="A304" s="134"/>
      <c r="B304" s="139"/>
      <c r="C304" s="139"/>
      <c r="D304" s="139"/>
      <c r="E304" s="140"/>
      <c r="F304" s="138"/>
      <c r="G304" s="132"/>
      <c r="H304" s="132"/>
      <c r="I304" s="132"/>
      <c r="J304" s="132"/>
      <c r="K304" s="133"/>
      <c r="L304" s="133"/>
      <c r="M304" s="132"/>
      <c r="N304" s="740"/>
      <c r="O304" s="132"/>
      <c r="P304" s="132"/>
      <c r="Q304" s="135"/>
      <c r="R304" s="135"/>
      <c r="S304" s="105"/>
      <c r="T304" s="105"/>
    </row>
    <row r="305" spans="1:20">
      <c r="A305" s="134"/>
      <c r="B305" s="139"/>
      <c r="C305" s="139"/>
      <c r="D305" s="139"/>
      <c r="E305" s="140"/>
      <c r="F305" s="138"/>
      <c r="G305" s="132"/>
      <c r="H305" s="132"/>
      <c r="I305" s="132"/>
      <c r="J305" s="132"/>
      <c r="K305" s="133"/>
      <c r="L305" s="133"/>
      <c r="M305" s="132"/>
      <c r="N305" s="740"/>
      <c r="O305" s="132"/>
      <c r="P305" s="132"/>
      <c r="Q305" s="135"/>
      <c r="R305" s="135"/>
      <c r="S305" s="105"/>
      <c r="T305" s="105"/>
    </row>
    <row r="306" spans="1:20">
      <c r="A306" s="134"/>
      <c r="B306" s="139"/>
      <c r="C306" s="139"/>
      <c r="D306" s="139"/>
      <c r="E306" s="140"/>
      <c r="F306" s="138"/>
      <c r="G306" s="132"/>
      <c r="H306" s="132"/>
      <c r="I306" s="132"/>
      <c r="J306" s="132"/>
      <c r="K306" s="133"/>
      <c r="L306" s="133"/>
      <c r="M306" s="132"/>
      <c r="N306" s="740"/>
      <c r="O306" s="132"/>
      <c r="P306" s="132"/>
      <c r="Q306" s="135"/>
      <c r="R306" s="135"/>
      <c r="S306" s="105"/>
      <c r="T306" s="105"/>
    </row>
    <row r="307" spans="1:20">
      <c r="A307" s="134"/>
      <c r="B307" s="139"/>
      <c r="C307" s="139"/>
      <c r="D307" s="139"/>
      <c r="E307" s="140"/>
      <c r="F307" s="138"/>
      <c r="G307" s="132"/>
      <c r="H307" s="132"/>
      <c r="I307" s="132"/>
      <c r="J307" s="132"/>
      <c r="K307" s="133"/>
      <c r="L307" s="133"/>
      <c r="M307" s="132"/>
      <c r="N307" s="740"/>
      <c r="O307" s="132"/>
      <c r="P307" s="132"/>
      <c r="Q307" s="135"/>
      <c r="R307" s="135"/>
      <c r="S307" s="105"/>
      <c r="T307" s="105"/>
    </row>
    <row r="308" spans="1:20">
      <c r="A308" s="134"/>
      <c r="B308" s="139"/>
      <c r="C308" s="139"/>
      <c r="D308" s="139"/>
      <c r="E308" s="140"/>
      <c r="F308" s="138"/>
      <c r="G308" s="132"/>
      <c r="H308" s="132"/>
      <c r="I308" s="132"/>
      <c r="J308" s="132"/>
      <c r="K308" s="133"/>
      <c r="L308" s="133"/>
      <c r="M308" s="132"/>
      <c r="N308" s="740"/>
      <c r="O308" s="132"/>
      <c r="P308" s="132"/>
      <c r="Q308" s="135"/>
      <c r="R308" s="135"/>
      <c r="S308" s="105"/>
      <c r="T308" s="105"/>
    </row>
    <row r="309" spans="1:20">
      <c r="A309" s="134"/>
      <c r="B309" s="139"/>
      <c r="C309" s="139"/>
      <c r="D309" s="139"/>
      <c r="E309" s="140"/>
      <c r="F309" s="138"/>
      <c r="G309" s="132"/>
      <c r="H309" s="132"/>
      <c r="I309" s="132"/>
      <c r="J309" s="132"/>
      <c r="K309" s="133"/>
      <c r="L309" s="133"/>
      <c r="M309" s="132"/>
      <c r="N309" s="740"/>
      <c r="O309" s="132"/>
      <c r="P309" s="132"/>
      <c r="Q309" s="135"/>
      <c r="R309" s="135"/>
      <c r="S309" s="105"/>
      <c r="T309" s="105"/>
    </row>
    <row r="310" spans="1:20">
      <c r="A310" s="134"/>
      <c r="B310" s="139"/>
      <c r="C310" s="139"/>
      <c r="D310" s="139"/>
      <c r="E310" s="140"/>
      <c r="F310" s="138"/>
      <c r="G310" s="132"/>
      <c r="H310" s="132"/>
      <c r="I310" s="132"/>
      <c r="J310" s="132"/>
      <c r="K310" s="133"/>
      <c r="L310" s="133"/>
      <c r="M310" s="132"/>
      <c r="N310" s="740"/>
      <c r="O310" s="132"/>
      <c r="P310" s="132"/>
      <c r="Q310" s="135"/>
      <c r="R310" s="135"/>
      <c r="S310" s="105"/>
      <c r="T310" s="105"/>
    </row>
    <row r="311" spans="1:20">
      <c r="A311" s="134"/>
      <c r="B311" s="139"/>
      <c r="C311" s="139"/>
      <c r="D311" s="139"/>
      <c r="E311" s="140"/>
      <c r="F311" s="138"/>
      <c r="G311" s="132"/>
      <c r="H311" s="132"/>
      <c r="I311" s="132"/>
      <c r="J311" s="132"/>
      <c r="K311" s="133"/>
      <c r="L311" s="133"/>
      <c r="M311" s="132"/>
      <c r="N311" s="740"/>
      <c r="O311" s="132"/>
      <c r="P311" s="132"/>
      <c r="Q311" s="135"/>
      <c r="R311" s="135"/>
      <c r="S311" s="105"/>
      <c r="T311" s="105"/>
    </row>
    <row r="312" spans="1:20">
      <c r="A312" s="134"/>
      <c r="B312" s="139"/>
      <c r="C312" s="139"/>
      <c r="D312" s="139"/>
      <c r="E312" s="140"/>
      <c r="F312" s="138"/>
      <c r="G312" s="132"/>
      <c r="H312" s="132"/>
      <c r="I312" s="132"/>
      <c r="J312" s="132"/>
      <c r="K312" s="133"/>
      <c r="L312" s="133"/>
      <c r="M312" s="132"/>
      <c r="N312" s="740"/>
      <c r="O312" s="132"/>
      <c r="P312" s="132"/>
      <c r="Q312" s="135"/>
      <c r="R312" s="135"/>
      <c r="S312" s="105"/>
      <c r="T312" s="105"/>
    </row>
    <row r="313" spans="1:20">
      <c r="A313" s="134"/>
      <c r="B313" s="139"/>
      <c r="C313" s="139"/>
      <c r="D313" s="139"/>
      <c r="E313" s="140"/>
      <c r="F313" s="138"/>
      <c r="G313" s="132"/>
      <c r="H313" s="132"/>
      <c r="I313" s="132"/>
      <c r="J313" s="132"/>
      <c r="K313" s="133"/>
      <c r="L313" s="133"/>
      <c r="M313" s="132"/>
      <c r="N313" s="740"/>
      <c r="O313" s="132"/>
      <c r="P313" s="132"/>
      <c r="Q313" s="135"/>
      <c r="R313" s="135"/>
      <c r="S313" s="105"/>
      <c r="T313" s="105"/>
    </row>
    <row r="314" spans="1:20">
      <c r="A314" s="134"/>
      <c r="B314" s="139"/>
      <c r="C314" s="139"/>
      <c r="D314" s="139"/>
      <c r="E314" s="140"/>
      <c r="F314" s="138"/>
      <c r="G314" s="132"/>
      <c r="H314" s="132"/>
      <c r="I314" s="132"/>
      <c r="J314" s="132"/>
      <c r="K314" s="133"/>
      <c r="L314" s="133"/>
      <c r="M314" s="132"/>
      <c r="N314" s="740"/>
      <c r="O314" s="132"/>
      <c r="P314" s="132"/>
      <c r="Q314" s="135"/>
      <c r="R314" s="135"/>
      <c r="S314" s="105"/>
      <c r="T314" s="105"/>
    </row>
    <row r="315" spans="1:20">
      <c r="A315" s="134"/>
      <c r="B315" s="139"/>
      <c r="C315" s="139"/>
      <c r="D315" s="139"/>
      <c r="E315" s="140"/>
      <c r="F315" s="138"/>
      <c r="G315" s="132"/>
      <c r="H315" s="132"/>
      <c r="I315" s="132"/>
      <c r="J315" s="132"/>
      <c r="K315" s="133"/>
      <c r="L315" s="133"/>
      <c r="M315" s="132"/>
      <c r="N315" s="740"/>
      <c r="O315" s="132"/>
      <c r="P315" s="132"/>
      <c r="Q315" s="135"/>
      <c r="R315" s="135"/>
      <c r="S315" s="105"/>
      <c r="T315" s="105"/>
    </row>
    <row r="316" spans="1:20">
      <c r="A316" s="134"/>
      <c r="B316" s="745"/>
      <c r="C316" s="745"/>
      <c r="D316" s="745"/>
      <c r="E316" s="736"/>
      <c r="F316" s="138"/>
      <c r="G316" s="132"/>
      <c r="H316" s="132"/>
      <c r="I316" s="132"/>
      <c r="J316" s="132"/>
      <c r="K316" s="133"/>
      <c r="L316" s="133"/>
      <c r="M316" s="132"/>
      <c r="N316" s="740"/>
      <c r="O316" s="132"/>
      <c r="P316" s="132"/>
      <c r="Q316" s="135"/>
      <c r="R316" s="135"/>
      <c r="S316" s="105"/>
      <c r="T316" s="105"/>
    </row>
    <row r="317" spans="1:20">
      <c r="A317" s="134"/>
      <c r="B317" s="139"/>
      <c r="C317" s="139"/>
      <c r="D317" s="139"/>
      <c r="E317" s="738"/>
      <c r="F317" s="138"/>
      <c r="G317" s="132"/>
      <c r="H317" s="132"/>
      <c r="I317" s="132"/>
      <c r="J317" s="132"/>
      <c r="K317" s="133"/>
      <c r="L317" s="133"/>
      <c r="M317" s="132"/>
      <c r="N317" s="740"/>
      <c r="O317" s="132"/>
      <c r="P317" s="132"/>
      <c r="Q317" s="135"/>
      <c r="R317" s="135"/>
      <c r="S317" s="105"/>
      <c r="T317" s="105"/>
    </row>
    <row r="318" spans="1:20">
      <c r="A318" s="134"/>
      <c r="B318" s="139"/>
      <c r="C318" s="139"/>
      <c r="D318" s="139"/>
      <c r="E318" s="738"/>
      <c r="F318" s="138"/>
      <c r="G318" s="132"/>
      <c r="H318" s="132"/>
      <c r="I318" s="132"/>
      <c r="J318" s="132"/>
      <c r="K318" s="133"/>
      <c r="L318" s="133"/>
      <c r="M318" s="132"/>
      <c r="N318" s="740"/>
      <c r="O318" s="132"/>
      <c r="P318" s="132"/>
      <c r="Q318" s="135"/>
      <c r="R318" s="135"/>
      <c r="S318" s="105"/>
      <c r="T318" s="105"/>
    </row>
    <row r="319" spans="1:20">
      <c r="A319" s="134"/>
      <c r="B319" s="139"/>
      <c r="C319" s="139"/>
      <c r="D319" s="139"/>
      <c r="E319" s="738"/>
      <c r="F319" s="138"/>
      <c r="G319" s="132"/>
      <c r="H319" s="132"/>
      <c r="I319" s="132"/>
      <c r="J319" s="132"/>
      <c r="K319" s="133"/>
      <c r="L319" s="133"/>
      <c r="M319" s="132"/>
      <c r="N319" s="740"/>
      <c r="O319" s="132"/>
      <c r="P319" s="132"/>
      <c r="Q319" s="135"/>
      <c r="R319" s="135"/>
      <c r="S319" s="105"/>
      <c r="T319" s="105"/>
    </row>
    <row r="320" spans="1:20">
      <c r="A320" s="134"/>
      <c r="B320" s="139"/>
      <c r="C320" s="139"/>
      <c r="D320" s="139"/>
      <c r="E320" s="738"/>
      <c r="F320" s="138"/>
      <c r="G320" s="132"/>
      <c r="H320" s="132"/>
      <c r="I320" s="132"/>
      <c r="J320" s="132"/>
      <c r="K320" s="133"/>
      <c r="L320" s="133"/>
      <c r="M320" s="132"/>
      <c r="N320" s="740"/>
      <c r="O320" s="132"/>
      <c r="P320" s="132"/>
      <c r="Q320" s="135"/>
      <c r="R320" s="135"/>
      <c r="S320" s="105"/>
      <c r="T320" s="105"/>
    </row>
    <row r="321" spans="1:20">
      <c r="A321" s="134"/>
      <c r="B321" s="139"/>
      <c r="C321" s="139"/>
      <c r="D321" s="139"/>
      <c r="E321" s="738"/>
      <c r="F321" s="138"/>
      <c r="G321" s="132"/>
      <c r="H321" s="132"/>
      <c r="I321" s="132"/>
      <c r="J321" s="132"/>
      <c r="K321" s="133"/>
      <c r="L321" s="133"/>
      <c r="M321" s="132"/>
      <c r="N321" s="740"/>
      <c r="O321" s="132"/>
      <c r="P321" s="132"/>
      <c r="Q321" s="135"/>
      <c r="R321" s="135"/>
      <c r="S321" s="105"/>
      <c r="T321" s="105"/>
    </row>
    <row r="322" spans="1:20">
      <c r="A322" s="134"/>
      <c r="B322" s="139"/>
      <c r="C322" s="139"/>
      <c r="D322" s="139"/>
      <c r="E322" s="738"/>
      <c r="F322" s="138"/>
      <c r="G322" s="132"/>
      <c r="H322" s="132"/>
      <c r="I322" s="132"/>
      <c r="J322" s="132"/>
      <c r="K322" s="133"/>
      <c r="L322" s="133"/>
      <c r="M322" s="132"/>
      <c r="N322" s="740"/>
      <c r="O322" s="132"/>
      <c r="P322" s="132"/>
      <c r="Q322" s="135"/>
      <c r="R322" s="135"/>
      <c r="S322" s="105"/>
      <c r="T322" s="105"/>
    </row>
    <row r="323" spans="1:20">
      <c r="A323" s="134"/>
      <c r="B323" s="139"/>
      <c r="C323" s="139"/>
      <c r="D323" s="139"/>
      <c r="E323" s="738"/>
      <c r="F323" s="138"/>
      <c r="G323" s="132"/>
      <c r="H323" s="132"/>
      <c r="I323" s="132"/>
      <c r="J323" s="132"/>
      <c r="K323" s="133"/>
      <c r="L323" s="133"/>
      <c r="M323" s="132"/>
      <c r="N323" s="740"/>
      <c r="O323" s="132"/>
      <c r="P323" s="132"/>
      <c r="Q323" s="135"/>
      <c r="R323" s="135"/>
      <c r="S323" s="105"/>
      <c r="T323" s="105"/>
    </row>
    <row r="324" spans="1:20">
      <c r="A324" s="134"/>
      <c r="B324" s="139"/>
      <c r="C324" s="139"/>
      <c r="D324" s="139"/>
      <c r="E324" s="738"/>
      <c r="F324" s="138"/>
      <c r="G324" s="132"/>
      <c r="H324" s="132"/>
      <c r="I324" s="132"/>
      <c r="J324" s="132"/>
      <c r="K324" s="133"/>
      <c r="L324" s="133"/>
      <c r="M324" s="132"/>
      <c r="N324" s="740"/>
      <c r="O324" s="132"/>
      <c r="P324" s="132"/>
      <c r="Q324" s="135"/>
      <c r="R324" s="135"/>
      <c r="S324" s="105"/>
      <c r="T324" s="105"/>
    </row>
    <row r="325" spans="1:20">
      <c r="A325" s="134"/>
      <c r="B325" s="139"/>
      <c r="C325" s="139"/>
      <c r="D325" s="139"/>
      <c r="E325" s="738"/>
      <c r="F325" s="138"/>
      <c r="G325" s="132"/>
      <c r="H325" s="132"/>
      <c r="I325" s="132"/>
      <c r="J325" s="132"/>
      <c r="K325" s="133"/>
      <c r="L325" s="133"/>
      <c r="M325" s="132"/>
      <c r="N325" s="740"/>
      <c r="O325" s="132"/>
      <c r="P325" s="132"/>
      <c r="Q325" s="135"/>
      <c r="R325" s="135"/>
      <c r="S325" s="105"/>
      <c r="T325" s="105"/>
    </row>
    <row r="326" spans="1:20">
      <c r="A326" s="134"/>
      <c r="B326" s="139"/>
      <c r="C326" s="139"/>
      <c r="D326" s="139"/>
      <c r="E326" s="738"/>
      <c r="F326" s="138"/>
      <c r="G326" s="132"/>
      <c r="H326" s="132"/>
      <c r="I326" s="132"/>
      <c r="J326" s="132"/>
      <c r="K326" s="133"/>
      <c r="L326" s="133"/>
      <c r="M326" s="132"/>
      <c r="N326" s="740"/>
      <c r="O326" s="132"/>
      <c r="P326" s="132"/>
      <c r="Q326" s="135"/>
      <c r="R326" s="135"/>
      <c r="S326" s="105"/>
      <c r="T326" s="105"/>
    </row>
    <row r="327" spans="1:20">
      <c r="A327" s="134"/>
      <c r="B327" s="139"/>
      <c r="C327" s="139"/>
      <c r="D327" s="139"/>
      <c r="E327" s="738"/>
      <c r="F327" s="138"/>
      <c r="G327" s="132"/>
      <c r="H327" s="132"/>
      <c r="I327" s="132"/>
      <c r="J327" s="132"/>
      <c r="K327" s="133"/>
      <c r="L327" s="133"/>
      <c r="M327" s="132"/>
      <c r="N327" s="740"/>
      <c r="O327" s="132"/>
      <c r="P327" s="132"/>
      <c r="Q327" s="135"/>
      <c r="R327" s="135"/>
      <c r="S327" s="105"/>
      <c r="T327" s="105"/>
    </row>
    <row r="328" spans="1:20">
      <c r="A328" s="134"/>
      <c r="B328" s="139"/>
      <c r="C328" s="139"/>
      <c r="D328" s="139"/>
      <c r="E328" s="738"/>
      <c r="F328" s="138"/>
      <c r="G328" s="132"/>
      <c r="H328" s="132"/>
      <c r="I328" s="132"/>
      <c r="J328" s="132"/>
      <c r="K328" s="133"/>
      <c r="L328" s="133"/>
      <c r="M328" s="132"/>
      <c r="N328" s="740"/>
      <c r="O328" s="132"/>
      <c r="P328" s="132"/>
      <c r="Q328" s="135"/>
      <c r="R328" s="135"/>
      <c r="S328" s="105"/>
      <c r="T328" s="105"/>
    </row>
    <row r="329" spans="1:20">
      <c r="A329" s="134"/>
      <c r="B329" s="139"/>
      <c r="C329" s="139"/>
      <c r="D329" s="139"/>
      <c r="E329" s="738"/>
      <c r="F329" s="138"/>
      <c r="G329" s="132"/>
      <c r="H329" s="132"/>
      <c r="I329" s="132"/>
      <c r="J329" s="132"/>
      <c r="K329" s="133"/>
      <c r="L329" s="133"/>
      <c r="M329" s="132"/>
      <c r="N329" s="740"/>
      <c r="O329" s="132"/>
      <c r="P329" s="132"/>
      <c r="Q329" s="135"/>
      <c r="R329" s="135"/>
      <c r="S329" s="105"/>
      <c r="T329" s="105"/>
    </row>
    <row r="330" spans="1:20">
      <c r="A330" s="134"/>
      <c r="B330" s="139"/>
      <c r="C330" s="139"/>
      <c r="D330" s="139"/>
      <c r="E330" s="738"/>
      <c r="F330" s="138"/>
      <c r="G330" s="132"/>
      <c r="H330" s="132"/>
      <c r="I330" s="132"/>
      <c r="J330" s="132"/>
      <c r="K330" s="133"/>
      <c r="L330" s="133"/>
      <c r="M330" s="132"/>
      <c r="N330" s="740"/>
      <c r="O330" s="132"/>
      <c r="P330" s="132"/>
      <c r="Q330" s="135"/>
      <c r="R330" s="135"/>
      <c r="S330" s="105"/>
      <c r="T330" s="105"/>
    </row>
    <row r="331" spans="1:20">
      <c r="A331" s="134"/>
      <c r="B331" s="139"/>
      <c r="C331" s="139"/>
      <c r="D331" s="139"/>
      <c r="E331" s="738"/>
      <c r="F331" s="138"/>
      <c r="G331" s="132"/>
      <c r="H331" s="132"/>
      <c r="I331" s="132"/>
      <c r="J331" s="132"/>
      <c r="K331" s="133"/>
      <c r="L331" s="133"/>
      <c r="M331" s="132"/>
      <c r="N331" s="740"/>
      <c r="O331" s="132"/>
      <c r="P331" s="132"/>
      <c r="Q331" s="135"/>
      <c r="R331" s="135"/>
      <c r="S331" s="105"/>
      <c r="T331" s="105"/>
    </row>
    <row r="332" spans="1:20">
      <c r="A332" s="134"/>
      <c r="B332" s="139"/>
      <c r="C332" s="139"/>
      <c r="D332" s="139"/>
      <c r="E332" s="738"/>
      <c r="F332" s="138"/>
      <c r="G332" s="132"/>
      <c r="H332" s="132"/>
      <c r="I332" s="132"/>
      <c r="J332" s="132"/>
      <c r="K332" s="133"/>
      <c r="L332" s="133"/>
      <c r="M332" s="132"/>
      <c r="N332" s="740"/>
      <c r="O332" s="132"/>
      <c r="P332" s="132"/>
      <c r="Q332" s="135"/>
      <c r="R332" s="135"/>
      <c r="S332" s="105"/>
      <c r="T332" s="105"/>
    </row>
    <row r="333" spans="1:20">
      <c r="A333" s="134"/>
      <c r="B333" s="139"/>
      <c r="C333" s="139"/>
      <c r="D333" s="139"/>
      <c r="E333" s="738"/>
      <c r="F333" s="138"/>
      <c r="G333" s="132"/>
      <c r="H333" s="132"/>
      <c r="I333" s="132"/>
      <c r="J333" s="132"/>
      <c r="K333" s="133"/>
      <c r="L333" s="133"/>
      <c r="M333" s="132"/>
      <c r="N333" s="740"/>
      <c r="O333" s="132"/>
      <c r="P333" s="132"/>
      <c r="Q333" s="135"/>
      <c r="R333" s="135"/>
      <c r="S333" s="105"/>
      <c r="T333" s="105"/>
    </row>
    <row r="334" spans="1:20">
      <c r="A334" s="134"/>
      <c r="B334" s="139"/>
      <c r="C334" s="139"/>
      <c r="D334" s="139"/>
      <c r="E334" s="738"/>
      <c r="F334" s="138"/>
      <c r="G334" s="132"/>
      <c r="H334" s="132"/>
      <c r="I334" s="132"/>
      <c r="J334" s="132"/>
      <c r="K334" s="133"/>
      <c r="L334" s="133"/>
      <c r="M334" s="132"/>
      <c r="N334" s="740"/>
      <c r="O334" s="132"/>
      <c r="P334" s="132"/>
      <c r="Q334" s="135"/>
      <c r="R334" s="135"/>
      <c r="S334" s="105"/>
      <c r="T334" s="105"/>
    </row>
    <row r="335" spans="1:20">
      <c r="A335" s="134"/>
      <c r="B335" s="139"/>
      <c r="C335" s="139"/>
      <c r="D335" s="139"/>
      <c r="E335" s="738"/>
      <c r="F335" s="138"/>
      <c r="G335" s="132"/>
      <c r="H335" s="132"/>
      <c r="I335" s="132"/>
      <c r="J335" s="132"/>
      <c r="K335" s="133"/>
      <c r="L335" s="133"/>
      <c r="M335" s="132"/>
      <c r="N335" s="740"/>
      <c r="O335" s="132"/>
      <c r="P335" s="132"/>
      <c r="Q335" s="135"/>
      <c r="R335" s="135"/>
      <c r="S335" s="105"/>
      <c r="T335" s="105"/>
    </row>
    <row r="336" spans="1:20">
      <c r="A336" s="134"/>
      <c r="B336" s="139"/>
      <c r="C336" s="139"/>
      <c r="D336" s="139"/>
      <c r="E336" s="738"/>
      <c r="F336" s="138"/>
      <c r="G336" s="132"/>
      <c r="H336" s="132"/>
      <c r="I336" s="132"/>
      <c r="J336" s="132"/>
      <c r="K336" s="133"/>
      <c r="L336" s="133"/>
      <c r="M336" s="132"/>
      <c r="N336" s="740"/>
      <c r="O336" s="132"/>
      <c r="P336" s="132"/>
      <c r="Q336" s="135"/>
      <c r="R336" s="135"/>
      <c r="S336" s="105"/>
      <c r="T336" s="105"/>
    </row>
    <row r="337" spans="1:20">
      <c r="A337" s="134"/>
      <c r="B337" s="132"/>
      <c r="C337" s="132"/>
      <c r="D337" s="132"/>
      <c r="E337" s="746"/>
      <c r="F337" s="743"/>
      <c r="G337" s="132"/>
      <c r="H337" s="132"/>
      <c r="I337" s="132"/>
      <c r="J337" s="132"/>
      <c r="K337" s="133"/>
      <c r="L337" s="133"/>
      <c r="M337" s="132"/>
      <c r="N337" s="740"/>
      <c r="O337" s="132"/>
      <c r="P337" s="132"/>
      <c r="Q337" s="135"/>
      <c r="R337" s="135"/>
      <c r="S337" s="105"/>
      <c r="T337" s="105"/>
    </row>
    <row r="338" spans="1:20">
      <c r="A338" s="134"/>
      <c r="B338" s="132"/>
      <c r="C338" s="132"/>
      <c r="D338" s="132"/>
      <c r="E338" s="746"/>
      <c r="F338" s="743"/>
      <c r="G338" s="132"/>
      <c r="H338" s="132"/>
      <c r="I338" s="132"/>
      <c r="J338" s="132"/>
      <c r="K338" s="133"/>
      <c r="L338" s="133"/>
      <c r="M338" s="132"/>
      <c r="N338" s="740"/>
      <c r="O338" s="132"/>
      <c r="P338" s="132"/>
      <c r="Q338" s="135"/>
      <c r="R338" s="135"/>
      <c r="S338" s="105"/>
      <c r="T338" s="105"/>
    </row>
    <row r="339" spans="1:20">
      <c r="A339" s="134"/>
      <c r="B339" s="132"/>
      <c r="C339" s="132"/>
      <c r="D339" s="132"/>
      <c r="E339" s="746"/>
      <c r="F339" s="743"/>
      <c r="G339" s="132"/>
      <c r="H339" s="132"/>
      <c r="I339" s="132"/>
      <c r="J339" s="132"/>
      <c r="K339" s="133"/>
      <c r="L339" s="133"/>
      <c r="M339" s="132"/>
      <c r="N339" s="740"/>
      <c r="O339" s="132"/>
      <c r="P339" s="132"/>
      <c r="Q339" s="135"/>
      <c r="R339" s="135"/>
      <c r="S339" s="105"/>
      <c r="T339" s="105"/>
    </row>
    <row r="340" spans="1:20">
      <c r="A340" s="134"/>
      <c r="B340" s="132"/>
      <c r="C340" s="132"/>
      <c r="D340" s="132"/>
      <c r="E340" s="746"/>
      <c r="F340" s="743"/>
      <c r="G340" s="132"/>
      <c r="H340" s="132"/>
      <c r="I340" s="132"/>
      <c r="J340" s="132"/>
      <c r="K340" s="133"/>
      <c r="L340" s="133"/>
      <c r="M340" s="132"/>
      <c r="N340" s="740"/>
      <c r="O340" s="132"/>
      <c r="P340" s="132"/>
      <c r="Q340" s="135"/>
      <c r="R340" s="135"/>
      <c r="S340" s="105"/>
      <c r="T340" s="105"/>
    </row>
    <row r="341" spans="1:20">
      <c r="A341" s="134"/>
      <c r="B341" s="132"/>
      <c r="C341" s="132"/>
      <c r="D341" s="132"/>
      <c r="E341" s="136"/>
      <c r="F341" s="132"/>
      <c r="G341" s="132"/>
      <c r="H341" s="132"/>
      <c r="I341" s="132"/>
      <c r="J341" s="132"/>
      <c r="K341" s="133"/>
      <c r="L341" s="133"/>
      <c r="M341" s="132"/>
      <c r="N341" s="740"/>
      <c r="O341" s="132"/>
      <c r="P341" s="132"/>
      <c r="Q341" s="135"/>
      <c r="R341" s="135"/>
      <c r="S341" s="105"/>
      <c r="T341" s="105"/>
    </row>
    <row r="342" spans="1:20">
      <c r="A342" s="134"/>
      <c r="B342" s="132"/>
      <c r="C342" s="132"/>
      <c r="D342" s="132"/>
      <c r="E342" s="136"/>
      <c r="F342" s="132"/>
      <c r="G342" s="132"/>
      <c r="H342" s="132"/>
      <c r="I342" s="132"/>
      <c r="J342" s="132"/>
      <c r="K342" s="133"/>
      <c r="L342" s="133"/>
      <c r="M342" s="132"/>
      <c r="N342" s="740"/>
      <c r="O342" s="132"/>
      <c r="P342" s="132"/>
      <c r="Q342" s="135"/>
      <c r="R342" s="135"/>
      <c r="S342" s="105"/>
      <c r="T342" s="105"/>
    </row>
    <row r="343" spans="1:20">
      <c r="A343" s="134"/>
      <c r="B343" s="132"/>
      <c r="C343" s="132"/>
      <c r="D343" s="132"/>
      <c r="E343" s="136"/>
      <c r="F343" s="132"/>
      <c r="G343" s="132"/>
      <c r="H343" s="132"/>
      <c r="I343" s="132"/>
      <c r="J343" s="132"/>
      <c r="K343" s="133"/>
      <c r="L343" s="133"/>
      <c r="M343" s="132"/>
      <c r="N343" s="740"/>
      <c r="O343" s="132"/>
      <c r="P343" s="132"/>
      <c r="Q343" s="135"/>
      <c r="R343" s="135"/>
      <c r="S343" s="105"/>
      <c r="T343" s="105"/>
    </row>
    <row r="344" spans="1:20">
      <c r="A344" s="134"/>
      <c r="B344" s="132"/>
      <c r="C344" s="132"/>
      <c r="D344" s="132"/>
      <c r="E344" s="136"/>
      <c r="F344" s="132"/>
      <c r="G344" s="132"/>
      <c r="H344" s="132"/>
      <c r="I344" s="132"/>
      <c r="J344" s="132"/>
      <c r="K344" s="133"/>
      <c r="L344" s="133"/>
      <c r="M344" s="132"/>
      <c r="N344" s="740"/>
      <c r="O344" s="132"/>
      <c r="P344" s="132"/>
      <c r="Q344" s="135"/>
      <c r="R344" s="135"/>
      <c r="S344" s="105"/>
      <c r="T344" s="105"/>
    </row>
    <row r="345" spans="1:20">
      <c r="A345" s="134"/>
      <c r="B345" s="132"/>
      <c r="C345" s="132"/>
      <c r="D345" s="132"/>
      <c r="E345" s="136"/>
      <c r="F345" s="132"/>
      <c r="G345" s="132"/>
      <c r="H345" s="132"/>
      <c r="I345" s="132"/>
      <c r="J345" s="132"/>
      <c r="K345" s="133"/>
      <c r="L345" s="133"/>
      <c r="M345" s="132"/>
      <c r="N345" s="740"/>
      <c r="O345" s="132"/>
      <c r="P345" s="132"/>
      <c r="Q345" s="135"/>
      <c r="R345" s="135"/>
      <c r="S345" s="105"/>
      <c r="T345" s="105"/>
    </row>
    <row r="346" spans="1:20">
      <c r="A346" s="134"/>
      <c r="B346" s="132"/>
      <c r="C346" s="132"/>
      <c r="D346" s="132"/>
      <c r="E346" s="136"/>
      <c r="F346" s="132"/>
      <c r="G346" s="132"/>
      <c r="H346" s="132"/>
      <c r="I346" s="132"/>
      <c r="J346" s="132"/>
      <c r="K346" s="133"/>
      <c r="L346" s="133"/>
      <c r="M346" s="132"/>
      <c r="N346" s="740"/>
      <c r="O346" s="132"/>
      <c r="P346" s="132"/>
      <c r="Q346" s="135"/>
      <c r="R346" s="135"/>
      <c r="S346" s="105"/>
      <c r="T346" s="105"/>
    </row>
    <row r="347" spans="1:20">
      <c r="A347" s="134"/>
      <c r="B347" s="132"/>
      <c r="C347" s="132"/>
      <c r="D347" s="132"/>
      <c r="E347" s="136"/>
      <c r="F347" s="132"/>
      <c r="G347" s="132"/>
      <c r="H347" s="132"/>
      <c r="I347" s="132"/>
      <c r="J347" s="132"/>
      <c r="K347" s="133"/>
      <c r="L347" s="133"/>
      <c r="M347" s="132"/>
      <c r="N347" s="740"/>
      <c r="O347" s="132"/>
      <c r="P347" s="132"/>
      <c r="Q347" s="135"/>
      <c r="R347" s="135"/>
      <c r="S347" s="105"/>
      <c r="T347" s="105"/>
    </row>
    <row r="348" spans="1:20">
      <c r="A348" s="132"/>
      <c r="B348" s="132"/>
      <c r="C348" s="132"/>
      <c r="D348" s="132"/>
      <c r="E348" s="136"/>
      <c r="F348" s="132"/>
      <c r="G348" s="132"/>
      <c r="H348" s="132"/>
      <c r="I348" s="132"/>
      <c r="J348" s="132"/>
      <c r="K348" s="133"/>
      <c r="L348" s="133"/>
      <c r="M348" s="132"/>
      <c r="N348" s="740"/>
      <c r="O348" s="132"/>
      <c r="P348" s="132"/>
      <c r="Q348" s="135"/>
      <c r="R348" s="135"/>
      <c r="S348" s="105"/>
      <c r="T348" s="105"/>
    </row>
    <row r="349" spans="1:20">
      <c r="A349" s="132"/>
      <c r="B349" s="132"/>
      <c r="C349" s="132"/>
      <c r="D349" s="132"/>
      <c r="E349" s="136"/>
      <c r="F349" s="132"/>
      <c r="G349" s="132"/>
      <c r="H349" s="132"/>
      <c r="I349" s="132"/>
      <c r="J349" s="132"/>
      <c r="K349" s="133"/>
      <c r="L349" s="133"/>
      <c r="M349" s="132"/>
      <c r="N349" s="740"/>
      <c r="O349" s="132"/>
      <c r="P349" s="132"/>
      <c r="Q349" s="135"/>
      <c r="R349" s="135"/>
      <c r="S349" s="105"/>
      <c r="T349" s="105"/>
    </row>
    <row r="350" spans="1:20" ht="15.75">
      <c r="A350" s="137"/>
      <c r="B350" s="132"/>
      <c r="C350" s="132"/>
      <c r="D350" s="132"/>
      <c r="E350" s="136"/>
      <c r="F350" s="132"/>
      <c r="G350" s="132"/>
      <c r="H350" s="132"/>
      <c r="I350" s="132"/>
      <c r="J350" s="132"/>
      <c r="K350" s="133"/>
      <c r="L350" s="133"/>
      <c r="M350" s="132"/>
      <c r="N350" s="740"/>
      <c r="O350" s="132"/>
      <c r="P350" s="132"/>
      <c r="Q350" s="135"/>
      <c r="R350" s="135"/>
      <c r="S350" s="105"/>
      <c r="T350" s="105"/>
    </row>
    <row r="351" spans="1:20">
      <c r="A351" s="134"/>
      <c r="B351" s="132"/>
      <c r="C351" s="132"/>
      <c r="D351" s="132"/>
      <c r="E351" s="136"/>
      <c r="F351" s="132"/>
      <c r="G351" s="132"/>
      <c r="H351" s="132"/>
      <c r="I351" s="132"/>
      <c r="J351" s="132"/>
      <c r="K351" s="133"/>
      <c r="L351" s="133"/>
      <c r="M351" s="132"/>
      <c r="N351" s="740"/>
      <c r="O351" s="132"/>
      <c r="P351" s="132"/>
      <c r="Q351" s="135"/>
      <c r="R351" s="135"/>
      <c r="S351" s="105"/>
      <c r="T351" s="105"/>
    </row>
    <row r="352" spans="1:20">
      <c r="A352" s="134"/>
      <c r="B352" s="132"/>
      <c r="C352" s="132"/>
      <c r="D352" s="132"/>
      <c r="E352" s="136"/>
      <c r="F352" s="132"/>
      <c r="G352" s="132"/>
      <c r="H352" s="132"/>
      <c r="I352" s="132"/>
      <c r="J352" s="132"/>
      <c r="K352" s="133"/>
      <c r="L352" s="133"/>
      <c r="M352" s="132"/>
      <c r="N352" s="740"/>
      <c r="O352" s="132"/>
      <c r="P352" s="132"/>
      <c r="Q352" s="135"/>
      <c r="R352" s="135"/>
      <c r="S352" s="105"/>
      <c r="T352" s="105"/>
    </row>
    <row r="353" spans="1:20">
      <c r="A353" s="134"/>
      <c r="B353" s="132"/>
      <c r="C353" s="132"/>
      <c r="D353" s="132"/>
      <c r="E353" s="136"/>
      <c r="F353" s="132"/>
      <c r="G353" s="132"/>
      <c r="H353" s="132"/>
      <c r="I353" s="132"/>
      <c r="J353" s="132"/>
      <c r="K353" s="133"/>
      <c r="L353" s="133"/>
      <c r="M353" s="132"/>
      <c r="N353" s="740"/>
      <c r="O353" s="132"/>
      <c r="P353" s="132"/>
      <c r="Q353" s="135"/>
      <c r="R353" s="135"/>
      <c r="S353" s="105"/>
      <c r="T353" s="105"/>
    </row>
    <row r="354" spans="1:20">
      <c r="A354" s="134"/>
      <c r="B354" s="132"/>
      <c r="C354" s="132"/>
      <c r="D354" s="132"/>
      <c r="E354" s="136"/>
      <c r="F354" s="132"/>
      <c r="G354" s="132"/>
      <c r="H354" s="132"/>
      <c r="I354" s="132"/>
      <c r="J354" s="132"/>
      <c r="K354" s="133"/>
      <c r="L354" s="133"/>
      <c r="M354" s="132"/>
      <c r="N354" s="740"/>
      <c r="O354" s="132"/>
      <c r="P354" s="132"/>
      <c r="Q354" s="135"/>
      <c r="R354" s="135"/>
      <c r="S354" s="105"/>
      <c r="T354" s="105"/>
    </row>
    <row r="355" spans="1:20">
      <c r="A355" s="134"/>
      <c r="B355" s="132"/>
      <c r="C355" s="132"/>
      <c r="D355" s="132"/>
      <c r="E355" s="136"/>
      <c r="F355" s="132"/>
      <c r="G355" s="132"/>
      <c r="H355" s="132"/>
      <c r="I355" s="132"/>
      <c r="J355" s="132"/>
      <c r="K355" s="133"/>
      <c r="L355" s="133"/>
      <c r="M355" s="132"/>
      <c r="N355" s="740"/>
      <c r="O355" s="132"/>
      <c r="P355" s="132"/>
      <c r="Q355" s="135"/>
      <c r="R355" s="135"/>
      <c r="S355" s="105"/>
      <c r="T355" s="105"/>
    </row>
    <row r="356" spans="1:20">
      <c r="A356" s="134"/>
      <c r="B356" s="132"/>
      <c r="C356" s="132"/>
      <c r="D356" s="132"/>
      <c r="E356" s="136"/>
      <c r="F356" s="132"/>
      <c r="G356" s="132"/>
      <c r="H356" s="132"/>
      <c r="I356" s="132"/>
      <c r="J356" s="132"/>
      <c r="K356" s="133"/>
      <c r="L356" s="133"/>
      <c r="M356" s="132"/>
      <c r="N356" s="740"/>
      <c r="O356" s="132"/>
      <c r="P356" s="132"/>
      <c r="Q356" s="135"/>
      <c r="R356" s="135"/>
      <c r="S356" s="105"/>
      <c r="T356" s="105"/>
    </row>
    <row r="357" spans="1:20">
      <c r="A357" s="134"/>
      <c r="B357" s="132"/>
      <c r="C357" s="132"/>
      <c r="D357" s="132"/>
      <c r="E357" s="136"/>
      <c r="F357" s="132"/>
      <c r="G357" s="132"/>
      <c r="H357" s="132"/>
      <c r="I357" s="132"/>
      <c r="J357" s="132"/>
      <c r="K357" s="133"/>
      <c r="L357" s="133"/>
      <c r="M357" s="132"/>
      <c r="N357" s="740"/>
      <c r="O357" s="132"/>
      <c r="P357" s="132"/>
      <c r="Q357" s="135"/>
      <c r="R357" s="135"/>
      <c r="S357" s="105"/>
      <c r="T357" s="105"/>
    </row>
    <row r="358" spans="1:20">
      <c r="A358" s="134"/>
      <c r="B358" s="132"/>
      <c r="C358" s="132"/>
      <c r="D358" s="132"/>
      <c r="E358" s="136"/>
      <c r="F358" s="132"/>
      <c r="G358" s="132"/>
      <c r="H358" s="132"/>
      <c r="I358" s="132"/>
      <c r="J358" s="132"/>
      <c r="K358" s="133"/>
      <c r="L358" s="133"/>
      <c r="M358" s="132"/>
      <c r="N358" s="740"/>
      <c r="O358" s="132"/>
      <c r="P358" s="132"/>
      <c r="Q358" s="135"/>
      <c r="R358" s="135"/>
      <c r="S358" s="105"/>
      <c r="T358" s="105"/>
    </row>
    <row r="359" spans="1:20">
      <c r="A359" s="134"/>
      <c r="B359" s="132"/>
      <c r="C359" s="132"/>
      <c r="D359" s="132"/>
      <c r="E359" s="136"/>
      <c r="F359" s="132"/>
      <c r="G359" s="132"/>
      <c r="H359" s="132"/>
      <c r="I359" s="132"/>
      <c r="J359" s="132"/>
      <c r="K359" s="133"/>
      <c r="L359" s="133"/>
      <c r="M359" s="132"/>
      <c r="N359" s="740"/>
      <c r="O359" s="132"/>
      <c r="P359" s="132"/>
      <c r="Q359" s="135"/>
      <c r="R359" s="135"/>
      <c r="S359" s="105"/>
      <c r="T359" s="105"/>
    </row>
    <row r="360" spans="1:20">
      <c r="A360" s="134"/>
      <c r="B360" s="132"/>
      <c r="C360" s="132"/>
      <c r="D360" s="132"/>
      <c r="E360" s="136"/>
      <c r="F360" s="132"/>
      <c r="G360" s="132"/>
      <c r="H360" s="132"/>
      <c r="I360" s="132"/>
      <c r="J360" s="132"/>
      <c r="K360" s="133"/>
      <c r="L360" s="133"/>
      <c r="M360" s="132"/>
      <c r="N360" s="740"/>
      <c r="O360" s="132"/>
      <c r="P360" s="132"/>
      <c r="Q360" s="135"/>
      <c r="R360" s="135"/>
      <c r="S360" s="105"/>
      <c r="T360" s="105"/>
    </row>
    <row r="361" spans="1:20">
      <c r="A361" s="134"/>
      <c r="B361" s="132"/>
      <c r="C361" s="132"/>
      <c r="D361" s="132"/>
      <c r="E361" s="136"/>
      <c r="F361" s="132"/>
      <c r="G361" s="132"/>
      <c r="H361" s="132"/>
      <c r="I361" s="132"/>
      <c r="J361" s="132"/>
      <c r="K361" s="133"/>
      <c r="L361" s="133"/>
      <c r="M361" s="132"/>
      <c r="N361" s="740"/>
      <c r="O361" s="132"/>
      <c r="P361" s="132"/>
      <c r="Q361" s="135"/>
      <c r="R361" s="135"/>
      <c r="S361" s="105"/>
      <c r="T361" s="105"/>
    </row>
    <row r="362" spans="1:20">
      <c r="A362" s="134"/>
      <c r="H362" s="132"/>
      <c r="I362" s="132"/>
      <c r="J362" s="132"/>
      <c r="K362" s="133"/>
      <c r="L362" s="133"/>
      <c r="M362" s="132"/>
      <c r="N362" s="740"/>
      <c r="O362" s="132"/>
      <c r="P362" s="132"/>
      <c r="Q362" s="135"/>
      <c r="R362" s="135"/>
      <c r="S362" s="105"/>
      <c r="T362" s="105"/>
    </row>
    <row r="363" spans="1:20">
      <c r="A363" s="134"/>
      <c r="H363" s="132"/>
      <c r="I363" s="132"/>
      <c r="J363" s="132"/>
      <c r="K363" s="133"/>
      <c r="L363" s="133"/>
      <c r="M363" s="132"/>
      <c r="N363" s="740"/>
      <c r="O363" s="132"/>
      <c r="P363" s="132"/>
      <c r="Q363" s="135"/>
      <c r="R363" s="135"/>
      <c r="S363" s="105"/>
      <c r="T363" s="105"/>
    </row>
    <row r="364" spans="1:20">
      <c r="A364" s="134"/>
      <c r="H364" s="132"/>
      <c r="I364" s="132"/>
      <c r="J364" s="132"/>
      <c r="K364" s="133"/>
      <c r="L364" s="133"/>
      <c r="M364" s="132"/>
      <c r="N364" s="740"/>
      <c r="O364" s="132"/>
      <c r="P364" s="132"/>
      <c r="Q364" s="135"/>
      <c r="R364" s="135"/>
      <c r="S364" s="105"/>
      <c r="T364" s="105"/>
    </row>
    <row r="365" spans="1:20">
      <c r="A365" s="134"/>
      <c r="H365" s="132"/>
      <c r="I365" s="132"/>
      <c r="J365" s="132"/>
      <c r="K365" s="133"/>
      <c r="L365" s="133"/>
      <c r="M365" s="132"/>
      <c r="N365" s="740"/>
      <c r="O365" s="132"/>
      <c r="P365" s="132"/>
      <c r="Q365" s="105"/>
      <c r="R365" s="105"/>
      <c r="S365" s="105"/>
      <c r="T365" s="105"/>
    </row>
    <row r="366" spans="1:20">
      <c r="A366" s="134"/>
      <c r="H366" s="132"/>
      <c r="I366" s="132"/>
      <c r="J366" s="132"/>
      <c r="K366" s="133"/>
      <c r="L366" s="133"/>
      <c r="M366" s="132"/>
      <c r="N366" s="740"/>
      <c r="O366" s="132"/>
      <c r="P366" s="132"/>
      <c r="Q366" s="105"/>
      <c r="R366" s="105"/>
      <c r="S366" s="105"/>
      <c r="T366" s="105"/>
    </row>
    <row r="367" spans="1:20">
      <c r="A367" s="134"/>
      <c r="H367" s="132"/>
      <c r="I367" s="132"/>
      <c r="J367" s="132"/>
      <c r="K367" s="133"/>
      <c r="L367" s="133"/>
      <c r="M367" s="132"/>
      <c r="N367" s="740"/>
      <c r="O367" s="132"/>
      <c r="P367" s="132"/>
      <c r="Q367" s="105"/>
      <c r="R367" s="105"/>
      <c r="S367" s="105"/>
      <c r="T367" s="105"/>
    </row>
    <row r="368" spans="1:20">
      <c r="A368" s="134"/>
      <c r="H368" s="132"/>
      <c r="I368" s="132"/>
      <c r="J368" s="132"/>
      <c r="K368" s="133"/>
      <c r="L368" s="133"/>
      <c r="M368" s="132"/>
      <c r="N368" s="740"/>
      <c r="O368" s="132"/>
      <c r="P368" s="132"/>
      <c r="Q368" s="105"/>
      <c r="R368" s="105"/>
      <c r="S368" s="105"/>
      <c r="T368" s="105"/>
    </row>
    <row r="369" spans="1:20">
      <c r="A369" s="134"/>
      <c r="L369" s="133"/>
      <c r="M369" s="132"/>
      <c r="N369" s="740"/>
      <c r="O369" s="132"/>
      <c r="P369" s="132"/>
      <c r="Q369" s="105"/>
      <c r="R369" s="105"/>
      <c r="S369" s="105"/>
      <c r="T369" s="105"/>
    </row>
    <row r="370" spans="1:20">
      <c r="A370" s="131"/>
      <c r="R370" s="105"/>
      <c r="S370" s="105"/>
      <c r="T370" s="105"/>
    </row>
    <row r="371" spans="1:20">
      <c r="A371" s="131"/>
    </row>
    <row r="372" spans="1:20">
      <c r="A372" s="131"/>
    </row>
    <row r="373" spans="1:20">
      <c r="A373" s="131"/>
    </row>
    <row r="374" spans="1:20">
      <c r="A374" s="131"/>
    </row>
  </sheetData>
  <mergeCells count="37">
    <mergeCell ref="B234:G234"/>
    <mergeCell ref="B238:I238"/>
    <mergeCell ref="B242:H242"/>
    <mergeCell ref="B226:G226"/>
    <mergeCell ref="H226:M226"/>
    <mergeCell ref="B227:B228"/>
    <mergeCell ref="C227:C228"/>
    <mergeCell ref="D227:G227"/>
    <mergeCell ref="H227:H228"/>
    <mergeCell ref="I227:I228"/>
    <mergeCell ref="J227:M227"/>
    <mergeCell ref="G172:M172"/>
    <mergeCell ref="B183:F183"/>
    <mergeCell ref="G183:L183"/>
    <mergeCell ref="B199:M199"/>
    <mergeCell ref="B200:B201"/>
    <mergeCell ref="C200:C201"/>
    <mergeCell ref="D200:H200"/>
    <mergeCell ref="I200:M200"/>
    <mergeCell ref="B144:B145"/>
    <mergeCell ref="C144:F144"/>
    <mergeCell ref="G144:G145"/>
    <mergeCell ref="H144:K144"/>
    <mergeCell ref="B167:F167"/>
    <mergeCell ref="G167:L167"/>
    <mergeCell ref="B45:B46"/>
    <mergeCell ref="C45:F45"/>
    <mergeCell ref="G45:G46"/>
    <mergeCell ref="H45:K45"/>
    <mergeCell ref="B143:F143"/>
    <mergeCell ref="G143:K143"/>
    <mergeCell ref="B6:K6"/>
    <mergeCell ref="C7:F7"/>
    <mergeCell ref="G7:G8"/>
    <mergeCell ref="H7:K7"/>
    <mergeCell ref="B44:F44"/>
    <mergeCell ref="G44:K44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6">
    <tabColor indexed="52"/>
    <pageSetUpPr fitToPage="1"/>
  </sheetPr>
  <dimension ref="A1:L82"/>
  <sheetViews>
    <sheetView tabSelected="1" topLeftCell="A16" zoomScale="90" zoomScaleNormal="90" zoomScaleSheetLayoutView="100" workbookViewId="0">
      <selection activeCell="E54" sqref="E54"/>
    </sheetView>
  </sheetViews>
  <sheetFormatPr defaultRowHeight="12.75"/>
  <cols>
    <col min="1" max="1" width="8" style="91" customWidth="1"/>
    <col min="2" max="2" width="33" style="91" customWidth="1"/>
    <col min="3" max="3" width="22.5703125" style="91" customWidth="1"/>
    <col min="4" max="4" width="20.140625" style="492" customWidth="1"/>
    <col min="5" max="5" width="25.7109375" style="91" customWidth="1"/>
    <col min="6" max="6" width="51" style="91" bestFit="1" customWidth="1"/>
    <col min="7" max="16384" width="9.140625" style="91"/>
  </cols>
  <sheetData>
    <row r="1" spans="1:6" ht="15">
      <c r="A1" s="480"/>
      <c r="B1" s="104"/>
      <c r="C1" s="104"/>
      <c r="D1" s="481"/>
      <c r="E1" s="430" t="s">
        <v>188</v>
      </c>
      <c r="F1" s="102"/>
    </row>
    <row r="2" spans="1:6" ht="15">
      <c r="A2" s="480"/>
      <c r="B2" s="104"/>
      <c r="C2" s="104"/>
      <c r="D2" s="481"/>
      <c r="E2" s="430" t="s">
        <v>189</v>
      </c>
      <c r="F2" s="102"/>
    </row>
    <row r="3" spans="1:6" ht="15">
      <c r="A3" s="480"/>
      <c r="B3" s="104"/>
      <c r="C3" s="104"/>
      <c r="D3" s="481"/>
      <c r="E3" s="430">
        <f>CONDITIONS!E3</f>
        <v>0</v>
      </c>
      <c r="F3" s="102"/>
    </row>
    <row r="4" spans="1:6" ht="15">
      <c r="A4" s="480"/>
      <c r="B4" s="104"/>
      <c r="C4" s="104"/>
      <c r="D4" s="481"/>
      <c r="E4" s="430"/>
      <c r="F4" s="102"/>
    </row>
    <row r="5" spans="1:6" ht="15">
      <c r="A5" s="480"/>
      <c r="B5" s="104"/>
      <c r="C5" s="104"/>
      <c r="D5" s="481"/>
      <c r="E5" s="430"/>
      <c r="F5" s="102"/>
    </row>
    <row r="6" spans="1:6">
      <c r="A6" s="480"/>
      <c r="B6" s="104"/>
      <c r="C6" s="104"/>
      <c r="D6" s="104"/>
      <c r="E6" s="104"/>
      <c r="F6" s="102"/>
    </row>
    <row r="7" spans="1:6" ht="27" customHeight="1">
      <c r="A7" s="482"/>
      <c r="B7" s="1308" t="s">
        <v>2103</v>
      </c>
      <c r="C7" s="1309"/>
      <c r="D7" s="1309"/>
      <c r="E7" s="1309"/>
      <c r="F7" s="102"/>
    </row>
    <row r="8" spans="1:6" ht="40.5" customHeight="1">
      <c r="A8" s="482"/>
      <c r="B8" s="483" t="s">
        <v>19</v>
      </c>
      <c r="C8" s="272" t="s">
        <v>168</v>
      </c>
      <c r="D8" s="484" t="s">
        <v>180</v>
      </c>
      <c r="E8" s="484" t="s">
        <v>181</v>
      </c>
      <c r="F8" s="102"/>
    </row>
    <row r="9" spans="1:6" ht="12.75" customHeight="1">
      <c r="A9" s="482"/>
      <c r="B9" s="1071" t="s">
        <v>222</v>
      </c>
      <c r="C9" s="32">
        <v>12</v>
      </c>
      <c r="D9" s="414">
        <v>2233.3000000000002</v>
      </c>
      <c r="E9" s="494">
        <f>D9*(1-CONDITIONS!$B$24)</f>
        <v>2121.6350000000002</v>
      </c>
      <c r="F9" s="102"/>
    </row>
    <row r="10" spans="1:6" ht="12.75" customHeight="1">
      <c r="A10" s="482"/>
      <c r="B10" s="1071" t="s">
        <v>2135</v>
      </c>
      <c r="C10" s="32">
        <v>12</v>
      </c>
      <c r="D10" s="414">
        <v>839</v>
      </c>
      <c r="E10" s="494">
        <f>D10*(1-CONDITIONS!$B$24)</f>
        <v>797.05</v>
      </c>
      <c r="F10" s="102"/>
    </row>
    <row r="11" spans="1:6" ht="12.75" customHeight="1">
      <c r="A11" s="482"/>
      <c r="B11" s="1072" t="s">
        <v>4</v>
      </c>
      <c r="C11" s="485">
        <v>12</v>
      </c>
      <c r="D11" s="493">
        <v>1725</v>
      </c>
      <c r="E11" s="997">
        <f>D11*(1-CONDITIONS!$B$24)</f>
        <v>1638.75</v>
      </c>
      <c r="F11" s="102"/>
    </row>
    <row r="12" spans="1:6" ht="12.75" customHeight="1">
      <c r="A12" s="482"/>
      <c r="B12" s="1072" t="s">
        <v>5</v>
      </c>
      <c r="C12" s="485">
        <v>12</v>
      </c>
      <c r="D12" s="493">
        <v>1173.5</v>
      </c>
      <c r="E12" s="997">
        <f>D12*(1-CONDITIONS!$B$24)</f>
        <v>1114.825</v>
      </c>
      <c r="F12" s="102"/>
    </row>
    <row r="13" spans="1:6" ht="12.75" customHeight="1">
      <c r="A13" s="482"/>
      <c r="B13" s="1071" t="s">
        <v>186</v>
      </c>
      <c r="C13" s="32">
        <v>12</v>
      </c>
      <c r="D13" s="414">
        <v>926.5</v>
      </c>
      <c r="E13" s="494">
        <f>D13*(1-CONDITIONS!$B$24)</f>
        <v>880.17499999999995</v>
      </c>
      <c r="F13" s="102"/>
    </row>
    <row r="14" spans="1:6" ht="12.75" customHeight="1">
      <c r="A14" s="482"/>
      <c r="B14" s="1071" t="s">
        <v>6</v>
      </c>
      <c r="C14" s="32">
        <v>12</v>
      </c>
      <c r="D14" s="414">
        <v>987.9</v>
      </c>
      <c r="E14" s="494">
        <f>D14*(1-CONDITIONS!$B$24)</f>
        <v>938.50499999999988</v>
      </c>
      <c r="F14" s="102"/>
    </row>
    <row r="15" spans="1:6" ht="12.75" customHeight="1">
      <c r="A15" s="482"/>
      <c r="B15" s="1072"/>
      <c r="C15" s="485"/>
      <c r="D15" s="493"/>
      <c r="E15" s="997"/>
      <c r="F15" s="457"/>
    </row>
    <row r="16" spans="1:6" ht="12.75" customHeight="1">
      <c r="A16" s="482"/>
      <c r="B16" s="952" t="s">
        <v>12</v>
      </c>
      <c r="C16" s="485">
        <v>6</v>
      </c>
      <c r="D16" s="493">
        <v>2271.1999999999998</v>
      </c>
      <c r="E16" s="997">
        <f>D16*(1-CONDITIONS!$B$24)</f>
        <v>2157.64</v>
      </c>
      <c r="F16" s="102"/>
    </row>
    <row r="17" spans="1:6" ht="12.75" customHeight="1">
      <c r="A17" s="482"/>
      <c r="B17" s="1070" t="s">
        <v>150</v>
      </c>
      <c r="C17" s="496">
        <v>10</v>
      </c>
      <c r="D17" s="413">
        <v>751.4</v>
      </c>
      <c r="E17" s="494">
        <f>D17*(1-CONDITIONS!$B$24)</f>
        <v>713.82999999999993</v>
      </c>
      <c r="F17" s="102"/>
    </row>
    <row r="18" spans="1:6" ht="18" customHeight="1">
      <c r="A18" s="482"/>
      <c r="B18" s="1295" t="s">
        <v>2104</v>
      </c>
      <c r="C18" s="1290"/>
      <c r="D18" s="1290"/>
      <c r="E18" s="1290"/>
      <c r="F18" s="102"/>
    </row>
    <row r="19" spans="1:6" ht="13.5" customHeight="1">
      <c r="A19" s="482"/>
      <c r="B19" s="1295"/>
      <c r="C19" s="1290"/>
      <c r="D19" s="1290"/>
      <c r="E19" s="1290"/>
      <c r="F19" s="102"/>
    </row>
    <row r="20" spans="1:6" ht="48.75" customHeight="1">
      <c r="A20" s="482"/>
      <c r="B20" s="834" t="s">
        <v>19</v>
      </c>
      <c r="C20" s="835" t="s">
        <v>2082</v>
      </c>
      <c r="D20" s="836" t="s">
        <v>184</v>
      </c>
      <c r="E20" s="836" t="s">
        <v>185</v>
      </c>
      <c r="F20" s="102"/>
    </row>
    <row r="21" spans="1:6" ht="14.1" customHeight="1">
      <c r="A21" s="482"/>
      <c r="B21" s="1069" t="s">
        <v>152</v>
      </c>
      <c r="C21" s="488">
        <v>8</v>
      </c>
      <c r="D21" s="414">
        <v>2416.3000000000002</v>
      </c>
      <c r="E21" s="494">
        <f>D21*(1-CONDITIONS!$B$24)</f>
        <v>2295.4850000000001</v>
      </c>
      <c r="F21" s="102"/>
    </row>
    <row r="22" spans="1:6" ht="14.1" customHeight="1">
      <c r="A22" s="482"/>
      <c r="B22" s="1069" t="s">
        <v>153</v>
      </c>
      <c r="C22" s="488">
        <v>12</v>
      </c>
      <c r="D22" s="414">
        <v>1019.3</v>
      </c>
      <c r="E22" s="494">
        <f>D22*(1-CONDITIONS!$B$24)</f>
        <v>968.33499999999992</v>
      </c>
      <c r="F22" s="102"/>
    </row>
    <row r="23" spans="1:6" ht="14.1" customHeight="1">
      <c r="A23" s="482"/>
      <c r="B23" s="952" t="s">
        <v>154</v>
      </c>
      <c r="C23" s="1068">
        <v>12</v>
      </c>
      <c r="D23" s="493">
        <v>648.20000000000005</v>
      </c>
      <c r="E23" s="997">
        <f>D23*(1-CONDITIONS!$B$24)</f>
        <v>615.79</v>
      </c>
      <c r="F23" s="102"/>
    </row>
    <row r="24" spans="1:6" ht="14.1" customHeight="1">
      <c r="A24" s="482"/>
      <c r="B24" s="952" t="s">
        <v>155</v>
      </c>
      <c r="C24" s="1068">
        <v>24</v>
      </c>
      <c r="D24" s="493">
        <v>556.70000000000005</v>
      </c>
      <c r="E24" s="997">
        <f>D24*(1-CONDITIONS!$B$24)</f>
        <v>528.86500000000001</v>
      </c>
      <c r="F24" s="102"/>
    </row>
    <row r="25" spans="1:6" ht="14.1" customHeight="1">
      <c r="A25" s="482"/>
      <c r="B25" s="1069" t="s">
        <v>156</v>
      </c>
      <c r="C25" s="488">
        <v>12</v>
      </c>
      <c r="D25" s="414">
        <v>1711.9</v>
      </c>
      <c r="E25" s="494">
        <f>D25*(1-CONDITIONS!$B$24)</f>
        <v>1626.3050000000001</v>
      </c>
      <c r="F25" s="102"/>
    </row>
    <row r="26" spans="1:6" ht="14.1" customHeight="1">
      <c r="A26" s="482"/>
      <c r="B26" s="1069" t="s">
        <v>157</v>
      </c>
      <c r="C26" s="488">
        <v>12</v>
      </c>
      <c r="D26" s="414">
        <v>1172.2</v>
      </c>
      <c r="E26" s="494">
        <f>D26*(1-CONDITIONS!$B$24)</f>
        <v>1113.5899999999999</v>
      </c>
      <c r="F26" s="102"/>
    </row>
    <row r="27" spans="1:6" ht="14.1" customHeight="1">
      <c r="A27" s="482"/>
      <c r="B27" s="952" t="s">
        <v>158</v>
      </c>
      <c r="C27" s="1068">
        <v>40</v>
      </c>
      <c r="D27" s="493">
        <v>1480.6</v>
      </c>
      <c r="E27" s="997">
        <f>D27*(1-CONDITIONS!$B$24)</f>
        <v>1406.57</v>
      </c>
      <c r="F27" s="102"/>
    </row>
    <row r="28" spans="1:6" ht="14.1" customHeight="1">
      <c r="A28" s="482"/>
      <c r="B28" s="952"/>
      <c r="C28" s="1068"/>
      <c r="D28" s="493"/>
      <c r="E28" s="997"/>
      <c r="F28" s="102"/>
    </row>
    <row r="29" spans="1:6" ht="14.1" customHeight="1">
      <c r="A29" s="482"/>
      <c r="B29" s="1070"/>
      <c r="C29" s="954"/>
      <c r="D29" s="413"/>
      <c r="E29" s="494"/>
      <c r="F29" s="102"/>
    </row>
    <row r="30" spans="1:6" ht="14.1" customHeight="1">
      <c r="A30" s="482"/>
      <c r="B30" s="1070" t="s">
        <v>190</v>
      </c>
      <c r="C30" s="954">
        <v>12</v>
      </c>
      <c r="D30" s="413">
        <v>1483.2</v>
      </c>
      <c r="E30" s="494">
        <f>D30*(1-CONDITIONS!$B$24)</f>
        <v>1409.04</v>
      </c>
      <c r="F30" s="102"/>
    </row>
    <row r="31" spans="1:6" ht="14.1" customHeight="1">
      <c r="A31" s="482"/>
      <c r="B31" s="952" t="s">
        <v>191</v>
      </c>
      <c r="C31" s="1068">
        <v>6</v>
      </c>
      <c r="D31" s="493">
        <v>1645.3</v>
      </c>
      <c r="E31" s="997">
        <f>D31*(1-CONDITIONS!$B$24)</f>
        <v>1563.0349999999999</v>
      </c>
      <c r="F31" s="457"/>
    </row>
    <row r="32" spans="1:6" ht="14.1" customHeight="1">
      <c r="A32" s="482"/>
      <c r="B32" s="952" t="s">
        <v>192</v>
      </c>
      <c r="C32" s="1068">
        <v>12</v>
      </c>
      <c r="D32" s="493">
        <v>1911.8</v>
      </c>
      <c r="E32" s="997">
        <f>D32*(1-CONDITIONS!$B$24)</f>
        <v>1816.2099999999998</v>
      </c>
      <c r="F32" s="102"/>
    </row>
    <row r="33" spans="1:12" ht="14.1" customHeight="1">
      <c r="A33" s="482"/>
      <c r="B33" s="1069" t="s">
        <v>7</v>
      </c>
      <c r="C33" s="488">
        <v>4</v>
      </c>
      <c r="D33" s="414">
        <v>1019.3</v>
      </c>
      <c r="E33" s="494">
        <f>D33*(1-CONDITIONS!$B$24)</f>
        <v>968.33499999999992</v>
      </c>
      <c r="F33" s="102"/>
    </row>
    <row r="34" spans="1:12" ht="14.1" customHeight="1">
      <c r="A34" s="482"/>
      <c r="B34" s="1069" t="s">
        <v>8</v>
      </c>
      <c r="C34" s="488">
        <v>4</v>
      </c>
      <c r="D34" s="414">
        <v>4549</v>
      </c>
      <c r="E34" s="494">
        <f>D34*(1-CONDITIONS!$B$24)</f>
        <v>4321.55</v>
      </c>
      <c r="F34" s="102"/>
    </row>
    <row r="35" spans="1:12" ht="14.1" customHeight="1">
      <c r="A35" s="482"/>
      <c r="B35" s="952" t="s">
        <v>159</v>
      </c>
      <c r="C35" s="1068">
        <v>4</v>
      </c>
      <c r="D35" s="493">
        <v>4549</v>
      </c>
      <c r="E35" s="997">
        <f>D35*(1-CONDITIONS!$B$24)</f>
        <v>4321.55</v>
      </c>
      <c r="F35" s="102"/>
    </row>
    <row r="36" spans="1:12" ht="14.1" customHeight="1">
      <c r="A36" s="482"/>
      <c r="B36" s="952" t="s">
        <v>160</v>
      </c>
      <c r="C36" s="1068">
        <v>12</v>
      </c>
      <c r="D36" s="493">
        <v>3834.2</v>
      </c>
      <c r="E36" s="997">
        <f>D36*(1-CONDITIONS!$B$24)</f>
        <v>3642.49</v>
      </c>
      <c r="F36" s="102"/>
    </row>
    <row r="37" spans="1:12" ht="14.1" customHeight="1">
      <c r="A37" s="482"/>
      <c r="B37" s="1069" t="s">
        <v>161</v>
      </c>
      <c r="C37" s="277" t="s">
        <v>170</v>
      </c>
      <c r="D37" s="414">
        <v>1019.3</v>
      </c>
      <c r="E37" s="494">
        <f>D37*(1-CONDITIONS!$B$24)</f>
        <v>968.33499999999992</v>
      </c>
      <c r="F37" s="102"/>
    </row>
    <row r="38" spans="1:12" ht="14.1" customHeight="1">
      <c r="A38" s="482"/>
      <c r="B38" s="1069" t="s">
        <v>162</v>
      </c>
      <c r="C38" s="277" t="s">
        <v>170</v>
      </c>
      <c r="D38" s="414">
        <v>1110.8</v>
      </c>
      <c r="E38" s="494">
        <f>D38*(1-CONDITIONS!$B$24)</f>
        <v>1055.26</v>
      </c>
      <c r="F38" s="102"/>
    </row>
    <row r="39" spans="1:12" ht="14.1" customHeight="1">
      <c r="A39" s="482"/>
      <c r="B39" s="952" t="s">
        <v>9</v>
      </c>
      <c r="C39" s="1000">
        <v>10</v>
      </c>
      <c r="D39" s="493">
        <v>2778.3</v>
      </c>
      <c r="E39" s="997">
        <f>D39*(1-CONDITIONS!$B$24)</f>
        <v>2639.3850000000002</v>
      </c>
      <c r="F39" s="102"/>
    </row>
    <row r="40" spans="1:12" ht="14.1" customHeight="1">
      <c r="A40" s="482"/>
      <c r="B40" s="952" t="s">
        <v>10</v>
      </c>
      <c r="C40" s="1000">
        <v>60</v>
      </c>
      <c r="D40" s="493">
        <v>27834.799999999999</v>
      </c>
      <c r="E40" s="997">
        <f>D40*(1-CONDITIONS!$B$24)</f>
        <v>26443.059999999998</v>
      </c>
      <c r="F40" s="102"/>
    </row>
    <row r="41" spans="1:12" ht="14.1" customHeight="1">
      <c r="A41" s="482"/>
      <c r="B41" s="1069" t="s">
        <v>11</v>
      </c>
      <c r="C41" s="277">
        <v>1</v>
      </c>
      <c r="D41" s="414">
        <v>4590.8</v>
      </c>
      <c r="E41" s="494">
        <f>D41*(1-CONDITIONS!$B$24)</f>
        <v>4361.26</v>
      </c>
      <c r="F41" s="102"/>
    </row>
    <row r="42" spans="1:12" ht="14.1" customHeight="1">
      <c r="A42" s="482"/>
      <c r="B42" s="1070" t="s">
        <v>2134</v>
      </c>
      <c r="C42" s="277">
        <v>1</v>
      </c>
      <c r="D42" s="414">
        <v>2499.9</v>
      </c>
      <c r="E42" s="494">
        <f>D42*(1-CONDITIONS!$B$24)</f>
        <v>2374.9050000000002</v>
      </c>
      <c r="F42" s="102"/>
    </row>
    <row r="43" spans="1:12">
      <c r="A43" s="480"/>
      <c r="B43" s="473"/>
      <c r="C43" s="473"/>
      <c r="D43" s="98"/>
      <c r="E43" s="102"/>
      <c r="F43" s="102"/>
    </row>
    <row r="44" spans="1:12">
      <c r="A44" s="480"/>
      <c r="B44" s="473"/>
      <c r="C44" s="473"/>
      <c r="D44" s="98"/>
      <c r="E44" s="102"/>
      <c r="F44" s="102"/>
    </row>
    <row r="45" spans="1:12">
      <c r="A45" s="480"/>
      <c r="B45" s="1096" t="s">
        <v>2201</v>
      </c>
      <c r="C45" s="473"/>
      <c r="D45" s="98"/>
      <c r="E45" s="102"/>
      <c r="F45" s="102"/>
    </row>
    <row r="46" spans="1:12" ht="13.5" thickBot="1">
      <c r="A46" s="480"/>
      <c r="B46" s="473"/>
      <c r="C46" s="473"/>
      <c r="D46" s="98"/>
      <c r="E46" s="102"/>
      <c r="F46" s="102"/>
    </row>
    <row r="47" spans="1:12" ht="15.75" thickBot="1">
      <c r="A47" s="1310" t="s">
        <v>2161</v>
      </c>
      <c r="B47" s="1311"/>
      <c r="C47" s="1311"/>
      <c r="D47" s="1311"/>
      <c r="E47" s="1311"/>
      <c r="F47" s="1311"/>
      <c r="G47" s="1311"/>
      <c r="H47" s="1311"/>
      <c r="I47" s="1311"/>
      <c r="J47" s="1311"/>
      <c r="K47" s="1311"/>
      <c r="L47" s="1312"/>
    </row>
    <row r="48" spans="1:12">
      <c r="A48" s="1082"/>
      <c r="B48" s="1083"/>
      <c r="C48" s="1313" t="s">
        <v>2162</v>
      </c>
      <c r="D48" s="1313"/>
      <c r="E48" s="1314" t="s">
        <v>2163</v>
      </c>
      <c r="F48" s="1315"/>
      <c r="G48" s="1316" t="s">
        <v>2164</v>
      </c>
      <c r="H48" s="1315"/>
      <c r="I48" s="1316" t="s">
        <v>2165</v>
      </c>
      <c r="J48" s="1315"/>
      <c r="K48" s="1316" t="s">
        <v>2166</v>
      </c>
      <c r="L48" s="1317"/>
    </row>
    <row r="49" spans="1:12" ht="13.5" thickBot="1">
      <c r="A49" s="1084"/>
      <c r="B49" s="1085"/>
      <c r="C49" s="1086" t="s">
        <v>2167</v>
      </c>
      <c r="D49" s="1086" t="s">
        <v>2168</v>
      </c>
      <c r="E49" s="1086" t="s">
        <v>2167</v>
      </c>
      <c r="F49" s="1086" t="s">
        <v>2168</v>
      </c>
      <c r="G49" s="1086" t="s">
        <v>2167</v>
      </c>
      <c r="H49" s="1086" t="s">
        <v>2168</v>
      </c>
      <c r="I49" s="1086" t="s">
        <v>2167</v>
      </c>
      <c r="J49" s="1086" t="s">
        <v>2168</v>
      </c>
      <c r="K49" s="1085"/>
      <c r="L49" s="1087"/>
    </row>
    <row r="50" spans="1:12" ht="21">
      <c r="A50" s="1088">
        <v>11</v>
      </c>
      <c r="B50" s="1089" t="s">
        <v>2169</v>
      </c>
      <c r="C50" s="1090">
        <f>D50*A50</f>
        <v>5500</v>
      </c>
      <c r="D50" s="1090">
        <v>500</v>
      </c>
      <c r="E50" s="1091">
        <f>F50*A50</f>
        <v>5236</v>
      </c>
      <c r="F50" s="1090">
        <v>476</v>
      </c>
      <c r="G50" s="1090">
        <f>H50*A50</f>
        <v>4994</v>
      </c>
      <c r="H50" s="1090">
        <v>454</v>
      </c>
      <c r="I50" s="1090">
        <f>J50*A50</f>
        <v>4785</v>
      </c>
      <c r="J50" s="1090">
        <v>435</v>
      </c>
      <c r="K50" s="1303" t="s">
        <v>2170</v>
      </c>
      <c r="L50" s="1304"/>
    </row>
    <row r="51" spans="1:12">
      <c r="A51" s="480"/>
      <c r="B51" s="473"/>
      <c r="C51" s="473"/>
      <c r="D51" s="98"/>
      <c r="E51" s="102"/>
      <c r="F51" s="102"/>
    </row>
    <row r="52" spans="1:12">
      <c r="A52" s="480"/>
      <c r="B52" s="102"/>
      <c r="C52" s="343" t="s">
        <v>2171</v>
      </c>
      <c r="D52" s="1092"/>
      <c r="E52" s="1092"/>
      <c r="F52" s="1093"/>
      <c r="G52" s="1093"/>
    </row>
    <row r="53" spans="1:12">
      <c r="A53" s="480"/>
      <c r="B53" s="102"/>
      <c r="C53" s="343" t="s">
        <v>2172</v>
      </c>
      <c r="D53" s="1092"/>
      <c r="E53" s="1092"/>
      <c r="F53" s="1093"/>
      <c r="G53" s="1093"/>
    </row>
    <row r="54" spans="1:12">
      <c r="A54" s="480"/>
      <c r="B54" s="102"/>
      <c r="C54" s="343" t="s">
        <v>2173</v>
      </c>
      <c r="D54" s="1092"/>
      <c r="E54" s="1092"/>
      <c r="F54" s="1093"/>
      <c r="G54" s="1093"/>
    </row>
    <row r="55" spans="1:12" ht="15">
      <c r="A55" s="473"/>
      <c r="B55" s="489"/>
      <c r="C55" s="1093"/>
      <c r="D55" s="1092"/>
      <c r="E55" s="1092"/>
      <c r="F55" s="1093"/>
      <c r="G55" s="1093"/>
    </row>
    <row r="56" spans="1:12" ht="15">
      <c r="A56" s="473"/>
      <c r="B56" s="490"/>
      <c r="C56" s="1305" t="s">
        <v>1364</v>
      </c>
      <c r="D56" s="1306"/>
      <c r="E56" s="1306"/>
      <c r="F56" s="1307"/>
      <c r="G56" s="1094" t="s">
        <v>2174</v>
      </c>
    </row>
    <row r="57" spans="1:12" ht="15">
      <c r="A57" s="473"/>
      <c r="B57" s="465"/>
      <c r="C57" s="1299" t="s">
        <v>2175</v>
      </c>
      <c r="D57" s="1300"/>
      <c r="E57" s="1300"/>
      <c r="F57" s="1301"/>
      <c r="G57" s="1094">
        <v>100</v>
      </c>
    </row>
    <row r="58" spans="1:12">
      <c r="A58" s="473"/>
      <c r="B58" s="473"/>
      <c r="C58" s="1299" t="s">
        <v>2176</v>
      </c>
      <c r="D58" s="1300"/>
      <c r="E58" s="1300"/>
      <c r="F58" s="1301"/>
      <c r="G58" s="1094">
        <v>175</v>
      </c>
    </row>
    <row r="59" spans="1:12">
      <c r="A59" s="468"/>
      <c r="B59" s="468"/>
      <c r="C59" s="1299" t="s">
        <v>2177</v>
      </c>
      <c r="D59" s="1300"/>
      <c r="E59" s="1300"/>
      <c r="F59" s="1301"/>
      <c r="G59" s="1094">
        <v>210</v>
      </c>
    </row>
    <row r="60" spans="1:12">
      <c r="A60" s="468"/>
      <c r="B60" s="468"/>
      <c r="C60" s="1299" t="s">
        <v>2178</v>
      </c>
      <c r="D60" s="1300"/>
      <c r="E60" s="1300"/>
      <c r="F60" s="1301"/>
      <c r="G60" s="1094">
        <v>300</v>
      </c>
    </row>
    <row r="61" spans="1:12">
      <c r="A61" s="468"/>
      <c r="B61" s="468"/>
      <c r="C61" s="1299" t="s">
        <v>2179</v>
      </c>
      <c r="D61" s="1300"/>
      <c r="E61" s="1300"/>
      <c r="F61" s="1301"/>
      <c r="G61" s="1094">
        <v>610</v>
      </c>
    </row>
    <row r="62" spans="1:12">
      <c r="A62" s="491"/>
      <c r="B62" s="468"/>
      <c r="C62" s="1299" t="s">
        <v>2180</v>
      </c>
      <c r="D62" s="1300"/>
      <c r="E62" s="1300"/>
      <c r="F62" s="1301"/>
      <c r="G62" s="1094">
        <v>325</v>
      </c>
    </row>
    <row r="63" spans="1:12">
      <c r="A63" s="491"/>
      <c r="B63" s="468"/>
      <c r="C63" s="1299" t="s">
        <v>2181</v>
      </c>
      <c r="D63" s="1300"/>
      <c r="E63" s="1300"/>
      <c r="F63" s="1301"/>
      <c r="G63" s="1094">
        <v>487.5</v>
      </c>
    </row>
    <row r="64" spans="1:12">
      <c r="A64" s="491"/>
      <c r="B64" s="468"/>
      <c r="C64" s="1299" t="s">
        <v>2182</v>
      </c>
      <c r="D64" s="1300"/>
      <c r="E64" s="1300"/>
      <c r="F64" s="1301"/>
      <c r="G64" s="1094">
        <v>240.95</v>
      </c>
    </row>
    <row r="65" spans="1:7">
      <c r="A65" s="491"/>
      <c r="B65" s="468"/>
      <c r="C65" s="1299" t="s">
        <v>2183</v>
      </c>
      <c r="D65" s="1300"/>
      <c r="E65" s="1300"/>
      <c r="F65" s="1301"/>
      <c r="G65" s="1094">
        <v>305.14</v>
      </c>
    </row>
    <row r="66" spans="1:7">
      <c r="A66" s="491"/>
      <c r="B66" s="468"/>
      <c r="C66" s="1299" t="s">
        <v>2184</v>
      </c>
      <c r="D66" s="1300"/>
      <c r="E66" s="1300"/>
      <c r="F66" s="1301"/>
      <c r="G66" s="1094">
        <v>835.57</v>
      </c>
    </row>
    <row r="67" spans="1:7">
      <c r="A67" s="491"/>
      <c r="B67" s="468"/>
      <c r="C67" s="1299" t="s">
        <v>2185</v>
      </c>
      <c r="D67" s="1300"/>
      <c r="E67" s="1300"/>
      <c r="F67" s="1301"/>
      <c r="G67" s="1094">
        <v>561.82000000000005</v>
      </c>
    </row>
    <row r="68" spans="1:7">
      <c r="A68" s="491"/>
      <c r="B68" s="468"/>
      <c r="C68" s="1299" t="s">
        <v>2186</v>
      </c>
      <c r="D68" s="1300"/>
      <c r="E68" s="1300"/>
      <c r="F68" s="1301"/>
      <c r="G68" s="1094">
        <v>2781.03</v>
      </c>
    </row>
    <row r="69" spans="1:7">
      <c r="A69" s="491"/>
      <c r="B69" s="468"/>
      <c r="C69" s="1302" t="s">
        <v>2187</v>
      </c>
      <c r="D69" s="1300"/>
      <c r="E69" s="1300"/>
      <c r="F69" s="1301"/>
      <c r="G69" s="1094">
        <v>739.86</v>
      </c>
    </row>
    <row r="70" spans="1:7">
      <c r="A70" s="491"/>
      <c r="B70" s="468"/>
      <c r="C70" s="1299" t="s">
        <v>2188</v>
      </c>
      <c r="D70" s="1300"/>
      <c r="E70" s="1300"/>
      <c r="F70" s="1301"/>
      <c r="G70" s="1094">
        <v>566.98</v>
      </c>
    </row>
    <row r="71" spans="1:7">
      <c r="A71" s="491"/>
      <c r="B71" s="468"/>
      <c r="C71" s="1299" t="s">
        <v>2189</v>
      </c>
      <c r="D71" s="1300"/>
      <c r="E71" s="1300"/>
      <c r="F71" s="1301"/>
      <c r="G71" s="1094">
        <v>2269.66</v>
      </c>
    </row>
    <row r="72" spans="1:7">
      <c r="A72" s="491"/>
      <c r="B72" s="468"/>
      <c r="C72" s="1299" t="s">
        <v>2190</v>
      </c>
      <c r="D72" s="1300"/>
      <c r="E72" s="1300"/>
      <c r="F72" s="1301"/>
      <c r="G72" s="1094">
        <v>853.77</v>
      </c>
    </row>
    <row r="73" spans="1:7">
      <c r="A73" s="491"/>
      <c r="B73" s="468"/>
      <c r="C73" s="1299" t="s">
        <v>2191</v>
      </c>
      <c r="D73" s="1300"/>
      <c r="E73" s="1300"/>
      <c r="F73" s="1301"/>
      <c r="G73" s="1094">
        <v>280</v>
      </c>
    </row>
    <row r="74" spans="1:7">
      <c r="A74" s="491"/>
      <c r="B74" s="468"/>
      <c r="C74" s="1299" t="s">
        <v>2192</v>
      </c>
      <c r="D74" s="1300"/>
      <c r="E74" s="1300"/>
      <c r="F74" s="1301"/>
      <c r="G74" s="1094">
        <v>225</v>
      </c>
    </row>
    <row r="75" spans="1:7">
      <c r="C75" s="1299" t="s">
        <v>2193</v>
      </c>
      <c r="D75" s="1300"/>
      <c r="E75" s="1300"/>
      <c r="F75" s="1301"/>
      <c r="G75" s="1094">
        <v>850</v>
      </c>
    </row>
    <row r="76" spans="1:7">
      <c r="C76" s="1095" t="s">
        <v>2194</v>
      </c>
      <c r="D76" s="1299"/>
      <c r="E76" s="1300"/>
      <c r="F76" s="1301"/>
      <c r="G76" s="1094">
        <v>800</v>
      </c>
    </row>
    <row r="77" spans="1:7">
      <c r="C77" s="1299" t="s">
        <v>2195</v>
      </c>
      <c r="D77" s="1300"/>
      <c r="E77" s="1300"/>
      <c r="F77" s="1301"/>
      <c r="G77" s="1094">
        <v>220</v>
      </c>
    </row>
    <row r="78" spans="1:7">
      <c r="C78" s="1299" t="s">
        <v>2196</v>
      </c>
      <c r="D78" s="1300"/>
      <c r="E78" s="1300"/>
      <c r="F78" s="1301"/>
      <c r="G78" s="1094">
        <v>75</v>
      </c>
    </row>
    <row r="79" spans="1:7">
      <c r="C79" s="1299" t="s">
        <v>2197</v>
      </c>
      <c r="D79" s="1300"/>
      <c r="E79" s="1300"/>
      <c r="F79" s="1301"/>
      <c r="G79" s="1094">
        <v>100</v>
      </c>
    </row>
    <row r="80" spans="1:7">
      <c r="C80" s="1299" t="s">
        <v>2198</v>
      </c>
      <c r="D80" s="1300"/>
      <c r="E80" s="1300"/>
      <c r="F80" s="1301"/>
      <c r="G80" s="1094">
        <v>300</v>
      </c>
    </row>
    <row r="81" spans="3:7">
      <c r="C81" s="1095" t="s">
        <v>2199</v>
      </c>
      <c r="D81" s="1299"/>
      <c r="E81" s="1300"/>
      <c r="F81" s="1301"/>
      <c r="G81" s="1094">
        <v>650</v>
      </c>
    </row>
    <row r="82" spans="3:7">
      <c r="C82" s="1299" t="s">
        <v>2200</v>
      </c>
      <c r="D82" s="1300"/>
      <c r="E82" s="1300"/>
      <c r="F82" s="1301"/>
      <c r="G82" s="1094">
        <v>225</v>
      </c>
    </row>
  </sheetData>
  <mergeCells count="36">
    <mergeCell ref="B7:E7"/>
    <mergeCell ref="B18:E19"/>
    <mergeCell ref="A47:L47"/>
    <mergeCell ref="C48:D48"/>
    <mergeCell ref="E48:F48"/>
    <mergeCell ref="G48:H48"/>
    <mergeCell ref="I48:J48"/>
    <mergeCell ref="K48:L48"/>
    <mergeCell ref="K50:L50"/>
    <mergeCell ref="C56:F56"/>
    <mergeCell ref="C57:F57"/>
    <mergeCell ref="C58:F58"/>
    <mergeCell ref="C59:F59"/>
    <mergeCell ref="C60:F60"/>
    <mergeCell ref="C61:F61"/>
    <mergeCell ref="C62:F62"/>
    <mergeCell ref="C63:F63"/>
    <mergeCell ref="C64:F64"/>
    <mergeCell ref="C65:F65"/>
    <mergeCell ref="C66:F66"/>
    <mergeCell ref="C67:F67"/>
    <mergeCell ref="C68:F68"/>
    <mergeCell ref="C69:F69"/>
    <mergeCell ref="C70:F70"/>
    <mergeCell ref="C71:F71"/>
    <mergeCell ref="C72:F72"/>
    <mergeCell ref="C73:F73"/>
    <mergeCell ref="C74:F74"/>
    <mergeCell ref="C80:F80"/>
    <mergeCell ref="D81:F81"/>
    <mergeCell ref="C82:F82"/>
    <mergeCell ref="C75:F75"/>
    <mergeCell ref="D76:F76"/>
    <mergeCell ref="C77:F77"/>
    <mergeCell ref="C78:F78"/>
    <mergeCell ref="C79:F79"/>
  </mergeCells>
  <phoneticPr fontId="2" type="noConversion"/>
  <pageMargins left="0.70866141732283472" right="0.39370078740157483" top="0.74803149606299213" bottom="0.74803149606299213" header="0.31496062992125984" footer="0.31496062992125984"/>
  <pageSetup paperSize="9" scale="8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1">
    <tabColor indexed="10"/>
    <pageSetUpPr fitToPage="1"/>
  </sheetPr>
  <dimension ref="A1:U143"/>
  <sheetViews>
    <sheetView zoomScale="80" zoomScaleNormal="80" zoomScaleSheetLayoutView="100" workbookViewId="0">
      <selection activeCell="O89" sqref="O89"/>
    </sheetView>
  </sheetViews>
  <sheetFormatPr defaultColWidth="13" defaultRowHeight="12.75"/>
  <cols>
    <col min="1" max="1" width="11" customWidth="1"/>
    <col min="2" max="3" width="23.28515625" style="3" customWidth="1"/>
    <col min="4" max="4" width="17" style="3" customWidth="1"/>
    <col min="5" max="5" width="18" style="1" customWidth="1"/>
    <col min="6" max="6" width="20.28515625" style="3" customWidth="1"/>
    <col min="7" max="8" width="20.85546875" style="3" customWidth="1"/>
    <col min="9" max="9" width="17" style="3" customWidth="1"/>
    <col min="10" max="10" width="18.5703125" style="3" customWidth="1"/>
    <col min="11" max="11" width="17.42578125" style="3" customWidth="1"/>
  </cols>
  <sheetData>
    <row r="1" spans="1:11" ht="14.25">
      <c r="A1" s="8"/>
      <c r="B1" s="41"/>
      <c r="C1" s="41"/>
      <c r="D1" s="41"/>
      <c r="E1" s="50"/>
      <c r="F1" s="41"/>
      <c r="G1" s="41"/>
      <c r="H1" s="41"/>
      <c r="I1" s="755"/>
      <c r="J1" s="339" t="s">
        <v>188</v>
      </c>
      <c r="K1" s="105"/>
    </row>
    <row r="2" spans="1:11" ht="14.25">
      <c r="A2" s="8"/>
      <c r="B2" s="41"/>
      <c r="C2" s="41"/>
      <c r="D2" s="41"/>
      <c r="E2" s="50"/>
      <c r="F2" s="41"/>
      <c r="G2" s="41"/>
      <c r="H2" s="41"/>
      <c r="I2" s="755"/>
      <c r="J2" s="339" t="s">
        <v>189</v>
      </c>
      <c r="K2" s="105"/>
    </row>
    <row r="3" spans="1:11" ht="14.25">
      <c r="A3" s="8"/>
      <c r="B3" s="41"/>
      <c r="C3" s="41"/>
      <c r="D3" s="41"/>
      <c r="E3" s="50"/>
      <c r="F3" s="41"/>
      <c r="G3" s="41"/>
      <c r="H3" s="41"/>
      <c r="I3" s="755"/>
      <c r="J3" s="339">
        <f>CONDITIONS!E3</f>
        <v>0</v>
      </c>
      <c r="K3" s="105"/>
    </row>
    <row r="4" spans="1:11" ht="14.25">
      <c r="A4" s="8"/>
      <c r="B4" s="41"/>
      <c r="C4" s="41"/>
      <c r="D4" s="41"/>
      <c r="E4" s="50"/>
      <c r="F4" s="41"/>
      <c r="G4" s="41"/>
      <c r="H4" s="41"/>
      <c r="I4" s="755"/>
      <c r="J4" s="339"/>
      <c r="K4" s="105"/>
    </row>
    <row r="5" spans="1:11" ht="31.5" customHeight="1">
      <c r="A5" s="5"/>
      <c r="B5" s="1098" t="s">
        <v>16</v>
      </c>
      <c r="C5" s="1098"/>
      <c r="D5" s="1098"/>
      <c r="E5" s="1098"/>
      <c r="F5" s="1098"/>
      <c r="G5" s="1098" t="s">
        <v>17</v>
      </c>
      <c r="H5" s="1098"/>
      <c r="I5" s="1098"/>
      <c r="J5" s="1098"/>
      <c r="K5" s="1098"/>
    </row>
    <row r="6" spans="1:11" ht="45.75" customHeight="1">
      <c r="B6" s="361" t="s">
        <v>19</v>
      </c>
      <c r="C6" s="869" t="s">
        <v>2084</v>
      </c>
      <c r="D6" s="361" t="s">
        <v>165</v>
      </c>
      <c r="E6" s="337" t="s">
        <v>1561</v>
      </c>
      <c r="F6" s="337" t="s">
        <v>179</v>
      </c>
      <c r="G6" s="361" t="s">
        <v>19</v>
      </c>
      <c r="H6" s="869" t="s">
        <v>2084</v>
      </c>
      <c r="I6" s="361" t="s">
        <v>165</v>
      </c>
      <c r="J6" s="337" t="s">
        <v>1561</v>
      </c>
      <c r="K6" s="337" t="s">
        <v>179</v>
      </c>
    </row>
    <row r="7" spans="1:11">
      <c r="B7" s="27" t="s">
        <v>14</v>
      </c>
      <c r="C7" s="27" t="s">
        <v>2085</v>
      </c>
      <c r="D7" s="60">
        <v>568</v>
      </c>
      <c r="E7" s="408">
        <v>28</v>
      </c>
      <c r="F7" s="407">
        <f>E7*(1-CONDITIONS!$B$24)</f>
        <v>26.599999999999998</v>
      </c>
      <c r="G7" s="27" t="s">
        <v>26</v>
      </c>
      <c r="H7" s="27" t="s">
        <v>2085</v>
      </c>
      <c r="I7" s="60">
        <v>362</v>
      </c>
      <c r="J7" s="408">
        <v>35.6</v>
      </c>
      <c r="K7" s="407">
        <f>J7*(1-CONDITIONS!$B$24)</f>
        <v>33.82</v>
      </c>
    </row>
    <row r="8" spans="1:11">
      <c r="B8" s="27" t="s">
        <v>15</v>
      </c>
      <c r="C8" s="27" t="s">
        <v>2085</v>
      </c>
      <c r="D8" s="60">
        <v>384</v>
      </c>
      <c r="E8" s="408">
        <v>29.3</v>
      </c>
      <c r="F8" s="407">
        <f>E8*(1-CONDITIONS!$B$24)</f>
        <v>27.835000000000001</v>
      </c>
      <c r="G8" s="27" t="s">
        <v>27</v>
      </c>
      <c r="H8" s="27" t="s">
        <v>2085</v>
      </c>
      <c r="I8" s="28">
        <v>266</v>
      </c>
      <c r="J8" s="408">
        <v>36.799999999999997</v>
      </c>
      <c r="K8" s="407">
        <f>J8*(1-CONDITIONS!$B$24)</f>
        <v>34.959999999999994</v>
      </c>
    </row>
    <row r="9" spans="1:11">
      <c r="A9" s="47"/>
      <c r="B9" s="962" t="s">
        <v>20</v>
      </c>
      <c r="C9" s="962" t="s">
        <v>2085</v>
      </c>
      <c r="D9" s="966">
        <v>336</v>
      </c>
      <c r="E9" s="967">
        <v>30.9</v>
      </c>
      <c r="F9" s="1075">
        <f>E9*(1-CONDITIONS!$B$24)</f>
        <v>29.354999999999997</v>
      </c>
      <c r="G9" s="962" t="s">
        <v>28</v>
      </c>
      <c r="H9" s="962" t="s">
        <v>2085</v>
      </c>
      <c r="I9" s="966">
        <v>234</v>
      </c>
      <c r="J9" s="967">
        <v>39.4</v>
      </c>
      <c r="K9" s="1075">
        <f>J9*(1-CONDITIONS!$B$24)</f>
        <v>37.43</v>
      </c>
    </row>
    <row r="10" spans="1:11">
      <c r="A10" s="47"/>
      <c r="B10" s="962" t="s">
        <v>21</v>
      </c>
      <c r="C10" s="962" t="s">
        <v>2085</v>
      </c>
      <c r="D10" s="966">
        <v>266</v>
      </c>
      <c r="E10" s="967">
        <v>33.299999999999997</v>
      </c>
      <c r="F10" s="1075">
        <f>E10*(1-CONDITIONS!$B$24)</f>
        <v>31.634999999999994</v>
      </c>
      <c r="G10" s="962" t="s">
        <v>29</v>
      </c>
      <c r="H10" s="962" t="s">
        <v>2085</v>
      </c>
      <c r="I10" s="966">
        <v>192</v>
      </c>
      <c r="J10" s="967">
        <v>44.5</v>
      </c>
      <c r="K10" s="1075">
        <f>J10*(1-CONDITIONS!$B$24)</f>
        <v>42.274999999999999</v>
      </c>
    </row>
    <row r="11" spans="1:11">
      <c r="B11" s="27" t="s">
        <v>22</v>
      </c>
      <c r="C11" s="27" t="s">
        <v>2085</v>
      </c>
      <c r="D11" s="60">
        <v>228</v>
      </c>
      <c r="E11" s="408">
        <v>35.9</v>
      </c>
      <c r="F11" s="407">
        <f>E11*(1-CONDITIONS!$B$24)</f>
        <v>34.104999999999997</v>
      </c>
      <c r="G11" s="27" t="s">
        <v>30</v>
      </c>
      <c r="H11" s="27" t="s">
        <v>2085</v>
      </c>
      <c r="I11" s="28">
        <v>166</v>
      </c>
      <c r="J11" s="408">
        <v>47</v>
      </c>
      <c r="K11" s="407">
        <f>J11*(1-CONDITIONS!$B$24)</f>
        <v>44.65</v>
      </c>
    </row>
    <row r="12" spans="1:11">
      <c r="A12" s="47"/>
      <c r="B12" s="27" t="s">
        <v>23</v>
      </c>
      <c r="C12" s="27" t="s">
        <v>2085</v>
      </c>
      <c r="D12" s="60">
        <v>180</v>
      </c>
      <c r="E12" s="408">
        <v>42.6</v>
      </c>
      <c r="F12" s="407">
        <f>E12*(1-CONDITIONS!$B$24)</f>
        <v>40.47</v>
      </c>
      <c r="G12" s="27" t="s">
        <v>31</v>
      </c>
      <c r="H12" s="27" t="s">
        <v>2085</v>
      </c>
      <c r="I12" s="28">
        <v>136</v>
      </c>
      <c r="J12" s="408">
        <v>48.3</v>
      </c>
      <c r="K12" s="407">
        <f>J12*(1-CONDITIONS!$B$24)</f>
        <v>45.884999999999998</v>
      </c>
    </row>
    <row r="13" spans="1:11">
      <c r="A13" s="47"/>
      <c r="B13" s="962" t="s">
        <v>24</v>
      </c>
      <c r="C13" s="962" t="s">
        <v>2085</v>
      </c>
      <c r="D13" s="966">
        <v>128</v>
      </c>
      <c r="E13" s="967">
        <v>47.2</v>
      </c>
      <c r="F13" s="1075">
        <f>E13*(1-CONDITIONS!$B$24)</f>
        <v>44.84</v>
      </c>
      <c r="G13" s="962" t="s">
        <v>32</v>
      </c>
      <c r="H13" s="962" t="s">
        <v>2085</v>
      </c>
      <c r="I13" s="966">
        <v>104</v>
      </c>
      <c r="J13" s="967">
        <v>60.5</v>
      </c>
      <c r="K13" s="1075">
        <f>J13*(1-CONDITIONS!$B$24)</f>
        <v>57.474999999999994</v>
      </c>
    </row>
    <row r="14" spans="1:11">
      <c r="A14" s="47"/>
      <c r="B14" s="962" t="s">
        <v>25</v>
      </c>
      <c r="C14" s="962" t="s">
        <v>2085</v>
      </c>
      <c r="D14" s="966">
        <v>110</v>
      </c>
      <c r="E14" s="967">
        <v>62.9</v>
      </c>
      <c r="F14" s="1075">
        <f>E14*(1-CONDITIONS!$B$24)</f>
        <v>59.754999999999995</v>
      </c>
      <c r="G14" s="962" t="s">
        <v>33</v>
      </c>
      <c r="H14" s="962" t="s">
        <v>2085</v>
      </c>
      <c r="I14" s="966">
        <v>76</v>
      </c>
      <c r="J14" s="967">
        <v>72.599999999999994</v>
      </c>
      <c r="K14" s="1075">
        <f>J14*(1-CONDITIONS!$B$24)</f>
        <v>68.969999999999985</v>
      </c>
    </row>
    <row r="15" spans="1:11">
      <c r="A15" s="47"/>
      <c r="B15" s="81"/>
      <c r="C15" s="81"/>
      <c r="D15" s="81"/>
      <c r="E15" s="1073"/>
      <c r="F15" s="1073"/>
      <c r="G15" s="80" t="s">
        <v>34</v>
      </c>
      <c r="H15" s="80" t="s">
        <v>2085</v>
      </c>
      <c r="I15" s="81">
        <v>62</v>
      </c>
      <c r="J15" s="1073">
        <v>82.3</v>
      </c>
      <c r="K15" s="1074">
        <f>J15*(1-CONDITIONS!$B$24)</f>
        <v>78.184999999999988</v>
      </c>
    </row>
    <row r="16" spans="1:11">
      <c r="A16" s="47"/>
      <c r="B16" s="81"/>
      <c r="C16" s="81"/>
      <c r="D16" s="81"/>
      <c r="E16" s="1073"/>
      <c r="F16" s="1073"/>
      <c r="G16" s="80" t="s">
        <v>35</v>
      </c>
      <c r="H16" s="80" t="s">
        <v>2085</v>
      </c>
      <c r="I16" s="81">
        <v>54</v>
      </c>
      <c r="J16" s="1073">
        <v>90.8</v>
      </c>
      <c r="K16" s="1074">
        <f>J16*(1-CONDITIONS!$B$24)</f>
        <v>86.259999999999991</v>
      </c>
    </row>
    <row r="17" spans="1:11">
      <c r="A17" s="47"/>
      <c r="B17" s="966"/>
      <c r="C17" s="966"/>
      <c r="D17" s="966"/>
      <c r="E17" s="967"/>
      <c r="F17" s="967"/>
      <c r="G17" s="962" t="s">
        <v>36</v>
      </c>
      <c r="H17" s="962" t="s">
        <v>2085</v>
      </c>
      <c r="I17" s="966">
        <v>52</v>
      </c>
      <c r="J17" s="967">
        <v>117.4</v>
      </c>
      <c r="K17" s="1075">
        <f>J17*(1-CONDITIONS!$B$24)</f>
        <v>111.53</v>
      </c>
    </row>
    <row r="18" spans="1:11">
      <c r="A18" s="47"/>
      <c r="B18" s="966"/>
      <c r="C18" s="966"/>
      <c r="D18" s="966"/>
      <c r="E18" s="967"/>
      <c r="F18" s="967"/>
      <c r="G18" s="962" t="s">
        <v>37</v>
      </c>
      <c r="H18" s="962" t="s">
        <v>2085</v>
      </c>
      <c r="I18" s="966">
        <v>40</v>
      </c>
      <c r="J18" s="967">
        <v>123.4</v>
      </c>
      <c r="K18" s="1075">
        <f>J18*(1-CONDITIONS!$B$24)</f>
        <v>117.23</v>
      </c>
    </row>
    <row r="19" spans="1:11">
      <c r="A19" s="47"/>
      <c r="B19" s="81"/>
      <c r="C19" s="81"/>
      <c r="D19" s="81"/>
      <c r="E19" s="1073"/>
      <c r="F19" s="1073"/>
      <c r="G19" s="80" t="s">
        <v>38</v>
      </c>
      <c r="H19" s="80" t="s">
        <v>2085</v>
      </c>
      <c r="I19" s="81">
        <v>38</v>
      </c>
      <c r="J19" s="1073">
        <v>142.80000000000001</v>
      </c>
      <c r="K19" s="1074">
        <f>J19*(1-CONDITIONS!$B$24)</f>
        <v>135.66</v>
      </c>
    </row>
    <row r="20" spans="1:11">
      <c r="A20" s="47"/>
      <c r="B20" s="81"/>
      <c r="C20" s="81"/>
      <c r="D20" s="81"/>
      <c r="E20" s="1073"/>
      <c r="F20" s="1073"/>
      <c r="G20" s="80" t="s">
        <v>39</v>
      </c>
      <c r="H20" s="80" t="s">
        <v>2085</v>
      </c>
      <c r="I20" s="81">
        <v>40</v>
      </c>
      <c r="J20" s="1073">
        <v>165.8</v>
      </c>
      <c r="K20" s="1074">
        <f>J20*(1-CONDITIONS!$B$24)</f>
        <v>157.51</v>
      </c>
    </row>
    <row r="21" spans="1:11">
      <c r="A21" s="47"/>
      <c r="B21" s="966"/>
      <c r="C21" s="966"/>
      <c r="D21" s="966"/>
      <c r="E21" s="967"/>
      <c r="F21" s="967"/>
      <c r="G21" s="962" t="s">
        <v>40</v>
      </c>
      <c r="H21" s="962" t="s">
        <v>2085</v>
      </c>
      <c r="I21" s="966">
        <v>28</v>
      </c>
      <c r="J21" s="967">
        <v>206.9</v>
      </c>
      <c r="K21" s="1075">
        <f>J21*(1-CONDITIONS!$B$24)</f>
        <v>196.55500000000001</v>
      </c>
    </row>
    <row r="22" spans="1:11">
      <c r="A22" s="47"/>
      <c r="B22" s="966"/>
      <c r="C22" s="966"/>
      <c r="D22" s="966"/>
      <c r="E22" s="967"/>
      <c r="F22" s="967"/>
      <c r="G22" s="962" t="s">
        <v>41</v>
      </c>
      <c r="H22" s="962" t="s">
        <v>2085</v>
      </c>
      <c r="I22" s="966">
        <v>26</v>
      </c>
      <c r="J22" s="967">
        <v>429.6</v>
      </c>
      <c r="K22" s="1075">
        <f>J22*(1-CONDITIONS!$B$24)</f>
        <v>408.12</v>
      </c>
    </row>
    <row r="23" spans="1:11">
      <c r="A23" s="47"/>
      <c r="B23" s="28"/>
      <c r="C23" s="28"/>
      <c r="D23" s="28"/>
      <c r="E23" s="409"/>
      <c r="F23" s="409"/>
      <c r="G23" s="27" t="s">
        <v>42</v>
      </c>
      <c r="H23" s="27" t="s">
        <v>2085</v>
      </c>
      <c r="I23" s="60">
        <v>24</v>
      </c>
      <c r="J23" s="408">
        <v>361.8</v>
      </c>
      <c r="K23" s="407">
        <f>J23*(1-CONDITIONS!$B$24)</f>
        <v>343.71</v>
      </c>
    </row>
    <row r="24" spans="1:11" ht="30" customHeight="1">
      <c r="A24" s="47"/>
      <c r="B24" s="1098" t="s">
        <v>18</v>
      </c>
      <c r="C24" s="1098"/>
      <c r="D24" s="1098"/>
      <c r="E24" s="1098"/>
      <c r="F24" s="1098"/>
      <c r="G24" s="1098" t="s">
        <v>43</v>
      </c>
      <c r="H24" s="1098"/>
      <c r="I24" s="1098"/>
      <c r="J24" s="1098"/>
      <c r="K24" s="1098"/>
    </row>
    <row r="25" spans="1:11" ht="45.75" customHeight="1">
      <c r="A25" s="47"/>
      <c r="B25" s="361" t="s">
        <v>19</v>
      </c>
      <c r="C25" s="869" t="s">
        <v>2084</v>
      </c>
      <c r="D25" s="361" t="s">
        <v>165</v>
      </c>
      <c r="E25" s="337" t="s">
        <v>1561</v>
      </c>
      <c r="F25" s="337" t="s">
        <v>179</v>
      </c>
      <c r="G25" s="361" t="s">
        <v>19</v>
      </c>
      <c r="H25" s="869" t="s">
        <v>2084</v>
      </c>
      <c r="I25" s="361" t="s">
        <v>165</v>
      </c>
      <c r="J25" s="337" t="s">
        <v>1561</v>
      </c>
      <c r="K25" s="337" t="s">
        <v>179</v>
      </c>
    </row>
    <row r="26" spans="1:11">
      <c r="A26" s="47"/>
      <c r="B26" s="4" t="s">
        <v>44</v>
      </c>
      <c r="C26" s="4" t="s">
        <v>2085</v>
      </c>
      <c r="D26" s="21">
        <v>172</v>
      </c>
      <c r="E26" s="408">
        <v>72.599999999999994</v>
      </c>
      <c r="F26" s="407">
        <f>E26*(1-CONDITIONS!$B$24)</f>
        <v>68.969999999999985</v>
      </c>
      <c r="G26" s="70" t="s">
        <v>2108</v>
      </c>
      <c r="H26" s="70" t="s">
        <v>2085</v>
      </c>
      <c r="I26" s="71">
        <v>92</v>
      </c>
      <c r="J26" s="409">
        <v>161.19999999999999</v>
      </c>
      <c r="K26" s="409">
        <f>J26*(1-CONDITIONS!$B$24)</f>
        <v>153.13999999999999</v>
      </c>
    </row>
    <row r="27" spans="1:11">
      <c r="A27" s="47"/>
      <c r="B27" s="4" t="s">
        <v>45</v>
      </c>
      <c r="C27" s="4" t="s">
        <v>2085</v>
      </c>
      <c r="D27" s="61">
        <v>162</v>
      </c>
      <c r="E27" s="408">
        <v>75</v>
      </c>
      <c r="F27" s="407">
        <f>E27*(1-CONDITIONS!$B$24)</f>
        <v>71.25</v>
      </c>
      <c r="G27" s="70" t="s">
        <v>2109</v>
      </c>
      <c r="H27" s="70" t="s">
        <v>2085</v>
      </c>
      <c r="I27" s="71">
        <v>84</v>
      </c>
      <c r="J27" s="409">
        <v>165.8</v>
      </c>
      <c r="K27" s="409">
        <f>J27*(1-CONDITIONS!$B$24)</f>
        <v>157.51</v>
      </c>
    </row>
    <row r="28" spans="1:11">
      <c r="A28" s="47"/>
      <c r="B28" s="979" t="s">
        <v>46</v>
      </c>
      <c r="C28" s="979" t="s">
        <v>2085</v>
      </c>
      <c r="D28" s="980">
        <v>136</v>
      </c>
      <c r="E28" s="967">
        <v>63.8</v>
      </c>
      <c r="F28" s="1075">
        <f>E28*(1-CONDITIONS!$B$24)</f>
        <v>60.609999999999992</v>
      </c>
      <c r="G28" s="979" t="s">
        <v>79</v>
      </c>
      <c r="H28" s="979" t="s">
        <v>2085</v>
      </c>
      <c r="I28" s="980">
        <v>72</v>
      </c>
      <c r="J28" s="967">
        <v>168.2</v>
      </c>
      <c r="K28" s="1075">
        <f>J28*(1-CONDITIONS!$B$24)</f>
        <v>159.79</v>
      </c>
    </row>
    <row r="29" spans="1:11">
      <c r="A29" s="47"/>
      <c r="B29" s="979" t="s">
        <v>47</v>
      </c>
      <c r="C29" s="979" t="s">
        <v>2085</v>
      </c>
      <c r="D29" s="980">
        <v>118</v>
      </c>
      <c r="E29" s="967">
        <v>69</v>
      </c>
      <c r="F29" s="1075">
        <f>E29*(1-CONDITIONS!$B$24)</f>
        <v>65.55</v>
      </c>
      <c r="G29" s="979" t="s">
        <v>62</v>
      </c>
      <c r="H29" s="979" t="s">
        <v>2085</v>
      </c>
      <c r="I29" s="980">
        <v>60</v>
      </c>
      <c r="J29" s="967">
        <v>133.1</v>
      </c>
      <c r="K29" s="1075">
        <f>J29*(1-CONDITIONS!$B$24)</f>
        <v>126.44499999999999</v>
      </c>
    </row>
    <row r="30" spans="1:11">
      <c r="A30" s="47"/>
      <c r="B30" s="4" t="s">
        <v>48</v>
      </c>
      <c r="C30" s="4" t="s">
        <v>2085</v>
      </c>
      <c r="D30" s="61">
        <v>92</v>
      </c>
      <c r="E30" s="408">
        <v>71.5</v>
      </c>
      <c r="F30" s="407">
        <f>E30*(1-CONDITIONS!$B$24)</f>
        <v>67.924999999999997</v>
      </c>
      <c r="G30" s="4" t="s">
        <v>63</v>
      </c>
      <c r="H30" s="4" t="s">
        <v>2085</v>
      </c>
      <c r="I30" s="21">
        <v>56</v>
      </c>
      <c r="J30" s="408">
        <v>135.5</v>
      </c>
      <c r="K30" s="407">
        <f>J30*(1-CONDITIONS!$B$24)</f>
        <v>128.72499999999999</v>
      </c>
    </row>
    <row r="31" spans="1:11">
      <c r="A31" s="47"/>
      <c r="B31" s="4" t="s">
        <v>49</v>
      </c>
      <c r="C31" s="4" t="s">
        <v>2085</v>
      </c>
      <c r="D31" s="61">
        <v>82</v>
      </c>
      <c r="E31" s="408">
        <v>85.9</v>
      </c>
      <c r="F31" s="407">
        <f>E31*(1-CONDITIONS!$B$24)</f>
        <v>81.605000000000004</v>
      </c>
      <c r="G31" s="4" t="s">
        <v>64</v>
      </c>
      <c r="H31" s="4" t="s">
        <v>2085</v>
      </c>
      <c r="I31" s="21">
        <v>48</v>
      </c>
      <c r="J31" s="408">
        <v>159.69999999999999</v>
      </c>
      <c r="K31" s="407">
        <f>J31*(1-CONDITIONS!$B$24)</f>
        <v>151.71499999999997</v>
      </c>
    </row>
    <row r="32" spans="1:11">
      <c r="A32" s="47"/>
      <c r="B32" s="979" t="s">
        <v>50</v>
      </c>
      <c r="C32" s="979" t="s">
        <v>2085</v>
      </c>
      <c r="D32" s="980">
        <v>60</v>
      </c>
      <c r="E32" s="967">
        <v>99.2</v>
      </c>
      <c r="F32" s="1075">
        <f>E32*(1-CONDITIONS!$B$24)</f>
        <v>94.24</v>
      </c>
      <c r="G32" s="979" t="s">
        <v>65</v>
      </c>
      <c r="H32" s="979" t="s">
        <v>2085</v>
      </c>
      <c r="I32" s="980">
        <v>38</v>
      </c>
      <c r="J32" s="967">
        <v>196</v>
      </c>
      <c r="K32" s="1075">
        <f>J32*(1-CONDITIONS!$B$24)</f>
        <v>186.2</v>
      </c>
    </row>
    <row r="33" spans="1:11">
      <c r="A33" s="47"/>
      <c r="B33" s="979" t="s">
        <v>51</v>
      </c>
      <c r="C33" s="979" t="s">
        <v>2085</v>
      </c>
      <c r="D33" s="980">
        <v>48</v>
      </c>
      <c r="E33" s="967">
        <v>115</v>
      </c>
      <c r="F33" s="1075">
        <f>E33*(1-CONDITIONS!$B$24)</f>
        <v>109.25</v>
      </c>
      <c r="G33" s="979" t="s">
        <v>66</v>
      </c>
      <c r="H33" s="979" t="s">
        <v>2085</v>
      </c>
      <c r="I33" s="980">
        <v>32</v>
      </c>
      <c r="J33" s="967">
        <v>236</v>
      </c>
      <c r="K33" s="1075">
        <f>J33*(1-CONDITIONS!$B$24)</f>
        <v>224.2</v>
      </c>
    </row>
    <row r="34" spans="1:11">
      <c r="A34" s="47"/>
      <c r="B34" s="4" t="s">
        <v>52</v>
      </c>
      <c r="C34" s="4" t="s">
        <v>2085</v>
      </c>
      <c r="D34" s="61">
        <v>42</v>
      </c>
      <c r="E34" s="408">
        <v>128.30000000000001</v>
      </c>
      <c r="F34" s="407">
        <f>E34*(1-CONDITIONS!$B$24)</f>
        <v>121.88500000000001</v>
      </c>
      <c r="G34" s="4" t="s">
        <v>67</v>
      </c>
      <c r="H34" s="4" t="s">
        <v>2085</v>
      </c>
      <c r="I34" s="61">
        <v>28</v>
      </c>
      <c r="J34" s="408">
        <v>262.60000000000002</v>
      </c>
      <c r="K34" s="407">
        <f>J34*(1-CONDITIONS!$B$24)</f>
        <v>249.47</v>
      </c>
    </row>
    <row r="35" spans="1:11">
      <c r="A35" s="47"/>
      <c r="B35" s="4" t="s">
        <v>53</v>
      </c>
      <c r="C35" s="4" t="s">
        <v>2085</v>
      </c>
      <c r="D35" s="61">
        <v>38</v>
      </c>
      <c r="E35" s="408">
        <v>154.9</v>
      </c>
      <c r="F35" s="407">
        <f>E35*(1-CONDITIONS!$B$24)</f>
        <v>147.155</v>
      </c>
      <c r="G35" s="4" t="s">
        <v>68</v>
      </c>
      <c r="H35" s="4" t="s">
        <v>2085</v>
      </c>
      <c r="I35" s="21">
        <v>24</v>
      </c>
      <c r="J35" s="408">
        <v>296.5</v>
      </c>
      <c r="K35" s="407">
        <f>J35*(1-CONDITIONS!$B$24)</f>
        <v>281.67500000000001</v>
      </c>
    </row>
    <row r="36" spans="1:11">
      <c r="A36" s="47"/>
      <c r="B36" s="979" t="s">
        <v>54</v>
      </c>
      <c r="C36" s="979" t="s">
        <v>2085</v>
      </c>
      <c r="D36" s="980">
        <v>32</v>
      </c>
      <c r="E36" s="967">
        <v>167</v>
      </c>
      <c r="F36" s="1075">
        <f>E36*(1-CONDITIONS!$B$24)</f>
        <v>158.65</v>
      </c>
      <c r="G36" s="979" t="s">
        <v>69</v>
      </c>
      <c r="H36" s="979" t="s">
        <v>2085</v>
      </c>
      <c r="I36" s="980">
        <v>24</v>
      </c>
      <c r="J36" s="967">
        <v>320.7</v>
      </c>
      <c r="K36" s="1075">
        <f>J36*(1-CONDITIONS!$B$24)</f>
        <v>304.66499999999996</v>
      </c>
    </row>
    <row r="37" spans="1:11">
      <c r="A37" s="47"/>
      <c r="B37" s="979" t="s">
        <v>55</v>
      </c>
      <c r="C37" s="979" t="s">
        <v>2085</v>
      </c>
      <c r="D37" s="980">
        <v>30</v>
      </c>
      <c r="E37" s="967">
        <v>182.7</v>
      </c>
      <c r="F37" s="1075">
        <f>E37*(1-CONDITIONS!$B$24)</f>
        <v>173.56499999999997</v>
      </c>
      <c r="G37" s="979" t="s">
        <v>70</v>
      </c>
      <c r="H37" s="979" t="s">
        <v>2085</v>
      </c>
      <c r="I37" s="980">
        <v>20</v>
      </c>
      <c r="J37" s="967">
        <v>353.3</v>
      </c>
      <c r="K37" s="1075">
        <f>J37*(1-CONDITIONS!$B$24)</f>
        <v>335.63499999999999</v>
      </c>
    </row>
    <row r="38" spans="1:11">
      <c r="A38" s="47"/>
      <c r="B38" s="4" t="s">
        <v>56</v>
      </c>
      <c r="C38" s="4" t="s">
        <v>2085</v>
      </c>
      <c r="D38" s="61">
        <v>28</v>
      </c>
      <c r="E38" s="408">
        <v>188.8</v>
      </c>
      <c r="F38" s="407">
        <f>E38*(1-CONDITIONS!$B$24)</f>
        <v>179.36</v>
      </c>
      <c r="G38" s="4" t="s">
        <v>71</v>
      </c>
      <c r="H38" s="4" t="s">
        <v>2085</v>
      </c>
      <c r="I38" s="21">
        <v>16</v>
      </c>
      <c r="J38" s="408">
        <v>407.8</v>
      </c>
      <c r="K38" s="407">
        <f>J38*(1-CONDITIONS!$B$24)</f>
        <v>387.40999999999997</v>
      </c>
    </row>
    <row r="39" spans="1:11">
      <c r="A39" s="47"/>
      <c r="B39" s="4" t="s">
        <v>57</v>
      </c>
      <c r="C39" s="4" t="s">
        <v>2085</v>
      </c>
      <c r="D39" s="21">
        <v>20</v>
      </c>
      <c r="E39" s="408">
        <v>234.7</v>
      </c>
      <c r="F39" s="407">
        <f>E39*(1-CONDITIONS!$B$24)</f>
        <v>222.96499999999997</v>
      </c>
      <c r="G39" s="4" t="s">
        <v>72</v>
      </c>
      <c r="H39" s="4" t="s">
        <v>2085</v>
      </c>
      <c r="I39" s="21">
        <v>16</v>
      </c>
      <c r="J39" s="408">
        <v>447.7</v>
      </c>
      <c r="K39" s="407">
        <f>J39*(1-CONDITIONS!$B$24)</f>
        <v>425.31499999999994</v>
      </c>
    </row>
    <row r="40" spans="1:11">
      <c r="A40" s="47"/>
      <c r="B40" s="979" t="s">
        <v>58</v>
      </c>
      <c r="C40" s="979" t="s">
        <v>2085</v>
      </c>
      <c r="D40" s="980">
        <v>20</v>
      </c>
      <c r="E40" s="967">
        <v>354.5</v>
      </c>
      <c r="F40" s="1075">
        <f>E40*(1-CONDITIONS!$B$24)</f>
        <v>336.77499999999998</v>
      </c>
      <c r="G40" s="979" t="s">
        <v>73</v>
      </c>
      <c r="H40" s="979" t="s">
        <v>2085</v>
      </c>
      <c r="I40" s="980">
        <v>16</v>
      </c>
      <c r="J40" s="967">
        <v>644.9</v>
      </c>
      <c r="K40" s="1075">
        <f>J40*(1-CONDITIONS!$B$24)</f>
        <v>612.65499999999997</v>
      </c>
    </row>
    <row r="41" spans="1:11">
      <c r="A41" s="47"/>
      <c r="B41" s="979" t="s">
        <v>59</v>
      </c>
      <c r="C41" s="979" t="s">
        <v>2085</v>
      </c>
      <c r="D41" s="980">
        <v>20</v>
      </c>
      <c r="E41" s="967">
        <v>373.9</v>
      </c>
      <c r="F41" s="1075">
        <f>E41*(1-CONDITIONS!$B$24)</f>
        <v>355.20499999999998</v>
      </c>
      <c r="G41" s="979" t="s">
        <v>74</v>
      </c>
      <c r="H41" s="979" t="s">
        <v>2085</v>
      </c>
      <c r="I41" s="980">
        <v>14</v>
      </c>
      <c r="J41" s="967">
        <v>669.1</v>
      </c>
      <c r="K41" s="1075">
        <f>J41*(1-CONDITIONS!$B$24)</f>
        <v>635.64499999999998</v>
      </c>
    </row>
    <row r="42" spans="1:11">
      <c r="A42" s="47"/>
      <c r="B42" s="70" t="s">
        <v>2114</v>
      </c>
      <c r="C42" s="4" t="s">
        <v>2085</v>
      </c>
      <c r="D42" s="77">
        <v>16</v>
      </c>
      <c r="E42" s="408">
        <v>576.4</v>
      </c>
      <c r="F42" s="407">
        <f>E42*(1-CONDITIONS!$B$24)</f>
        <v>547.57999999999993</v>
      </c>
      <c r="G42" s="4" t="s">
        <v>75</v>
      </c>
      <c r="H42" s="4" t="s">
        <v>2085</v>
      </c>
      <c r="I42" s="21">
        <v>10</v>
      </c>
      <c r="J42" s="953">
        <v>907.5</v>
      </c>
      <c r="K42" s="407">
        <v>453.75</v>
      </c>
    </row>
    <row r="43" spans="1:11">
      <c r="A43" s="47"/>
      <c r="B43" s="4" t="s">
        <v>60</v>
      </c>
      <c r="C43" s="4" t="s">
        <v>2085</v>
      </c>
      <c r="D43" s="21">
        <v>16</v>
      </c>
      <c r="E43" s="408">
        <v>590.5</v>
      </c>
      <c r="F43" s="407">
        <f>E43*(1-CONDITIONS!$B$24)</f>
        <v>560.97500000000002</v>
      </c>
      <c r="G43" s="4" t="s">
        <v>76</v>
      </c>
      <c r="H43" s="4" t="s">
        <v>2085</v>
      </c>
      <c r="I43" s="21">
        <v>10</v>
      </c>
      <c r="J43" s="408">
        <v>918.4</v>
      </c>
      <c r="K43" s="407">
        <f>J43*(1-CONDITIONS!$B$24)</f>
        <v>872.4799999999999</v>
      </c>
    </row>
    <row r="44" spans="1:11">
      <c r="A44" s="47"/>
      <c r="B44" s="979" t="s">
        <v>2107</v>
      </c>
      <c r="C44" s="979" t="s">
        <v>2085</v>
      </c>
      <c r="D44" s="980">
        <v>12</v>
      </c>
      <c r="E44" s="967">
        <v>678</v>
      </c>
      <c r="F44" s="1075">
        <f>E44*(1-CONDITIONS!$B$24)</f>
        <v>644.1</v>
      </c>
      <c r="G44" s="979" t="s">
        <v>77</v>
      </c>
      <c r="H44" s="979" t="s">
        <v>2085</v>
      </c>
      <c r="I44" s="980">
        <v>10</v>
      </c>
      <c r="J44" s="967">
        <v>929.3</v>
      </c>
      <c r="K44" s="1075">
        <f>J44*(1-CONDITIONS!$B$24)</f>
        <v>882.83499999999992</v>
      </c>
    </row>
    <row r="45" spans="1:11">
      <c r="A45" s="47"/>
      <c r="B45" s="979" t="s">
        <v>61</v>
      </c>
      <c r="C45" s="979" t="s">
        <v>2085</v>
      </c>
      <c r="D45" s="980">
        <v>12</v>
      </c>
      <c r="E45" s="967">
        <v>814.3</v>
      </c>
      <c r="F45" s="1075">
        <f>E45*(1-CONDITIONS!$B$24)</f>
        <v>773.58499999999992</v>
      </c>
      <c r="G45" s="979" t="s">
        <v>78</v>
      </c>
      <c r="H45" s="979" t="s">
        <v>2085</v>
      </c>
      <c r="I45" s="980">
        <v>10</v>
      </c>
      <c r="J45" s="967">
        <v>1009.1</v>
      </c>
      <c r="K45" s="1075">
        <f>J45*(1-CONDITIONS!$B$24)</f>
        <v>958.64499999999998</v>
      </c>
    </row>
    <row r="46" spans="1:11" ht="27.75" customHeight="1">
      <c r="A46" s="47"/>
      <c r="B46" s="1099" t="s">
        <v>80</v>
      </c>
      <c r="C46" s="1099"/>
      <c r="D46" s="1099"/>
      <c r="E46" s="1099"/>
      <c r="F46" s="1099"/>
      <c r="G46" s="1099" t="s">
        <v>82</v>
      </c>
      <c r="H46" s="1099"/>
      <c r="I46" s="1099"/>
      <c r="J46" s="1099"/>
      <c r="K46" s="1099"/>
    </row>
    <row r="47" spans="1:11" ht="45.75" customHeight="1">
      <c r="A47" s="47"/>
      <c r="B47" s="361" t="s">
        <v>19</v>
      </c>
      <c r="C47" s="869" t="s">
        <v>2084</v>
      </c>
      <c r="D47" s="361" t="s">
        <v>165</v>
      </c>
      <c r="E47" s="337" t="s">
        <v>1561</v>
      </c>
      <c r="F47" s="337" t="s">
        <v>179</v>
      </c>
      <c r="G47" s="361" t="s">
        <v>19</v>
      </c>
      <c r="H47" s="869" t="s">
        <v>2084</v>
      </c>
      <c r="I47" s="361" t="s">
        <v>165</v>
      </c>
      <c r="J47" s="337" t="s">
        <v>178</v>
      </c>
      <c r="K47" s="337" t="s">
        <v>179</v>
      </c>
    </row>
    <row r="48" spans="1:11" ht="12.75" customHeight="1">
      <c r="A48" s="47"/>
      <c r="B48" s="70" t="s">
        <v>2110</v>
      </c>
      <c r="C48" s="70" t="s">
        <v>2085</v>
      </c>
      <c r="D48" s="1076">
        <v>56</v>
      </c>
      <c r="E48" s="1077">
        <v>248.8</v>
      </c>
      <c r="F48" s="1077">
        <f>E48*(1-CONDITIONS!$B$24)</f>
        <v>236.36</v>
      </c>
      <c r="G48" s="70" t="s">
        <v>2115</v>
      </c>
      <c r="H48" s="70" t="s">
        <v>2085</v>
      </c>
      <c r="I48" s="1076">
        <v>36</v>
      </c>
      <c r="J48" s="1077">
        <v>475.6</v>
      </c>
      <c r="K48" s="1077">
        <f>J48*(1-CONDITIONS!$B$24)</f>
        <v>451.82</v>
      </c>
    </row>
    <row r="49" spans="1:11" ht="12.75" customHeight="1">
      <c r="A49" s="47"/>
      <c r="B49" s="70" t="s">
        <v>2111</v>
      </c>
      <c r="C49" s="70" t="s">
        <v>2085</v>
      </c>
      <c r="D49" s="1076">
        <v>52</v>
      </c>
      <c r="E49" s="1077">
        <v>252.5</v>
      </c>
      <c r="F49" s="1077">
        <f>E49*(1-CONDITIONS!$B$24)</f>
        <v>239.875</v>
      </c>
      <c r="G49" s="70" t="s">
        <v>2116</v>
      </c>
      <c r="H49" s="70" t="s">
        <v>2085</v>
      </c>
      <c r="I49" s="1076">
        <v>36</v>
      </c>
      <c r="J49" s="1077">
        <v>487.2</v>
      </c>
      <c r="K49" s="1077">
        <f>J49*(1-CONDITIONS!$B$24)</f>
        <v>462.84</v>
      </c>
    </row>
    <row r="50" spans="1:11" ht="11.25" customHeight="1">
      <c r="A50" s="47"/>
      <c r="B50" s="979" t="s">
        <v>2112</v>
      </c>
      <c r="C50" s="979" t="s">
        <v>2085</v>
      </c>
      <c r="D50" s="1078">
        <v>48</v>
      </c>
      <c r="E50" s="965">
        <v>261.7</v>
      </c>
      <c r="F50" s="965">
        <f>E50*(1-CONDITIONS!$B$24)</f>
        <v>248.61499999999998</v>
      </c>
      <c r="G50" s="979" t="s">
        <v>2117</v>
      </c>
      <c r="H50" s="979" t="s">
        <v>2085</v>
      </c>
      <c r="I50" s="1078">
        <v>32</v>
      </c>
      <c r="J50" s="965">
        <v>501.2</v>
      </c>
      <c r="K50" s="965">
        <f>J50*(1-CONDITIONS!$B$24)</f>
        <v>476.14</v>
      </c>
    </row>
    <row r="51" spans="1:11" ht="11.25" customHeight="1">
      <c r="A51" s="47"/>
      <c r="B51" s="979" t="s">
        <v>2113</v>
      </c>
      <c r="C51" s="979" t="s">
        <v>2085</v>
      </c>
      <c r="D51" s="1078">
        <v>44</v>
      </c>
      <c r="E51" s="965">
        <v>271.3</v>
      </c>
      <c r="F51" s="965">
        <f>E51*(1-CONDITIONS!$B$24)</f>
        <v>257.73500000000001</v>
      </c>
      <c r="G51" s="979" t="s">
        <v>2118</v>
      </c>
      <c r="H51" s="979" t="s">
        <v>2085</v>
      </c>
      <c r="I51" s="1078">
        <v>28</v>
      </c>
      <c r="J51" s="965">
        <v>515.1</v>
      </c>
      <c r="K51" s="965">
        <f>J51*(1-CONDITIONS!$B$24)</f>
        <v>489.34499999999997</v>
      </c>
    </row>
    <row r="52" spans="1:11">
      <c r="A52" s="47"/>
      <c r="B52" s="70" t="s">
        <v>85</v>
      </c>
      <c r="C52" s="70" t="s">
        <v>2085</v>
      </c>
      <c r="D52" s="71">
        <v>36</v>
      </c>
      <c r="E52" s="1073">
        <v>288.3</v>
      </c>
      <c r="F52" s="1074">
        <f>E52*(1-CONDITIONS!$B$24)</f>
        <v>273.88499999999999</v>
      </c>
      <c r="G52" s="70" t="s">
        <v>171</v>
      </c>
      <c r="H52" s="70" t="s">
        <v>2085</v>
      </c>
      <c r="I52" s="71">
        <v>24</v>
      </c>
      <c r="J52" s="1073">
        <v>433.2</v>
      </c>
      <c r="K52" s="1074">
        <f>J52*(1-CONDITIONS!$B$24)</f>
        <v>411.53999999999996</v>
      </c>
    </row>
    <row r="53" spans="1:11">
      <c r="A53" s="47"/>
      <c r="B53" s="70" t="s">
        <v>86</v>
      </c>
      <c r="C53" s="70" t="s">
        <v>2085</v>
      </c>
      <c r="D53" s="71">
        <v>32</v>
      </c>
      <c r="E53" s="1073">
        <v>318.2</v>
      </c>
      <c r="F53" s="1074">
        <f>E53*(1-CONDITIONS!$B$24)</f>
        <v>302.28999999999996</v>
      </c>
      <c r="G53" s="70" t="s">
        <v>172</v>
      </c>
      <c r="H53" s="70" t="s">
        <v>2085</v>
      </c>
      <c r="I53" s="71">
        <v>24</v>
      </c>
      <c r="J53" s="1073">
        <v>470.1</v>
      </c>
      <c r="K53" s="1074">
        <f>J53*(1-CONDITIONS!$B$24)</f>
        <v>446.59500000000003</v>
      </c>
    </row>
    <row r="54" spans="1:11">
      <c r="A54" s="47"/>
      <c r="B54" s="979" t="s">
        <v>87</v>
      </c>
      <c r="C54" s="979" t="s">
        <v>2085</v>
      </c>
      <c r="D54" s="980">
        <v>24</v>
      </c>
      <c r="E54" s="967">
        <v>433.2</v>
      </c>
      <c r="F54" s="1075">
        <f>E54*(1-CONDITIONS!$B$24)</f>
        <v>411.53999999999996</v>
      </c>
      <c r="G54" s="979" t="s">
        <v>173</v>
      </c>
      <c r="H54" s="979" t="s">
        <v>2085</v>
      </c>
      <c r="I54" s="980">
        <v>22</v>
      </c>
      <c r="J54" s="967">
        <v>574.79999999999995</v>
      </c>
      <c r="K54" s="1075">
        <f>J54*(1-CONDITIONS!$B$24)</f>
        <v>546.05999999999995</v>
      </c>
    </row>
    <row r="55" spans="1:11">
      <c r="A55" s="47"/>
      <c r="B55" s="979" t="s">
        <v>88</v>
      </c>
      <c r="C55" s="979" t="s">
        <v>2085</v>
      </c>
      <c r="D55" s="980">
        <v>24</v>
      </c>
      <c r="E55" s="967">
        <v>467.1</v>
      </c>
      <c r="F55" s="1075">
        <f>E55*(1-CONDITIONS!$B$24)</f>
        <v>443.745</v>
      </c>
      <c r="G55" s="979" t="s">
        <v>174</v>
      </c>
      <c r="H55" s="979" t="s">
        <v>2085</v>
      </c>
      <c r="I55" s="980">
        <v>20</v>
      </c>
      <c r="J55" s="967">
        <v>635.29999999999995</v>
      </c>
      <c r="K55" s="1075">
        <f>J55*(1-CONDITIONS!$B$24)</f>
        <v>603.53499999999997</v>
      </c>
    </row>
    <row r="56" spans="1:11">
      <c r="A56" s="47"/>
      <c r="B56" s="70" t="s">
        <v>89</v>
      </c>
      <c r="C56" s="70" t="s">
        <v>2085</v>
      </c>
      <c r="D56" s="71">
        <v>20</v>
      </c>
      <c r="E56" s="1073">
        <v>526.4</v>
      </c>
      <c r="F56" s="1074">
        <f>E56*(1-CONDITIONS!$B$24)</f>
        <v>500.07999999999993</v>
      </c>
      <c r="G56" s="70" t="s">
        <v>175</v>
      </c>
      <c r="H56" s="70" t="s">
        <v>2085</v>
      </c>
      <c r="I56" s="71">
        <v>18</v>
      </c>
      <c r="J56" s="1073">
        <v>735.7</v>
      </c>
      <c r="K56" s="1074">
        <f>J56*(1-CONDITIONS!$B$24)</f>
        <v>698.91499999999996</v>
      </c>
    </row>
    <row r="57" spans="1:11">
      <c r="A57" s="47"/>
      <c r="B57" s="70" t="s">
        <v>90</v>
      </c>
      <c r="C57" s="70" t="s">
        <v>2085</v>
      </c>
      <c r="D57" s="71">
        <v>18</v>
      </c>
      <c r="E57" s="1073">
        <v>572.29999999999995</v>
      </c>
      <c r="F57" s="1074">
        <f>E57*(1-CONDITIONS!$B$24)</f>
        <v>543.68499999999995</v>
      </c>
      <c r="G57" s="70" t="s">
        <v>176</v>
      </c>
      <c r="H57" s="70" t="s">
        <v>2085</v>
      </c>
      <c r="I57" s="71">
        <v>16</v>
      </c>
      <c r="J57" s="1073">
        <v>744.2</v>
      </c>
      <c r="K57" s="1074">
        <f>J57*(1-CONDITIONS!$B$24)</f>
        <v>706.99</v>
      </c>
    </row>
    <row r="58" spans="1:11">
      <c r="A58" s="47"/>
      <c r="B58" s="979" t="s">
        <v>91</v>
      </c>
      <c r="C58" s="979" t="s">
        <v>2085</v>
      </c>
      <c r="D58" s="980">
        <v>18</v>
      </c>
      <c r="E58" s="967">
        <v>651</v>
      </c>
      <c r="F58" s="1075">
        <f>E58*(1-CONDITIONS!$B$24)</f>
        <v>618.44999999999993</v>
      </c>
      <c r="G58" s="979" t="s">
        <v>177</v>
      </c>
      <c r="H58" s="979" t="s">
        <v>2085</v>
      </c>
      <c r="I58" s="980">
        <v>12</v>
      </c>
      <c r="J58" s="967">
        <v>906.3</v>
      </c>
      <c r="K58" s="1075">
        <f>J58*(1-CONDITIONS!$B$24)</f>
        <v>860.9849999999999</v>
      </c>
    </row>
    <row r="59" spans="1:11">
      <c r="A59" s="47"/>
      <c r="B59" s="979" t="s">
        <v>200</v>
      </c>
      <c r="C59" s="979" t="s">
        <v>2085</v>
      </c>
      <c r="D59" s="980">
        <v>16</v>
      </c>
      <c r="E59" s="967">
        <v>723.6</v>
      </c>
      <c r="F59" s="1075">
        <f>E59*(1-CONDITIONS!$B$24)</f>
        <v>687.42</v>
      </c>
      <c r="G59" s="979" t="s">
        <v>201</v>
      </c>
      <c r="H59" s="979" t="s">
        <v>2085</v>
      </c>
      <c r="I59" s="980">
        <v>10</v>
      </c>
      <c r="J59" s="967">
        <v>962</v>
      </c>
      <c r="K59" s="1075">
        <f>J59*(1-CONDITIONS!$B$24)</f>
        <v>913.9</v>
      </c>
    </row>
    <row r="60" spans="1:11">
      <c r="A60" s="47"/>
      <c r="B60" s="70" t="s">
        <v>202</v>
      </c>
      <c r="C60" s="70" t="s">
        <v>2085</v>
      </c>
      <c r="D60" s="71">
        <v>16</v>
      </c>
      <c r="E60" s="1073">
        <v>809.5</v>
      </c>
      <c r="F60" s="1074">
        <f>E60*(1-CONDITIONS!$B$24)</f>
        <v>769.02499999999998</v>
      </c>
      <c r="G60" s="70" t="s">
        <v>203</v>
      </c>
      <c r="H60" s="70" t="s">
        <v>2085</v>
      </c>
      <c r="I60" s="71">
        <v>12</v>
      </c>
      <c r="J60" s="1073">
        <v>1007.9</v>
      </c>
      <c r="K60" s="1074">
        <f>J60*(1-CONDITIONS!$B$24)</f>
        <v>957.50499999999988</v>
      </c>
    </row>
    <row r="61" spans="1:11">
      <c r="A61" s="47"/>
      <c r="B61" s="70" t="s">
        <v>204</v>
      </c>
      <c r="C61" s="70" t="s">
        <v>2085</v>
      </c>
      <c r="D61" s="71">
        <v>12</v>
      </c>
      <c r="E61" s="1073">
        <v>888.1</v>
      </c>
      <c r="F61" s="1074">
        <f>E61*(1-CONDITIONS!$B$24)</f>
        <v>843.69499999999994</v>
      </c>
      <c r="G61" s="70" t="s">
        <v>205</v>
      </c>
      <c r="H61" s="70" t="s">
        <v>2085</v>
      </c>
      <c r="I61" s="71">
        <v>8</v>
      </c>
      <c r="J61" s="1073">
        <v>1116.8</v>
      </c>
      <c r="K61" s="1074">
        <f>J61*(1-CONDITIONS!$B$24)</f>
        <v>1060.9599999999998</v>
      </c>
    </row>
    <row r="62" spans="1:11">
      <c r="A62" s="47"/>
      <c r="B62" s="980"/>
      <c r="C62" s="980"/>
      <c r="D62" s="980"/>
      <c r="E62" s="1079"/>
      <c r="F62" s="967"/>
      <c r="G62" s="979" t="s">
        <v>206</v>
      </c>
      <c r="H62" s="979" t="s">
        <v>2085</v>
      </c>
      <c r="I62" s="980">
        <v>6</v>
      </c>
      <c r="J62" s="967">
        <v>1396.3</v>
      </c>
      <c r="K62" s="1075">
        <f>J62*(1-CONDITIONS!$B$24)</f>
        <v>1326.4849999999999</v>
      </c>
    </row>
    <row r="63" spans="1:11">
      <c r="A63" s="47"/>
      <c r="B63" s="979" t="s">
        <v>207</v>
      </c>
      <c r="C63" s="979" t="s">
        <v>2085</v>
      </c>
      <c r="D63" s="980">
        <v>8</v>
      </c>
      <c r="E63" s="967">
        <v>1266.9000000000001</v>
      </c>
      <c r="F63" s="1075">
        <f>E63*(1-CONDITIONS!$B$24)</f>
        <v>1203.5550000000001</v>
      </c>
      <c r="G63" s="979" t="s">
        <v>208</v>
      </c>
      <c r="H63" s="979" t="s">
        <v>2085</v>
      </c>
      <c r="I63" s="980">
        <v>4</v>
      </c>
      <c r="J63" s="967">
        <v>2092.1</v>
      </c>
      <c r="K63" s="1075">
        <f>J63*(1-CONDITIONS!$B$24)</f>
        <v>1987.4949999999999</v>
      </c>
    </row>
    <row r="64" spans="1:11">
      <c r="A64" s="47"/>
      <c r="B64" s="70" t="s">
        <v>209</v>
      </c>
      <c r="C64" s="70" t="s">
        <v>2085</v>
      </c>
      <c r="D64" s="71">
        <v>8</v>
      </c>
      <c r="E64" s="1073">
        <v>1344.3</v>
      </c>
      <c r="F64" s="1074">
        <f>E64*(1-CONDITIONS!$B$24)</f>
        <v>1277.0849999999998</v>
      </c>
      <c r="G64" s="70" t="s">
        <v>210</v>
      </c>
      <c r="H64" s="70" t="s">
        <v>2085</v>
      </c>
      <c r="I64" s="71">
        <v>8</v>
      </c>
      <c r="J64" s="1073">
        <v>1642</v>
      </c>
      <c r="K64" s="1074">
        <f>J64*(1-CONDITIONS!$B$24)</f>
        <v>1559.8999999999999</v>
      </c>
    </row>
    <row r="65" spans="1:21">
      <c r="A65" s="47"/>
      <c r="B65" s="70"/>
      <c r="C65" s="70"/>
      <c r="D65" s="71"/>
      <c r="E65" s="1073"/>
      <c r="F65" s="1074"/>
      <c r="G65" s="70" t="s">
        <v>214</v>
      </c>
      <c r="H65" s="70" t="s">
        <v>2085</v>
      </c>
      <c r="I65" s="71">
        <v>6</v>
      </c>
      <c r="J65" s="1073">
        <v>2867.7</v>
      </c>
      <c r="K65" s="1074">
        <f>J65*(1-CONDITIONS!$B$24)</f>
        <v>2724.3149999999996</v>
      </c>
    </row>
    <row r="66" spans="1:21">
      <c r="A66" s="47"/>
      <c r="B66" s="979"/>
      <c r="C66" s="979"/>
      <c r="D66" s="980"/>
      <c r="E66" s="967"/>
      <c r="F66" s="1075"/>
      <c r="G66" s="979" t="s">
        <v>215</v>
      </c>
      <c r="H66" s="979" t="s">
        <v>2085</v>
      </c>
      <c r="I66" s="980">
        <v>6</v>
      </c>
      <c r="J66" s="967">
        <v>2946.4</v>
      </c>
      <c r="K66" s="1075">
        <f>J66*(1-CONDITIONS!$B$24)</f>
        <v>2799.08</v>
      </c>
    </row>
    <row r="67" spans="1:21">
      <c r="A67" s="47"/>
      <c r="B67" s="979" t="s">
        <v>211</v>
      </c>
      <c r="C67" s="979" t="s">
        <v>2085</v>
      </c>
      <c r="D67" s="980">
        <v>4</v>
      </c>
      <c r="E67" s="967">
        <v>2671.7</v>
      </c>
      <c r="F67" s="1075">
        <f>E67*(1-CONDITIONS!$B$24)</f>
        <v>2538.1149999999998</v>
      </c>
      <c r="G67" s="979" t="s">
        <v>212</v>
      </c>
      <c r="H67" s="979" t="s">
        <v>2085</v>
      </c>
      <c r="I67" s="980">
        <v>6</v>
      </c>
      <c r="J67" s="967">
        <v>3254.9</v>
      </c>
      <c r="K67" s="1075">
        <f>J67*(1-CONDITIONS!$B$24)</f>
        <v>3092.1549999999997</v>
      </c>
    </row>
    <row r="68" spans="1:21">
      <c r="A68" s="47"/>
      <c r="B68" s="70"/>
      <c r="C68" s="70"/>
      <c r="D68" s="71"/>
      <c r="E68" s="1073"/>
      <c r="F68" s="1074"/>
      <c r="G68" s="70" t="s">
        <v>213</v>
      </c>
      <c r="H68" s="70" t="s">
        <v>2085</v>
      </c>
      <c r="I68" s="71">
        <v>4</v>
      </c>
      <c r="J68" s="1073">
        <v>3411</v>
      </c>
      <c r="K68" s="1074">
        <f>J68*(1-CONDITIONS!$B$24)</f>
        <v>3240.45</v>
      </c>
    </row>
    <row r="69" spans="1:21" ht="31.5" customHeight="1">
      <c r="A69" s="53"/>
      <c r="B69" s="1102" t="s">
        <v>2138</v>
      </c>
      <c r="C69" s="1102"/>
      <c r="D69" s="1102"/>
      <c r="E69" s="1102"/>
      <c r="F69" s="1102"/>
      <c r="G69" s="1103" t="s">
        <v>2138</v>
      </c>
      <c r="H69" s="1104"/>
      <c r="I69" s="1104"/>
      <c r="J69" s="1104"/>
      <c r="K69" s="1105"/>
    </row>
    <row r="70" spans="1:21" ht="24" customHeight="1">
      <c r="B70" s="1100" t="s">
        <v>2122</v>
      </c>
      <c r="C70" s="1100"/>
      <c r="D70" s="1101"/>
      <c r="E70" s="1101"/>
      <c r="F70" s="1101"/>
      <c r="G70" s="1101"/>
      <c r="H70" s="1101"/>
      <c r="I70" s="1101"/>
      <c r="J70" s="1101"/>
      <c r="K70" s="1101"/>
      <c r="L70" s="11"/>
      <c r="M70" s="11"/>
      <c r="N70" s="11"/>
      <c r="O70" s="11"/>
      <c r="P70" s="11"/>
      <c r="Q70" s="11"/>
      <c r="R70" s="11"/>
      <c r="S70" s="11"/>
      <c r="T70" s="11"/>
      <c r="U70" s="11"/>
    </row>
    <row r="71" spans="1:21" ht="24" customHeight="1">
      <c r="B71" s="1099" t="s">
        <v>81</v>
      </c>
      <c r="C71" s="1099"/>
      <c r="D71" s="1099"/>
      <c r="E71" s="1099"/>
      <c r="F71" s="1099"/>
      <c r="G71" s="1099" t="s">
        <v>82</v>
      </c>
      <c r="H71" s="1099"/>
      <c r="I71" s="1099"/>
      <c r="J71" s="1099"/>
      <c r="K71" s="1099"/>
      <c r="L71" s="54"/>
      <c r="M71" s="13"/>
      <c r="N71" s="44"/>
      <c r="O71" s="9"/>
      <c r="P71" s="54"/>
      <c r="Q71" s="11"/>
      <c r="R71" s="11"/>
      <c r="S71" s="11"/>
      <c r="T71" s="11"/>
      <c r="U71" s="11"/>
    </row>
    <row r="72" spans="1:21" ht="45.75" customHeight="1">
      <c r="B72" s="361" t="s">
        <v>19</v>
      </c>
      <c r="C72" s="869" t="s">
        <v>2084</v>
      </c>
      <c r="D72" s="361" t="s">
        <v>166</v>
      </c>
      <c r="E72" s="337" t="s">
        <v>199</v>
      </c>
      <c r="F72" s="337" t="s">
        <v>183</v>
      </c>
      <c r="G72" s="361" t="s">
        <v>19</v>
      </c>
      <c r="H72" s="869" t="s">
        <v>2084</v>
      </c>
      <c r="I72" s="361" t="s">
        <v>166</v>
      </c>
      <c r="J72" s="337" t="s">
        <v>199</v>
      </c>
      <c r="K72" s="337" t="s">
        <v>183</v>
      </c>
      <c r="L72" s="54"/>
      <c r="M72" s="13"/>
      <c r="N72" s="44"/>
      <c r="O72" s="9"/>
      <c r="P72" s="54"/>
      <c r="Q72" s="11"/>
      <c r="R72" s="11"/>
      <c r="S72" s="11"/>
      <c r="T72" s="11"/>
      <c r="U72" s="11"/>
    </row>
    <row r="73" spans="1:21" ht="12.75" customHeight="1">
      <c r="B73" s="4" t="s">
        <v>92</v>
      </c>
      <c r="C73" s="4" t="s">
        <v>2085</v>
      </c>
      <c r="D73" s="21">
        <v>15</v>
      </c>
      <c r="E73" s="408">
        <v>461.8</v>
      </c>
      <c r="F73" s="830">
        <f>E73*(1-CONDITIONS!$B$24)</f>
        <v>438.71</v>
      </c>
      <c r="G73" s="4" t="s">
        <v>98</v>
      </c>
      <c r="H73" s="4" t="s">
        <v>2085</v>
      </c>
      <c r="I73" s="21">
        <v>15</v>
      </c>
      <c r="J73" s="408">
        <v>838.1</v>
      </c>
      <c r="K73" s="400">
        <f>J73*(1-CONDITIONS!$B$24)</f>
        <v>796.19499999999994</v>
      </c>
      <c r="L73" s="54"/>
      <c r="M73" s="13"/>
      <c r="N73" s="44"/>
      <c r="O73" s="9"/>
      <c r="P73" s="54"/>
      <c r="Q73" s="11"/>
      <c r="R73" s="11"/>
      <c r="S73" s="11"/>
      <c r="T73" s="11"/>
      <c r="U73" s="11"/>
    </row>
    <row r="74" spans="1:21" ht="12.75" customHeight="1">
      <c r="B74" s="4" t="s">
        <v>93</v>
      </c>
      <c r="C74" s="4" t="s">
        <v>2085</v>
      </c>
      <c r="D74" s="21">
        <v>10</v>
      </c>
      <c r="E74" s="408">
        <v>638</v>
      </c>
      <c r="F74" s="830">
        <f>E74*(1-CONDITIONS!$B$24)</f>
        <v>606.1</v>
      </c>
      <c r="G74" s="4" t="s">
        <v>99</v>
      </c>
      <c r="H74" s="4" t="s">
        <v>2085</v>
      </c>
      <c r="I74" s="21">
        <v>10</v>
      </c>
      <c r="J74" s="408">
        <v>960.2</v>
      </c>
      <c r="K74" s="400">
        <f>J74*(1-CONDITIONS!$B$24)</f>
        <v>912.19</v>
      </c>
      <c r="L74" s="54"/>
      <c r="M74" s="13"/>
      <c r="N74" s="44"/>
      <c r="O74" s="9"/>
      <c r="P74" s="54"/>
      <c r="Q74" s="11"/>
      <c r="R74" s="11"/>
      <c r="S74" s="11"/>
      <c r="T74" s="11"/>
      <c r="U74" s="11"/>
    </row>
    <row r="75" spans="1:21" ht="12.75" customHeight="1">
      <c r="B75" s="979" t="s">
        <v>94</v>
      </c>
      <c r="C75" s="979" t="s">
        <v>2085</v>
      </c>
      <c r="D75" s="980">
        <v>8</v>
      </c>
      <c r="E75" s="967">
        <v>780.2</v>
      </c>
      <c r="F75" s="1075">
        <f>E75*(1-CONDITIONS!$B$24)</f>
        <v>741.19</v>
      </c>
      <c r="G75" s="979" t="s">
        <v>100</v>
      </c>
      <c r="H75" s="979" t="s">
        <v>2085</v>
      </c>
      <c r="I75" s="980">
        <v>8</v>
      </c>
      <c r="J75" s="967">
        <v>1108.7</v>
      </c>
      <c r="K75" s="1075">
        <f>J75*(1-CONDITIONS!$B$24)</f>
        <v>1053.2650000000001</v>
      </c>
      <c r="L75" s="54"/>
      <c r="M75" s="13"/>
      <c r="N75" s="44"/>
      <c r="O75" s="9"/>
      <c r="P75" s="54"/>
      <c r="Q75" s="11"/>
      <c r="R75" s="11"/>
      <c r="S75" s="11"/>
      <c r="T75" s="11"/>
      <c r="U75" s="11"/>
    </row>
    <row r="76" spans="1:21" ht="12.75" customHeight="1">
      <c r="B76" s="979" t="s">
        <v>95</v>
      </c>
      <c r="C76" s="979" t="s">
        <v>2085</v>
      </c>
      <c r="D76" s="980">
        <v>6</v>
      </c>
      <c r="E76" s="967">
        <v>1108.7</v>
      </c>
      <c r="F76" s="1075">
        <f>E76*(1-CONDITIONS!$B$24)</f>
        <v>1053.2650000000001</v>
      </c>
      <c r="G76" s="979" t="s">
        <v>101</v>
      </c>
      <c r="H76" s="979" t="s">
        <v>2085</v>
      </c>
      <c r="I76" s="980">
        <v>6</v>
      </c>
      <c r="J76" s="967">
        <v>1400.6</v>
      </c>
      <c r="K76" s="1075">
        <f>J76*(1-CONDITIONS!$B$24)</f>
        <v>1330.57</v>
      </c>
      <c r="L76" s="54"/>
      <c r="M76" s="13"/>
      <c r="N76" s="44"/>
      <c r="O76" s="9"/>
      <c r="P76" s="54"/>
      <c r="Q76" s="11"/>
      <c r="R76" s="11"/>
      <c r="S76" s="11"/>
      <c r="T76" s="11"/>
      <c r="U76" s="11"/>
    </row>
    <row r="77" spans="1:21" ht="12.75" customHeight="1">
      <c r="B77" s="4" t="s">
        <v>96</v>
      </c>
      <c r="C77" s="4" t="s">
        <v>2085</v>
      </c>
      <c r="D77" s="21">
        <v>4</v>
      </c>
      <c r="E77" s="408">
        <v>1440.9</v>
      </c>
      <c r="F77" s="830">
        <f>E77*(1-CONDITIONS!$B$24)</f>
        <v>1368.855</v>
      </c>
      <c r="G77" s="4" t="s">
        <v>102</v>
      </c>
      <c r="H77" s="4" t="s">
        <v>2085</v>
      </c>
      <c r="I77" s="21">
        <v>4</v>
      </c>
      <c r="J77" s="408">
        <v>1775.6</v>
      </c>
      <c r="K77" s="400">
        <f>J77*(1-CONDITIONS!$B$24)</f>
        <v>1686.82</v>
      </c>
      <c r="L77" s="54"/>
      <c r="M77" s="13"/>
      <c r="N77" s="44"/>
      <c r="O77" s="9"/>
      <c r="P77" s="54"/>
      <c r="Q77" s="11"/>
      <c r="R77" s="11"/>
      <c r="S77" s="11"/>
      <c r="T77" s="11"/>
      <c r="U77" s="11"/>
    </row>
    <row r="78" spans="1:21" ht="12.75" customHeight="1">
      <c r="B78" s="4" t="s">
        <v>97</v>
      </c>
      <c r="C78" s="4" t="s">
        <v>2085</v>
      </c>
      <c r="D78" s="21">
        <v>3</v>
      </c>
      <c r="E78" s="408">
        <v>1810.8</v>
      </c>
      <c r="F78" s="830">
        <f>E78*(1-CONDITIONS!$B$24)</f>
        <v>1720.2599999999998</v>
      </c>
      <c r="G78" s="4" t="s">
        <v>103</v>
      </c>
      <c r="H78" s="4" t="s">
        <v>2085</v>
      </c>
      <c r="I78" s="21">
        <v>3</v>
      </c>
      <c r="J78" s="408">
        <v>2063.8000000000002</v>
      </c>
      <c r="K78" s="400">
        <f>J78*(1-CONDITIONS!$B$24)</f>
        <v>1960.6100000000001</v>
      </c>
      <c r="L78" s="54"/>
      <c r="M78" s="13"/>
      <c r="N78" s="44"/>
      <c r="O78" s="9"/>
      <c r="P78" s="54"/>
      <c r="Q78" s="11"/>
      <c r="R78" s="11"/>
      <c r="S78" s="11"/>
      <c r="T78" s="11"/>
      <c r="U78" s="11"/>
    </row>
    <row r="79" spans="1:21" ht="12.75" customHeight="1">
      <c r="B79" s="887" t="s">
        <v>2119</v>
      </c>
      <c r="C79" s="887" t="s">
        <v>2086</v>
      </c>
      <c r="D79" s="888">
        <v>6</v>
      </c>
      <c r="E79" s="889">
        <v>2321.6999999999998</v>
      </c>
      <c r="F79" s="890">
        <f>E79*(1-CONDITIONS!$B$24)</f>
        <v>2205.6149999999998</v>
      </c>
      <c r="G79" s="887" t="s">
        <v>2155</v>
      </c>
      <c r="H79" s="887" t="s">
        <v>2086</v>
      </c>
      <c r="I79" s="888">
        <v>6</v>
      </c>
      <c r="J79" s="890">
        <v>2772.3</v>
      </c>
      <c r="K79" s="890">
        <f>J79*(1-CONDITIONS!$B$24)</f>
        <v>2633.6849999999999</v>
      </c>
      <c r="L79" s="54"/>
      <c r="M79" s="13"/>
      <c r="N79" s="44"/>
      <c r="O79" s="9"/>
      <c r="P79" s="54"/>
      <c r="Q79" s="11"/>
      <c r="R79" s="11"/>
      <c r="S79" s="11"/>
      <c r="T79" s="11"/>
      <c r="U79" s="11"/>
    </row>
    <row r="80" spans="1:21" ht="12.75" customHeight="1">
      <c r="B80" s="887" t="s">
        <v>2121</v>
      </c>
      <c r="C80" s="887" t="s">
        <v>2086</v>
      </c>
      <c r="D80" s="888">
        <v>8</v>
      </c>
      <c r="E80" s="889">
        <v>2321.6999999999998</v>
      </c>
      <c r="F80" s="890">
        <f>E80*(1-CONDITIONS!$B$24)</f>
        <v>2205.6149999999998</v>
      </c>
      <c r="G80" s="887"/>
      <c r="H80" s="887"/>
      <c r="I80" s="888"/>
      <c r="J80" s="889"/>
      <c r="K80" s="890"/>
      <c r="L80" s="54"/>
      <c r="M80" s="13"/>
      <c r="N80" s="44"/>
      <c r="O80" s="9"/>
      <c r="P80" s="54"/>
      <c r="Q80" s="11"/>
      <c r="R80" s="11"/>
      <c r="S80" s="11"/>
      <c r="T80" s="11"/>
      <c r="U80" s="11"/>
    </row>
    <row r="81" spans="1:21" ht="12.75" customHeight="1">
      <c r="B81" s="887" t="s">
        <v>2120</v>
      </c>
      <c r="C81" s="887" t="s">
        <v>2086</v>
      </c>
      <c r="D81" s="888">
        <v>4</v>
      </c>
      <c r="E81" s="889">
        <v>2817.6</v>
      </c>
      <c r="F81" s="890">
        <f>E81*(1-CONDITIONS!$B$24)</f>
        <v>2676.72</v>
      </c>
      <c r="G81" s="887" t="s">
        <v>2156</v>
      </c>
      <c r="H81" s="887" t="s">
        <v>2086</v>
      </c>
      <c r="I81" s="888">
        <v>4</v>
      </c>
      <c r="J81" s="890">
        <v>3414</v>
      </c>
      <c r="K81" s="890">
        <f>J81*(1-CONDITIONS!$B$24)</f>
        <v>3243.2999999999997</v>
      </c>
      <c r="L81" s="54"/>
      <c r="M81" s="13"/>
      <c r="N81" s="44"/>
      <c r="O81" s="9"/>
      <c r="P81" s="54"/>
      <c r="Q81" s="11"/>
      <c r="R81" s="11"/>
      <c r="S81" s="11"/>
      <c r="T81" s="11"/>
      <c r="U81" s="11"/>
    </row>
    <row r="82" spans="1:21" ht="29.25" customHeight="1">
      <c r="B82" s="1100" t="s">
        <v>194</v>
      </c>
      <c r="C82" s="1100"/>
      <c r="D82" s="1101"/>
      <c r="E82" s="1101"/>
      <c r="F82" s="1101"/>
      <c r="G82" s="1101"/>
      <c r="H82" s="1101"/>
      <c r="I82" s="1101"/>
      <c r="J82" s="1101"/>
      <c r="K82" s="1101"/>
      <c r="L82" s="54"/>
      <c r="M82" s="13"/>
      <c r="N82" s="44"/>
      <c r="O82" s="9"/>
      <c r="P82" s="54"/>
      <c r="Q82" s="11"/>
      <c r="R82" s="11"/>
      <c r="S82" s="11"/>
      <c r="T82" s="11"/>
      <c r="U82" s="11"/>
    </row>
    <row r="83" spans="1:21" ht="30.75" customHeight="1">
      <c r="B83" s="1099" t="s">
        <v>81</v>
      </c>
      <c r="C83" s="1099"/>
      <c r="D83" s="1099"/>
      <c r="E83" s="1099"/>
      <c r="F83" s="1099"/>
      <c r="G83" s="1099" t="s">
        <v>82</v>
      </c>
      <c r="H83" s="1099"/>
      <c r="I83" s="1099"/>
      <c r="J83" s="1099"/>
      <c r="K83" s="1099"/>
      <c r="L83" s="54"/>
      <c r="M83" s="13"/>
      <c r="N83" s="44"/>
      <c r="O83" s="9"/>
      <c r="P83" s="54"/>
      <c r="Q83" s="11"/>
      <c r="R83" s="11"/>
      <c r="S83" s="11"/>
      <c r="T83" s="11"/>
      <c r="U83" s="11"/>
    </row>
    <row r="84" spans="1:21" ht="45.75" customHeight="1">
      <c r="B84" s="361" t="s">
        <v>19</v>
      </c>
      <c r="C84" s="869" t="s">
        <v>2084</v>
      </c>
      <c r="D84" s="361" t="s">
        <v>166</v>
      </c>
      <c r="E84" s="337" t="s">
        <v>199</v>
      </c>
      <c r="F84" s="337" t="s">
        <v>183</v>
      </c>
      <c r="G84" s="361" t="s">
        <v>19</v>
      </c>
      <c r="H84" s="869" t="s">
        <v>2084</v>
      </c>
      <c r="I84" s="361" t="s">
        <v>166</v>
      </c>
      <c r="J84" s="337" t="s">
        <v>182</v>
      </c>
      <c r="K84" s="337" t="s">
        <v>183</v>
      </c>
      <c r="L84" s="54"/>
      <c r="M84" s="13"/>
      <c r="N84" s="44"/>
      <c r="O84" s="9"/>
      <c r="P84" s="54"/>
      <c r="Q84" s="11"/>
      <c r="R84" s="11"/>
      <c r="S84" s="11"/>
      <c r="T84" s="11"/>
      <c r="U84" s="11"/>
    </row>
    <row r="85" spans="1:21" ht="12.75" customHeight="1">
      <c r="B85" s="66"/>
      <c r="C85" s="66"/>
      <c r="D85" s="20"/>
      <c r="E85" s="399"/>
      <c r="F85" s="831"/>
      <c r="G85" s="7"/>
      <c r="H85" s="86"/>
      <c r="I85" s="7"/>
      <c r="J85" s="42"/>
      <c r="K85" s="42"/>
      <c r="L85" s="54"/>
      <c r="M85" s="13"/>
      <c r="N85" s="44"/>
      <c r="O85" s="9"/>
      <c r="P85" s="54"/>
      <c r="Q85" s="11"/>
      <c r="R85" s="11"/>
      <c r="S85" s="11"/>
      <c r="T85" s="11"/>
      <c r="U85" s="11"/>
    </row>
    <row r="86" spans="1:21" ht="12.75" customHeight="1">
      <c r="B86" s="4" t="s">
        <v>2139</v>
      </c>
      <c r="C86" s="4" t="s">
        <v>2085</v>
      </c>
      <c r="D86" s="21">
        <v>20</v>
      </c>
      <c r="E86" s="411">
        <v>638</v>
      </c>
      <c r="F86" s="830">
        <f>E86*(1-CONDITIONS!$B$24)</f>
        <v>606.1</v>
      </c>
      <c r="G86" s="4" t="s">
        <v>2146</v>
      </c>
      <c r="H86" s="4" t="s">
        <v>2085</v>
      </c>
      <c r="I86" s="21">
        <v>20</v>
      </c>
      <c r="J86" s="411">
        <v>960.2</v>
      </c>
      <c r="K86" s="400">
        <f>J86*(1-CONDITIONS!$B$24)</f>
        <v>912.19</v>
      </c>
      <c r="L86" s="54"/>
      <c r="M86" s="13"/>
      <c r="N86" s="44"/>
      <c r="O86" s="9"/>
      <c r="P86" s="54"/>
      <c r="Q86" s="11"/>
      <c r="R86" s="11"/>
      <c r="S86" s="11"/>
      <c r="T86" s="11"/>
      <c r="U86" s="11"/>
    </row>
    <row r="87" spans="1:21" ht="12.75" customHeight="1">
      <c r="B87" s="979" t="s">
        <v>2140</v>
      </c>
      <c r="C87" s="979" t="s">
        <v>2085</v>
      </c>
      <c r="D87" s="980">
        <v>16</v>
      </c>
      <c r="E87" s="967">
        <v>780.2</v>
      </c>
      <c r="F87" s="1075">
        <f>E87*(1-CONDITIONS!$B$24)</f>
        <v>741.19</v>
      </c>
      <c r="G87" s="979" t="s">
        <v>2147</v>
      </c>
      <c r="H87" s="979" t="s">
        <v>2085</v>
      </c>
      <c r="I87" s="980">
        <v>16</v>
      </c>
      <c r="J87" s="967">
        <v>1108.7</v>
      </c>
      <c r="K87" s="1075">
        <f>J87*(1-CONDITIONS!$B$24)</f>
        <v>1053.2650000000001</v>
      </c>
      <c r="L87" s="54"/>
      <c r="M87" s="13"/>
      <c r="N87" s="44"/>
      <c r="O87" s="9"/>
      <c r="P87" s="54"/>
      <c r="Q87" s="11"/>
      <c r="R87" s="11"/>
      <c r="S87" s="11"/>
      <c r="T87" s="11"/>
      <c r="U87" s="11"/>
    </row>
    <row r="88" spans="1:21" ht="12.75" customHeight="1">
      <c r="B88" s="979" t="s">
        <v>2141</v>
      </c>
      <c r="C88" s="979" t="s">
        <v>2085</v>
      </c>
      <c r="D88" s="980">
        <v>12</v>
      </c>
      <c r="E88" s="967">
        <v>1108.7</v>
      </c>
      <c r="F88" s="1075">
        <f>E88*(1-CONDITIONS!$B$24)</f>
        <v>1053.2650000000001</v>
      </c>
      <c r="G88" s="979" t="s">
        <v>2148</v>
      </c>
      <c r="H88" s="979" t="s">
        <v>2085</v>
      </c>
      <c r="I88" s="980">
        <v>12</v>
      </c>
      <c r="J88" s="967">
        <v>1400.6</v>
      </c>
      <c r="K88" s="1075">
        <f>J88*(1-CONDITIONS!$B$24)</f>
        <v>1330.57</v>
      </c>
      <c r="L88" s="54"/>
      <c r="M88" s="13"/>
      <c r="N88" s="44"/>
      <c r="O88" s="9"/>
      <c r="P88" s="54"/>
      <c r="Q88" s="11"/>
      <c r="R88" s="11"/>
      <c r="S88" s="11"/>
      <c r="T88" s="11"/>
      <c r="U88" s="11"/>
    </row>
    <row r="89" spans="1:21" ht="12.75" customHeight="1">
      <c r="B89" s="4" t="s">
        <v>2142</v>
      </c>
      <c r="C89" s="4" t="s">
        <v>2085</v>
      </c>
      <c r="D89" s="21">
        <v>8</v>
      </c>
      <c r="E89" s="411">
        <v>1440.9</v>
      </c>
      <c r="F89" s="830">
        <f>E89*(1-CONDITIONS!$B$24)</f>
        <v>1368.855</v>
      </c>
      <c r="G89" s="4" t="s">
        <v>2149</v>
      </c>
      <c r="H89" s="4" t="s">
        <v>2085</v>
      </c>
      <c r="I89" s="21">
        <v>8</v>
      </c>
      <c r="J89" s="411">
        <v>1775.6</v>
      </c>
      <c r="K89" s="400">
        <f>J89*(1-CONDITIONS!$B$24)</f>
        <v>1686.82</v>
      </c>
      <c r="L89" s="54"/>
      <c r="M89" s="13"/>
      <c r="N89" s="44"/>
      <c r="O89" s="9"/>
      <c r="P89" s="54"/>
      <c r="Q89" s="11"/>
      <c r="R89" s="11"/>
      <c r="S89" s="11"/>
      <c r="T89" s="11"/>
      <c r="U89" s="11"/>
    </row>
    <row r="90" spans="1:21" ht="12.75" customHeight="1">
      <c r="B90" s="4" t="s">
        <v>2143</v>
      </c>
      <c r="C90" s="4" t="s">
        <v>2085</v>
      </c>
      <c r="D90" s="21">
        <v>6</v>
      </c>
      <c r="E90" s="411">
        <v>1810.8</v>
      </c>
      <c r="F90" s="830">
        <f>E90*(1-CONDITIONS!$B$24)</f>
        <v>1720.2599999999998</v>
      </c>
      <c r="G90" s="4" t="s">
        <v>2150</v>
      </c>
      <c r="H90" s="4" t="s">
        <v>2085</v>
      </c>
      <c r="I90" s="21">
        <v>6</v>
      </c>
      <c r="J90" s="411">
        <v>2063.8000000000002</v>
      </c>
      <c r="K90" s="400">
        <f>J90*(1-CONDITIONS!$B$24)</f>
        <v>1960.6100000000001</v>
      </c>
      <c r="L90" s="54"/>
      <c r="M90" s="13"/>
      <c r="N90" s="44"/>
      <c r="O90" s="9"/>
      <c r="P90" s="54"/>
      <c r="Q90" s="11"/>
      <c r="R90" s="11"/>
      <c r="S90" s="11"/>
      <c r="T90" s="11"/>
      <c r="U90" s="11"/>
    </row>
    <row r="91" spans="1:21" s="63" customFormat="1" ht="12.75" customHeight="1">
      <c r="B91" s="887" t="s">
        <v>2144</v>
      </c>
      <c r="C91" s="887" t="s">
        <v>2086</v>
      </c>
      <c r="D91" s="888">
        <v>6</v>
      </c>
      <c r="E91" s="889">
        <v>2321.6999999999998</v>
      </c>
      <c r="F91" s="890"/>
      <c r="G91" s="887" t="s">
        <v>2151</v>
      </c>
      <c r="H91" s="887" t="s">
        <v>2086</v>
      </c>
      <c r="I91" s="891">
        <v>6</v>
      </c>
      <c r="J91" s="890">
        <v>2772.3</v>
      </c>
      <c r="K91" s="890"/>
      <c r="L91" s="54"/>
      <c r="M91" s="64"/>
      <c r="N91" s="65"/>
      <c r="O91" s="56"/>
      <c r="P91" s="54"/>
      <c r="Q91" s="58"/>
      <c r="R91" s="58"/>
      <c r="S91" s="58"/>
      <c r="T91" s="58"/>
      <c r="U91" s="58"/>
    </row>
    <row r="92" spans="1:21" s="63" customFormat="1" ht="12.75" customHeight="1">
      <c r="B92" s="887" t="s">
        <v>2145</v>
      </c>
      <c r="C92" s="887" t="s">
        <v>2086</v>
      </c>
      <c r="D92" s="888">
        <v>4</v>
      </c>
      <c r="E92" s="889">
        <v>2817.6</v>
      </c>
      <c r="F92" s="890"/>
      <c r="G92" s="887" t="s">
        <v>2152</v>
      </c>
      <c r="H92" s="887" t="s">
        <v>2086</v>
      </c>
      <c r="I92" s="891">
        <v>4</v>
      </c>
      <c r="J92" s="890">
        <v>3414</v>
      </c>
      <c r="K92" s="890"/>
      <c r="L92" s="54"/>
      <c r="M92" s="64"/>
      <c r="N92" s="65"/>
      <c r="O92" s="56"/>
      <c r="P92" s="54"/>
      <c r="Q92" s="58"/>
      <c r="R92" s="58"/>
      <c r="S92" s="58"/>
      <c r="T92" s="58"/>
      <c r="U92" s="58"/>
    </row>
    <row r="93" spans="1:21" ht="31.5" customHeight="1">
      <c r="A93" s="53"/>
      <c r="B93" s="1106" t="s">
        <v>2153</v>
      </c>
      <c r="C93" s="1102"/>
      <c r="D93" s="1102"/>
      <c r="E93" s="1102"/>
      <c r="F93" s="1102"/>
      <c r="G93" s="1106" t="s">
        <v>2153</v>
      </c>
      <c r="H93" s="1102"/>
      <c r="I93" s="1102"/>
      <c r="J93" s="1102"/>
      <c r="K93" s="1102"/>
    </row>
    <row r="94" spans="1:21" ht="27.75" customHeight="1">
      <c r="B94" s="1109" t="s">
        <v>83</v>
      </c>
      <c r="C94" s="1110"/>
      <c r="D94" s="1110"/>
      <c r="E94" s="1110"/>
      <c r="F94" s="1110"/>
      <c r="G94" s="1110"/>
      <c r="H94" s="1110"/>
      <c r="I94" s="1110"/>
      <c r="J94" s="1110"/>
      <c r="K94" s="1110"/>
      <c r="L94" s="11"/>
      <c r="M94" s="11"/>
      <c r="N94" s="11"/>
      <c r="O94" s="11"/>
      <c r="P94" s="11"/>
      <c r="Q94" s="11"/>
      <c r="R94" s="11"/>
      <c r="S94" s="11"/>
      <c r="T94" s="11"/>
      <c r="U94" s="11"/>
    </row>
    <row r="95" spans="1:21" ht="45.75" customHeight="1">
      <c r="B95" s="361" t="s">
        <v>19</v>
      </c>
      <c r="C95" s="869" t="s">
        <v>2084</v>
      </c>
      <c r="D95" s="361" t="s">
        <v>197</v>
      </c>
      <c r="E95" s="337" t="s">
        <v>196</v>
      </c>
      <c r="F95" s="334" t="s">
        <v>198</v>
      </c>
      <c r="G95" s="361" t="s">
        <v>167</v>
      </c>
      <c r="H95" s="1111" t="s">
        <v>180</v>
      </c>
      <c r="I95" s="1111"/>
      <c r="J95" s="337" t="s">
        <v>181</v>
      </c>
      <c r="K95" s="58"/>
      <c r="L95" s="58"/>
      <c r="M95" s="11"/>
      <c r="N95" s="11"/>
      <c r="O95" s="11"/>
      <c r="P95" s="11"/>
      <c r="Q95" s="11"/>
      <c r="R95" s="11"/>
      <c r="S95" s="11"/>
      <c r="T95" s="11"/>
    </row>
    <row r="96" spans="1:21" ht="12.75" customHeight="1">
      <c r="B96" s="80" t="s">
        <v>84</v>
      </c>
      <c r="C96" s="80" t="s">
        <v>2085</v>
      </c>
      <c r="D96" s="77">
        <v>15</v>
      </c>
      <c r="E96" s="77">
        <v>50</v>
      </c>
      <c r="F96" s="77">
        <v>3</v>
      </c>
      <c r="G96" s="81">
        <v>12</v>
      </c>
      <c r="H96" s="1112">
        <v>839</v>
      </c>
      <c r="I96" s="1112"/>
      <c r="J96" s="400">
        <f>H96*(1-CONDITIONS!$B$24)</f>
        <v>797.05</v>
      </c>
      <c r="K96" s="58"/>
      <c r="L96" s="58"/>
      <c r="M96" s="11"/>
      <c r="N96" s="11"/>
      <c r="O96" s="11"/>
      <c r="P96" s="11"/>
      <c r="Q96" s="11"/>
      <c r="R96" s="11"/>
      <c r="S96" s="11"/>
      <c r="T96" s="11"/>
    </row>
    <row r="97" spans="1:21" ht="22.5" customHeight="1">
      <c r="A97" s="8"/>
      <c r="L97" s="1107"/>
      <c r="M97" s="1107"/>
      <c r="N97" s="11"/>
      <c r="O97" s="11"/>
      <c r="P97" s="11"/>
      <c r="Q97" s="11"/>
      <c r="R97" s="11"/>
      <c r="S97" s="11"/>
      <c r="T97" s="11"/>
      <c r="U97" s="11"/>
    </row>
    <row r="98" spans="1:21" ht="21" customHeight="1">
      <c r="A98" s="8"/>
      <c r="L98" s="1108"/>
      <c r="M98" s="1108"/>
    </row>
    <row r="99" spans="1:21">
      <c r="A99" s="8"/>
      <c r="L99" s="55"/>
      <c r="M99" s="55"/>
    </row>
    <row r="100" spans="1:21">
      <c r="A100" s="8"/>
      <c r="L100" s="55"/>
      <c r="M100" s="55"/>
    </row>
    <row r="101" spans="1:21">
      <c r="A101" s="8"/>
      <c r="L101" s="57"/>
      <c r="M101" s="57"/>
    </row>
    <row r="102" spans="1:21">
      <c r="A102" s="8"/>
      <c r="L102" s="57"/>
      <c r="M102" s="57"/>
    </row>
    <row r="103" spans="1:21">
      <c r="A103" s="8"/>
      <c r="L103" s="57"/>
      <c r="M103" s="57"/>
    </row>
    <row r="104" spans="1:21">
      <c r="A104" s="8"/>
      <c r="L104" s="57"/>
      <c r="M104" s="57"/>
    </row>
    <row r="105" spans="1:21">
      <c r="A105" s="8"/>
      <c r="L105" s="57"/>
      <c r="M105" s="57"/>
    </row>
    <row r="106" spans="1:21">
      <c r="A106" s="8"/>
      <c r="L106" s="57"/>
      <c r="M106" s="57"/>
    </row>
    <row r="107" spans="1:21" ht="14.25">
      <c r="A107" s="8"/>
      <c r="B107" s="36" t="s">
        <v>163</v>
      </c>
      <c r="C107" s="36"/>
      <c r="I107" s="37" t="s">
        <v>164</v>
      </c>
      <c r="L107" s="57"/>
      <c r="M107" s="57"/>
    </row>
    <row r="108" spans="1:21">
      <c r="A108" s="8"/>
      <c r="B108" s="22"/>
      <c r="C108" s="22"/>
      <c r="L108" s="57"/>
      <c r="M108" s="57"/>
    </row>
    <row r="109" spans="1:21">
      <c r="A109" s="8"/>
      <c r="B109" s="3" t="s">
        <v>1550</v>
      </c>
      <c r="D109" s="281" t="e">
        <f>CONDITIONS!#REF!</f>
        <v>#REF!</v>
      </c>
      <c r="I109" s="3" t="s">
        <v>1551</v>
      </c>
      <c r="J109" s="282" t="e">
        <f>CONDITIONS!#REF!</f>
        <v>#REF!</v>
      </c>
      <c r="L109" s="57"/>
      <c r="M109" s="57"/>
    </row>
    <row r="110" spans="1:21">
      <c r="A110" s="8"/>
      <c r="L110" s="57"/>
      <c r="M110" s="57"/>
    </row>
    <row r="111" spans="1:21">
      <c r="A111" s="8"/>
      <c r="L111" s="57"/>
      <c r="M111" s="57"/>
    </row>
    <row r="112" spans="1:21" ht="23.25" customHeight="1">
      <c r="A112" s="8"/>
      <c r="B112" s="36"/>
      <c r="C112" s="36"/>
      <c r="D112" s="37"/>
      <c r="G112" s="38"/>
      <c r="H112" s="38"/>
      <c r="J112" s="37"/>
    </row>
    <row r="113" spans="1:11" ht="14.25">
      <c r="A113" s="8"/>
      <c r="B113" s="37"/>
      <c r="C113" s="37"/>
      <c r="D113" s="37"/>
      <c r="G113" s="38"/>
      <c r="H113" s="38"/>
      <c r="J113" s="38"/>
      <c r="K113" s="39"/>
    </row>
    <row r="114" spans="1:11" ht="14.25">
      <c r="A114" s="8"/>
      <c r="B114" s="37"/>
      <c r="C114" s="37"/>
      <c r="D114" s="37"/>
      <c r="G114" s="38"/>
      <c r="H114" s="38"/>
      <c r="J114" s="87"/>
      <c r="K114" s="76"/>
    </row>
    <row r="115" spans="1:11">
      <c r="A115" s="8"/>
      <c r="B115" s="14"/>
      <c r="C115" s="14"/>
      <c r="D115" s="19"/>
      <c r="G115" s="19"/>
      <c r="H115" s="19"/>
      <c r="I115" s="19"/>
      <c r="J115" s="41"/>
      <c r="K115" s="41"/>
    </row>
    <row r="116" spans="1:11">
      <c r="B116" s="6"/>
      <c r="C116" s="868"/>
      <c r="D116" s="6"/>
      <c r="E116" s="9"/>
      <c r="F116" s="6"/>
      <c r="G116" s="6"/>
      <c r="H116" s="868"/>
      <c r="I116" s="6"/>
    </row>
    <row r="117" spans="1:11">
      <c r="B117" s="6"/>
      <c r="C117" s="868"/>
      <c r="D117" s="6"/>
      <c r="E117" s="9"/>
      <c r="F117" s="6"/>
      <c r="G117" s="6"/>
      <c r="H117" s="868"/>
      <c r="I117" s="6"/>
    </row>
    <row r="118" spans="1:11">
      <c r="B118" s="6"/>
      <c r="C118" s="868"/>
      <c r="D118" s="6"/>
      <c r="E118" s="9"/>
      <c r="F118" s="6"/>
      <c r="G118" s="6"/>
      <c r="H118" s="868"/>
      <c r="I118" s="6"/>
    </row>
    <row r="119" spans="1:11">
      <c r="B119" s="6"/>
      <c r="C119" s="868"/>
      <c r="D119" s="6"/>
      <c r="E119" s="9"/>
      <c r="F119" s="6"/>
      <c r="G119" s="6"/>
      <c r="H119" s="868"/>
      <c r="I119" s="6"/>
    </row>
    <row r="120" spans="1:11">
      <c r="B120" s="6"/>
      <c r="C120" s="868"/>
      <c r="D120" s="6"/>
      <c r="E120" s="9"/>
      <c r="F120" s="6"/>
      <c r="G120" s="6"/>
      <c r="H120" s="868"/>
      <c r="I120" s="6"/>
    </row>
    <row r="121" spans="1:11">
      <c r="B121" s="6"/>
      <c r="C121" s="868"/>
      <c r="D121" s="6"/>
      <c r="E121" s="9"/>
      <c r="F121" s="6"/>
      <c r="G121" s="6"/>
      <c r="H121" s="868"/>
      <c r="I121" s="6"/>
    </row>
    <row r="122" spans="1:11">
      <c r="B122" s="6"/>
      <c r="C122" s="868"/>
      <c r="D122" s="6"/>
      <c r="E122" s="9"/>
      <c r="F122" s="6"/>
      <c r="G122" s="6"/>
      <c r="H122" s="868"/>
      <c r="I122" s="6"/>
    </row>
    <row r="123" spans="1:11">
      <c r="B123" s="6"/>
      <c r="C123" s="868"/>
      <c r="D123" s="6"/>
      <c r="E123" s="9"/>
      <c r="F123" s="6"/>
      <c r="G123" s="6"/>
      <c r="H123" s="868"/>
      <c r="I123" s="6"/>
    </row>
    <row r="124" spans="1:11">
      <c r="B124" s="6"/>
      <c r="C124" s="868"/>
      <c r="D124" s="6"/>
      <c r="E124" s="9"/>
      <c r="F124" s="10"/>
      <c r="G124" s="6"/>
      <c r="H124" s="868"/>
      <c r="I124" s="6"/>
    </row>
    <row r="125" spans="1:11">
      <c r="B125" s="6"/>
      <c r="C125" s="868"/>
      <c r="D125" s="6"/>
      <c r="E125" s="9"/>
      <c r="F125" s="10"/>
      <c r="G125" s="6"/>
      <c r="H125" s="868"/>
      <c r="I125" s="6"/>
    </row>
    <row r="126" spans="1:11">
      <c r="B126" s="6"/>
      <c r="C126" s="868"/>
      <c r="D126" s="6"/>
      <c r="E126" s="9"/>
      <c r="F126" s="10"/>
      <c r="G126" s="6"/>
      <c r="H126" s="868"/>
      <c r="I126" s="6"/>
    </row>
    <row r="127" spans="1:11">
      <c r="B127" s="6"/>
      <c r="C127" s="868"/>
      <c r="D127" s="6"/>
      <c r="E127" s="9"/>
      <c r="F127" s="10"/>
      <c r="G127" s="6"/>
      <c r="H127" s="868"/>
      <c r="I127" s="6"/>
    </row>
    <row r="128" spans="1:11">
      <c r="B128" s="6"/>
      <c r="C128" s="868"/>
      <c r="D128" s="6"/>
      <c r="E128" s="9"/>
      <c r="F128" s="10"/>
      <c r="G128" s="6"/>
      <c r="H128" s="868"/>
      <c r="I128" s="6"/>
    </row>
    <row r="129" spans="2:9">
      <c r="B129" s="6"/>
      <c r="C129" s="868"/>
      <c r="D129" s="6"/>
      <c r="E129" s="9"/>
      <c r="F129" s="10"/>
      <c r="G129" s="6"/>
      <c r="H129" s="868"/>
      <c r="I129" s="6"/>
    </row>
    <row r="130" spans="2:9">
      <c r="B130" s="6"/>
      <c r="C130" s="868"/>
      <c r="D130" s="6"/>
      <c r="E130" s="9"/>
      <c r="F130" s="10"/>
      <c r="G130" s="6"/>
      <c r="H130" s="868"/>
      <c r="I130" s="6"/>
    </row>
    <row r="131" spans="2:9">
      <c r="B131" s="6"/>
      <c r="C131" s="868"/>
      <c r="D131" s="6"/>
      <c r="E131" s="9"/>
      <c r="F131" s="10"/>
      <c r="G131" s="6"/>
      <c r="H131" s="868"/>
      <c r="I131" s="6"/>
    </row>
    <row r="132" spans="2:9">
      <c r="B132" s="6"/>
      <c r="C132" s="868"/>
      <c r="D132" s="6"/>
      <c r="E132" s="9"/>
      <c r="F132" s="10"/>
      <c r="G132" s="6"/>
      <c r="H132" s="868"/>
      <c r="I132" s="6"/>
    </row>
    <row r="133" spans="2:9">
      <c r="B133" s="6"/>
      <c r="C133" s="868"/>
      <c r="D133" s="6"/>
      <c r="E133" s="9"/>
      <c r="F133" s="10"/>
      <c r="G133" s="6"/>
      <c r="H133" s="868"/>
      <c r="I133" s="6"/>
    </row>
    <row r="134" spans="2:9">
      <c r="B134" s="6"/>
      <c r="C134" s="868"/>
      <c r="D134" s="6"/>
      <c r="E134" s="9"/>
      <c r="F134" s="10"/>
      <c r="G134" s="6"/>
      <c r="H134" s="868"/>
      <c r="I134" s="6"/>
    </row>
    <row r="135" spans="2:9">
      <c r="B135" s="6"/>
      <c r="C135" s="868"/>
      <c r="D135" s="6"/>
      <c r="E135" s="9"/>
      <c r="F135" s="10"/>
      <c r="G135" s="6"/>
      <c r="H135" s="868"/>
      <c r="I135" s="6"/>
    </row>
    <row r="136" spans="2:9">
      <c r="B136" s="6"/>
      <c r="C136" s="868"/>
      <c r="D136" s="6"/>
      <c r="E136" s="9"/>
      <c r="F136" s="10"/>
      <c r="G136" s="6"/>
      <c r="H136" s="868"/>
      <c r="I136" s="6"/>
    </row>
    <row r="137" spans="2:9">
      <c r="B137" s="6"/>
      <c r="C137" s="868"/>
      <c r="D137" s="6"/>
      <c r="E137" s="9"/>
      <c r="F137" s="10"/>
      <c r="G137" s="6"/>
      <c r="H137" s="868"/>
      <c r="I137" s="6"/>
    </row>
    <row r="138" spans="2:9">
      <c r="B138" s="6"/>
      <c r="C138" s="868"/>
      <c r="D138" s="6"/>
      <c r="E138" s="9"/>
      <c r="F138" s="10"/>
      <c r="G138" s="6"/>
      <c r="H138" s="868"/>
      <c r="I138" s="6"/>
    </row>
    <row r="139" spans="2:9">
      <c r="B139" s="6"/>
      <c r="C139" s="868"/>
      <c r="D139" s="6"/>
      <c r="E139" s="9"/>
      <c r="F139" s="10"/>
      <c r="G139" s="6"/>
      <c r="H139" s="868"/>
      <c r="I139" s="6"/>
    </row>
    <row r="140" spans="2:9">
      <c r="B140" s="6"/>
      <c r="C140" s="868"/>
      <c r="D140" s="6"/>
      <c r="E140" s="9"/>
      <c r="F140" s="10"/>
      <c r="G140" s="6"/>
      <c r="H140" s="868"/>
      <c r="I140" s="6"/>
    </row>
    <row r="141" spans="2:9">
      <c r="B141" s="6"/>
      <c r="C141" s="868"/>
      <c r="D141" s="6"/>
      <c r="E141" s="9"/>
      <c r="F141" s="6"/>
      <c r="G141" s="6"/>
      <c r="H141" s="868"/>
      <c r="I141" s="6"/>
    </row>
    <row r="142" spans="2:9">
      <c r="B142" s="6"/>
      <c r="C142" s="868"/>
      <c r="D142" s="6"/>
      <c r="E142" s="9"/>
      <c r="F142" s="6"/>
      <c r="G142" s="6"/>
      <c r="H142" s="868"/>
      <c r="I142" s="6"/>
    </row>
    <row r="143" spans="2:9">
      <c r="B143" s="6"/>
      <c r="C143" s="868"/>
      <c r="D143" s="6"/>
      <c r="E143" s="9"/>
      <c r="F143" s="6"/>
      <c r="G143" s="6"/>
      <c r="H143" s="868"/>
      <c r="I143" s="6"/>
    </row>
  </sheetData>
  <mergeCells count="21">
    <mergeCell ref="B93:F93"/>
    <mergeCell ref="G93:K93"/>
    <mergeCell ref="L97:M97"/>
    <mergeCell ref="L98:M98"/>
    <mergeCell ref="B82:K82"/>
    <mergeCell ref="B83:F83"/>
    <mergeCell ref="G83:K83"/>
    <mergeCell ref="B94:K94"/>
    <mergeCell ref="H95:I95"/>
    <mergeCell ref="H96:I96"/>
    <mergeCell ref="G71:K71"/>
    <mergeCell ref="B70:K70"/>
    <mergeCell ref="B71:F71"/>
    <mergeCell ref="B69:F69"/>
    <mergeCell ref="B46:F46"/>
    <mergeCell ref="G69:K69"/>
    <mergeCell ref="G5:K5"/>
    <mergeCell ref="B24:F24"/>
    <mergeCell ref="G24:K24"/>
    <mergeCell ref="B5:F5"/>
    <mergeCell ref="G46:K46"/>
  </mergeCells>
  <phoneticPr fontId="2" type="noConversion"/>
  <printOptions horizontalCentered="1"/>
  <pageMargins left="0" right="0" top="0" bottom="0" header="0.31496062992125984" footer="0.31496062992125984"/>
  <pageSetup paperSize="9" scale="42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K78"/>
  <sheetViews>
    <sheetView zoomScale="80" zoomScaleNormal="80" zoomScaleSheetLayoutView="100" workbookViewId="0">
      <selection activeCell="E35" sqref="E35"/>
    </sheetView>
  </sheetViews>
  <sheetFormatPr defaultRowHeight="12.75"/>
  <cols>
    <col min="1" max="1" width="10.5703125" customWidth="1"/>
    <col min="2" max="3" width="21.28515625" customWidth="1"/>
    <col min="4" max="4" width="17.28515625" customWidth="1"/>
    <col min="5" max="5" width="17.7109375" customWidth="1"/>
    <col min="6" max="6" width="17.28515625" customWidth="1"/>
    <col min="7" max="8" width="21" customWidth="1"/>
    <col min="9" max="9" width="14.85546875" customWidth="1"/>
    <col min="10" max="10" width="13" customWidth="1"/>
    <col min="11" max="11" width="15.7109375" customWidth="1"/>
  </cols>
  <sheetData>
    <row r="1" spans="1:11" ht="14.25">
      <c r="A1" s="8"/>
      <c r="B1" s="105"/>
      <c r="C1" s="105"/>
      <c r="D1" s="105"/>
      <c r="E1" s="105"/>
      <c r="F1" s="105"/>
      <c r="G1" s="105"/>
      <c r="H1" s="105"/>
      <c r="I1" s="105"/>
      <c r="J1" s="339" t="s">
        <v>188</v>
      </c>
      <c r="K1" s="105"/>
    </row>
    <row r="2" spans="1:11" ht="14.25">
      <c r="A2" s="8"/>
      <c r="B2" s="105"/>
      <c r="C2" s="105"/>
      <c r="D2" s="105"/>
      <c r="E2" s="105"/>
      <c r="F2" s="105"/>
      <c r="G2" s="105"/>
      <c r="H2" s="105"/>
      <c r="I2" s="105"/>
      <c r="J2" s="339" t="s">
        <v>189</v>
      </c>
      <c r="K2" s="105"/>
    </row>
    <row r="3" spans="1:11" ht="14.25">
      <c r="A3" s="8"/>
      <c r="B3" s="105"/>
      <c r="C3" s="105"/>
      <c r="D3" s="105"/>
      <c r="E3" s="105"/>
      <c r="F3" s="105"/>
      <c r="G3" s="105"/>
      <c r="H3" s="105"/>
      <c r="I3" s="105"/>
      <c r="J3" s="339">
        <f>ACE!J3</f>
        <v>0</v>
      </c>
      <c r="K3" s="105"/>
    </row>
    <row r="4" spans="1:11" ht="33" customHeight="1">
      <c r="B4" s="1116"/>
      <c r="C4" s="1116"/>
      <c r="D4" s="1116"/>
      <c r="E4" s="1116"/>
      <c r="F4" s="1116"/>
      <c r="G4" s="1116"/>
      <c r="H4" s="1116"/>
      <c r="I4" s="1116"/>
      <c r="J4" s="1116"/>
      <c r="K4" s="1116"/>
    </row>
    <row r="5" spans="1:11" ht="36.75" customHeight="1">
      <c r="B5" s="1117" t="s">
        <v>195</v>
      </c>
      <c r="C5" s="1117"/>
      <c r="D5" s="1117"/>
      <c r="E5" s="1117"/>
      <c r="F5" s="1117"/>
      <c r="G5" s="1118" t="s">
        <v>2154</v>
      </c>
      <c r="H5" s="1119"/>
      <c r="I5" s="1120"/>
      <c r="J5" s="1120"/>
      <c r="K5" s="1121"/>
    </row>
    <row r="6" spans="1:11" ht="48">
      <c r="B6" s="336" t="s">
        <v>19</v>
      </c>
      <c r="C6" s="336" t="s">
        <v>2084</v>
      </c>
      <c r="D6" s="336" t="s">
        <v>166</v>
      </c>
      <c r="E6" s="337" t="s">
        <v>182</v>
      </c>
      <c r="F6" s="337" t="s">
        <v>183</v>
      </c>
      <c r="G6" s="336" t="s">
        <v>19</v>
      </c>
      <c r="H6" s="336" t="s">
        <v>2084</v>
      </c>
      <c r="I6" s="336" t="s">
        <v>166</v>
      </c>
      <c r="J6" s="337" t="s">
        <v>182</v>
      </c>
      <c r="K6" s="337" t="s">
        <v>183</v>
      </c>
    </row>
    <row r="7" spans="1:11">
      <c r="B7" s="963" t="s">
        <v>2123</v>
      </c>
      <c r="C7" s="963" t="s">
        <v>2085</v>
      </c>
      <c r="D7" s="963">
        <v>30</v>
      </c>
      <c r="E7" s="964">
        <v>1135</v>
      </c>
      <c r="F7" s="964">
        <f>E7*(1-CONDITIONS!$B$24)</f>
        <v>1078.25</v>
      </c>
      <c r="G7" s="963"/>
      <c r="H7" s="963"/>
      <c r="I7" s="963"/>
      <c r="J7" s="965"/>
      <c r="K7" s="965"/>
    </row>
    <row r="8" spans="1:11">
      <c r="A8" s="47"/>
      <c r="B8" s="59" t="s">
        <v>2124</v>
      </c>
      <c r="C8" s="59" t="s">
        <v>2085</v>
      </c>
      <c r="D8" s="60">
        <v>20</v>
      </c>
      <c r="E8" s="408">
        <v>1238.3</v>
      </c>
      <c r="F8" s="943">
        <f>E8*(1-CONDITIONS!$B$24)</f>
        <v>1176.385</v>
      </c>
      <c r="G8" s="59" t="s">
        <v>217</v>
      </c>
      <c r="H8" s="59" t="s">
        <v>2085</v>
      </c>
      <c r="I8" s="81">
        <v>30</v>
      </c>
      <c r="J8" s="408">
        <v>913.6</v>
      </c>
      <c r="K8" s="397">
        <f>J8*(1-CONDITIONS!$B$24)</f>
        <v>867.92</v>
      </c>
    </row>
    <row r="9" spans="1:11">
      <c r="A9" s="47"/>
      <c r="B9" s="59" t="s">
        <v>2125</v>
      </c>
      <c r="C9" s="59" t="s">
        <v>2085</v>
      </c>
      <c r="D9" s="60">
        <v>16</v>
      </c>
      <c r="E9" s="408">
        <v>1374.2</v>
      </c>
      <c r="F9" s="943">
        <f>E9*(1-CONDITIONS!$B$24)</f>
        <v>1305.49</v>
      </c>
      <c r="G9" s="59" t="s">
        <v>218</v>
      </c>
      <c r="H9" s="59" t="s">
        <v>2085</v>
      </c>
      <c r="I9" s="81">
        <v>24</v>
      </c>
      <c r="J9" s="408">
        <v>1118.7</v>
      </c>
      <c r="K9" s="397">
        <f>J9*(1-CONDITIONS!$B$24)</f>
        <v>1062.7650000000001</v>
      </c>
    </row>
    <row r="10" spans="1:11">
      <c r="A10" s="47"/>
      <c r="B10" s="962" t="s">
        <v>2126</v>
      </c>
      <c r="C10" s="962" t="s">
        <v>2085</v>
      </c>
      <c r="D10" s="966">
        <v>12</v>
      </c>
      <c r="E10" s="967">
        <v>1683.7</v>
      </c>
      <c r="F10" s="964">
        <f>E10*(1-CONDITIONS!$B$24)</f>
        <v>1599.5149999999999</v>
      </c>
      <c r="G10" s="962" t="s">
        <v>219</v>
      </c>
      <c r="H10" s="962" t="s">
        <v>2085</v>
      </c>
      <c r="I10" s="966">
        <v>18</v>
      </c>
      <c r="J10" s="967">
        <v>1513.9</v>
      </c>
      <c r="K10" s="416">
        <f>J10*(1-CONDITIONS!$B$24)</f>
        <v>1438.2049999999999</v>
      </c>
    </row>
    <row r="11" spans="1:11">
      <c r="A11" s="47"/>
      <c r="B11" s="962" t="s">
        <v>2129</v>
      </c>
      <c r="C11" s="962" t="s">
        <v>2085</v>
      </c>
      <c r="D11" s="966">
        <v>8</v>
      </c>
      <c r="E11" s="967">
        <v>1995.8</v>
      </c>
      <c r="F11" s="964">
        <f>E11*(1-CONDITIONS!$B$24)</f>
        <v>1896.0099999999998</v>
      </c>
      <c r="G11" s="962" t="s">
        <v>220</v>
      </c>
      <c r="H11" s="962" t="s">
        <v>2085</v>
      </c>
      <c r="I11" s="966">
        <v>12</v>
      </c>
      <c r="J11" s="967">
        <v>1859.9</v>
      </c>
      <c r="K11" s="416">
        <f>J11*(1-CONDITIONS!$B$24)</f>
        <v>1766.905</v>
      </c>
    </row>
    <row r="12" spans="1:11" ht="13.5" thickBot="1">
      <c r="A12" s="47"/>
      <c r="B12" s="59" t="s">
        <v>2127</v>
      </c>
      <c r="C12" s="59" t="s">
        <v>2085</v>
      </c>
      <c r="D12" s="81">
        <v>6</v>
      </c>
      <c r="E12" s="408">
        <v>2349.4</v>
      </c>
      <c r="F12" s="943">
        <f>E12*(1-CONDITIONS!$B$24)</f>
        <v>2231.9299999999998</v>
      </c>
      <c r="G12" s="857" t="s">
        <v>221</v>
      </c>
      <c r="H12" s="857" t="s">
        <v>2085</v>
      </c>
      <c r="I12" s="961">
        <v>6</v>
      </c>
      <c r="J12" s="859">
        <v>2260.1</v>
      </c>
      <c r="K12" s="397">
        <f>J12*(1-CONDITIONS!$B$24)</f>
        <v>2147.0949999999998</v>
      </c>
    </row>
    <row r="13" spans="1:11">
      <c r="A13" s="47"/>
      <c r="B13" s="857"/>
      <c r="C13" s="857"/>
      <c r="D13" s="858"/>
      <c r="E13" s="859"/>
      <c r="F13" s="860"/>
      <c r="G13" s="957"/>
      <c r="H13" s="958"/>
      <c r="I13" s="959"/>
      <c r="J13" s="960"/>
      <c r="K13" s="956"/>
    </row>
    <row r="14" spans="1:11" ht="13.5" thickBot="1">
      <c r="A14" s="47"/>
      <c r="B14" s="59"/>
      <c r="C14" s="59"/>
      <c r="D14" s="60"/>
      <c r="E14" s="832"/>
      <c r="F14" s="861"/>
      <c r="G14" s="1125"/>
      <c r="H14" s="1126"/>
      <c r="I14" s="1126"/>
      <c r="J14" s="1126"/>
      <c r="K14" s="1127"/>
    </row>
    <row r="15" spans="1:11" ht="31.5" customHeight="1">
      <c r="A15" s="53"/>
      <c r="B15" s="1106" t="s">
        <v>2128</v>
      </c>
      <c r="C15" s="1102"/>
      <c r="D15" s="1102"/>
      <c r="E15" s="1102"/>
      <c r="F15" s="1102"/>
      <c r="G15" s="1106" t="s">
        <v>2153</v>
      </c>
      <c r="H15" s="1102"/>
      <c r="I15" s="1102"/>
      <c r="J15" s="1102"/>
      <c r="K15" s="1102"/>
    </row>
    <row r="16" spans="1:11" ht="36.75" customHeight="1">
      <c r="A16" s="47"/>
      <c r="B16" s="1122" t="s">
        <v>83</v>
      </c>
      <c r="C16" s="1123"/>
      <c r="D16" s="1123"/>
      <c r="E16" s="1123"/>
      <c r="F16" s="1123"/>
      <c r="G16" s="1124"/>
      <c r="H16" s="1124"/>
      <c r="I16" s="1124"/>
      <c r="J16" s="1124"/>
      <c r="K16" s="1124"/>
    </row>
    <row r="17" spans="1:11" ht="60">
      <c r="A17" s="47"/>
      <c r="B17" s="332" t="s">
        <v>19</v>
      </c>
      <c r="C17" s="332" t="s">
        <v>2084</v>
      </c>
      <c r="D17" s="361" t="s">
        <v>197</v>
      </c>
      <c r="E17" s="337" t="s">
        <v>196</v>
      </c>
      <c r="F17" s="333" t="s">
        <v>198</v>
      </c>
      <c r="G17" s="332" t="s">
        <v>167</v>
      </c>
      <c r="H17" s="1111" t="s">
        <v>180</v>
      </c>
      <c r="I17" s="1111"/>
      <c r="J17" s="337" t="s">
        <v>181</v>
      </c>
    </row>
    <row r="18" spans="1:11">
      <c r="A18" s="47"/>
      <c r="B18" s="80" t="s">
        <v>84</v>
      </c>
      <c r="C18" s="80" t="s">
        <v>2085</v>
      </c>
      <c r="D18" s="77">
        <v>15</v>
      </c>
      <c r="E18" s="77">
        <v>50</v>
      </c>
      <c r="F18" s="77">
        <v>3</v>
      </c>
      <c r="G18" s="81">
        <v>12</v>
      </c>
      <c r="H18" s="1113">
        <v>839</v>
      </c>
      <c r="I18" s="1113">
        <v>0</v>
      </c>
      <c r="J18" s="400">
        <f>H18*(1-CONDITIONS!$B$24)</f>
        <v>797.05</v>
      </c>
    </row>
    <row r="19" spans="1:11">
      <c r="A19" s="47"/>
      <c r="B19" s="78" t="s">
        <v>150</v>
      </c>
      <c r="C19" s="78" t="s">
        <v>2085</v>
      </c>
      <c r="D19" s="79">
        <v>25</v>
      </c>
      <c r="E19" s="79">
        <v>30</v>
      </c>
      <c r="F19" s="77">
        <v>0.08</v>
      </c>
      <c r="G19" s="79">
        <v>10</v>
      </c>
      <c r="H19" s="1114">
        <v>751.4</v>
      </c>
      <c r="I19" s="1114">
        <v>0</v>
      </c>
      <c r="J19" s="872">
        <f>H19*(1-CONDITIONS!$B$24)</f>
        <v>713.82999999999993</v>
      </c>
    </row>
    <row r="20" spans="1:11">
      <c r="A20" s="47"/>
      <c r="B20" s="239" t="s">
        <v>12</v>
      </c>
      <c r="C20" s="239" t="s">
        <v>2085</v>
      </c>
      <c r="D20" s="238">
        <v>50</v>
      </c>
      <c r="E20" s="238">
        <v>50</v>
      </c>
      <c r="F20" s="968">
        <v>0.08</v>
      </c>
      <c r="G20" s="238">
        <v>6</v>
      </c>
      <c r="H20" s="1115">
        <v>2271.1999999999998</v>
      </c>
      <c r="I20" s="1115">
        <v>0</v>
      </c>
      <c r="J20" s="416">
        <f>H20*(1-CONDITIONS!$B$24)</f>
        <v>2157.64</v>
      </c>
    </row>
    <row r="21" spans="1:11">
      <c r="A21" s="11"/>
      <c r="B21" s="62"/>
      <c r="C21" s="83"/>
      <c r="D21" s="67"/>
      <c r="E21" s="68"/>
      <c r="F21" s="54"/>
      <c r="G21" s="19"/>
      <c r="H21" s="19"/>
      <c r="I21" s="19"/>
      <c r="J21" s="19"/>
    </row>
    <row r="22" spans="1:11">
      <c r="A22" s="11"/>
      <c r="B22" s="83"/>
      <c r="C22" s="83"/>
      <c r="D22" s="67"/>
      <c r="E22" s="68"/>
      <c r="F22" s="54"/>
      <c r="G22" s="19"/>
      <c r="H22" s="19"/>
      <c r="I22" s="19"/>
      <c r="J22" s="19"/>
      <c r="K22" s="19"/>
    </row>
    <row r="23" spans="1:11">
      <c r="A23" s="11"/>
      <c r="B23" s="83"/>
      <c r="C23" s="83"/>
      <c r="D23" s="67"/>
      <c r="E23" s="68"/>
      <c r="F23" s="54"/>
      <c r="G23" s="19"/>
      <c r="H23" s="19"/>
      <c r="I23" s="19"/>
      <c r="J23" s="19"/>
      <c r="K23" s="19"/>
    </row>
    <row r="24" spans="1:11">
      <c r="A24" s="11"/>
      <c r="B24" s="83"/>
      <c r="C24" s="83"/>
      <c r="D24" s="67"/>
      <c r="E24" s="68"/>
      <c r="F24" s="54"/>
      <c r="G24" s="19"/>
      <c r="H24" s="19"/>
      <c r="I24" s="19"/>
      <c r="J24" s="19"/>
      <c r="K24" s="19"/>
    </row>
    <row r="25" spans="1:11">
      <c r="A25" s="11"/>
      <c r="B25" s="83"/>
      <c r="C25" s="83"/>
      <c r="D25" s="67"/>
      <c r="E25" s="68"/>
      <c r="F25" s="54"/>
      <c r="G25" s="19"/>
      <c r="H25" s="19"/>
      <c r="I25" s="19"/>
      <c r="J25" s="19"/>
      <c r="K25" s="19"/>
    </row>
    <row r="26" spans="1:11">
      <c r="A26" s="17"/>
      <c r="B26" s="17"/>
      <c r="C26" s="17"/>
      <c r="D26" s="17"/>
      <c r="E26" s="17"/>
      <c r="F26" s="8"/>
      <c r="G26" s="8"/>
      <c r="H26" s="8"/>
      <c r="I26" s="8"/>
      <c r="J26" s="8"/>
      <c r="K26" s="8"/>
    </row>
    <row r="27" spans="1:11">
      <c r="A27" s="17"/>
      <c r="B27" s="17"/>
      <c r="C27" s="17"/>
      <c r="D27" s="17"/>
      <c r="E27" s="17"/>
      <c r="F27" s="8"/>
      <c r="G27" s="8"/>
      <c r="H27" s="8"/>
      <c r="I27" s="8"/>
      <c r="J27" s="8"/>
      <c r="K27" s="8"/>
    </row>
    <row r="28" spans="1:11">
      <c r="A28" s="17"/>
      <c r="B28" s="17"/>
      <c r="C28" s="17"/>
      <c r="D28" s="17"/>
      <c r="E28" s="17"/>
      <c r="F28" s="8"/>
      <c r="G28" s="8"/>
      <c r="H28" s="8"/>
      <c r="I28" s="8"/>
      <c r="J28" s="8"/>
      <c r="K28" s="8"/>
    </row>
    <row r="29" spans="1:11">
      <c r="A29" s="17"/>
      <c r="B29" s="17"/>
      <c r="C29" s="17"/>
      <c r="D29" s="17"/>
      <c r="E29" s="17"/>
      <c r="F29" s="8"/>
      <c r="G29" s="8"/>
      <c r="H29" s="8"/>
      <c r="I29" s="8"/>
      <c r="J29" s="8"/>
      <c r="K29" s="8"/>
    </row>
    <row r="30" spans="1:11">
      <c r="A30" s="17"/>
      <c r="B30" s="17"/>
      <c r="C30" s="17"/>
      <c r="D30" s="17"/>
      <c r="E30" s="17"/>
      <c r="F30" s="8"/>
      <c r="G30" s="8"/>
      <c r="H30" s="8"/>
      <c r="I30" s="8"/>
      <c r="J30" s="8"/>
      <c r="K30" s="8"/>
    </row>
    <row r="31" spans="1:11">
      <c r="A31" s="17"/>
      <c r="B31" s="275" t="str">
        <f>ACE!B107</f>
        <v xml:space="preserve"> Поставщик:  </v>
      </c>
      <c r="C31" s="275"/>
      <c r="D31" s="17"/>
      <c r="E31" s="17"/>
      <c r="F31" s="8"/>
      <c r="G31" s="8"/>
      <c r="H31" s="8"/>
      <c r="I31" s="39" t="str">
        <f>ACE!I107</f>
        <v>Покупатель:</v>
      </c>
      <c r="J31" s="8"/>
      <c r="K31" s="8"/>
    </row>
    <row r="32" spans="1:11">
      <c r="A32" s="17"/>
      <c r="B32" s="17"/>
      <c r="C32" s="17"/>
      <c r="D32" s="17"/>
      <c r="E32" s="17"/>
      <c r="F32" s="8"/>
      <c r="G32" s="8"/>
      <c r="H32" s="8"/>
      <c r="I32" s="8"/>
      <c r="J32" s="8"/>
      <c r="K32" s="8"/>
    </row>
    <row r="33" spans="1:11" ht="14.25">
      <c r="A33" s="17"/>
      <c r="B33" s="51" t="str">
        <f>ACE!B109</f>
        <v>_______________________</v>
      </c>
      <c r="C33" s="51"/>
      <c r="D33" s="37" t="e">
        <f>ACE!D109</f>
        <v>#REF!</v>
      </c>
      <c r="E33" s="17"/>
      <c r="F33" s="8"/>
      <c r="G33" s="8"/>
      <c r="H33" s="8"/>
      <c r="I33" s="8" t="str">
        <f>ACE!I109</f>
        <v>_________________________</v>
      </c>
      <c r="J33" s="280" t="e">
        <f>CONDITIONS!#REF!</f>
        <v>#REF!</v>
      </c>
      <c r="K33" s="38"/>
    </row>
    <row r="34" spans="1:11" ht="14.25">
      <c r="A34" s="17"/>
      <c r="B34" s="52"/>
      <c r="C34" s="52"/>
      <c r="D34" s="37"/>
      <c r="E34" s="17"/>
      <c r="F34" s="8"/>
      <c r="G34" s="8"/>
      <c r="H34" s="8"/>
      <c r="I34" s="8"/>
      <c r="J34" s="38"/>
      <c r="K34" s="38"/>
    </row>
    <row r="35" spans="1:11" ht="14.25">
      <c r="A35" s="17"/>
      <c r="B35" s="52"/>
      <c r="C35" s="52"/>
      <c r="D35" s="37"/>
      <c r="E35" s="17"/>
      <c r="F35" s="8"/>
      <c r="G35" s="8"/>
      <c r="H35" s="8"/>
      <c r="I35" s="8"/>
      <c r="J35" s="82"/>
      <c r="K35" s="76"/>
    </row>
    <row r="36" spans="1:11">
      <c r="A36" s="17"/>
      <c r="B36" s="17"/>
      <c r="C36" s="17"/>
      <c r="D36" s="17"/>
      <c r="E36" s="105"/>
      <c r="F36" s="105"/>
      <c r="G36" s="105"/>
      <c r="H36" s="105"/>
      <c r="I36" s="105"/>
      <c r="K36" s="38"/>
    </row>
    <row r="37" spans="1:11">
      <c r="A37" s="17"/>
      <c r="B37" s="17"/>
      <c r="C37" s="17"/>
      <c r="D37" s="17"/>
      <c r="E37" s="105"/>
      <c r="F37" s="105"/>
      <c r="G37" s="105"/>
      <c r="H37" s="105"/>
      <c r="I37" s="105"/>
      <c r="J37" s="39"/>
      <c r="K37" s="38"/>
    </row>
    <row r="38" spans="1:11">
      <c r="A38" s="17"/>
      <c r="B38" s="17"/>
      <c r="C38" s="17"/>
      <c r="D38" s="17"/>
      <c r="E38" s="105"/>
      <c r="F38" s="105"/>
      <c r="G38" s="105"/>
      <c r="H38" s="105"/>
      <c r="I38" s="105"/>
      <c r="J38" s="39"/>
      <c r="K38" s="38"/>
    </row>
    <row r="39" spans="1:11">
      <c r="A39" s="135"/>
      <c r="B39" s="135"/>
      <c r="C39" s="135"/>
      <c r="D39" s="135"/>
      <c r="E39" s="135"/>
      <c r="F39" s="105"/>
      <c r="G39" s="105"/>
      <c r="H39" s="105"/>
      <c r="I39" s="105"/>
      <c r="J39" s="105"/>
      <c r="K39" s="105"/>
    </row>
    <row r="40" spans="1:11">
      <c r="A40" s="135"/>
      <c r="B40" s="135"/>
      <c r="C40" s="135"/>
      <c r="D40" s="135"/>
      <c r="E40" s="135"/>
      <c r="F40" s="105"/>
      <c r="G40" s="105"/>
      <c r="H40" s="105"/>
      <c r="I40" s="105"/>
      <c r="J40" s="105"/>
      <c r="K40" s="105"/>
    </row>
    <row r="41" spans="1:11">
      <c r="A41" s="11"/>
      <c r="B41" s="11"/>
      <c r="C41" s="11"/>
      <c r="D41" s="11"/>
      <c r="E41" s="11"/>
    </row>
    <row r="42" spans="1:11">
      <c r="A42" s="11"/>
      <c r="B42" s="11"/>
      <c r="C42" s="11"/>
      <c r="D42" s="11"/>
      <c r="E42" s="11"/>
    </row>
    <row r="43" spans="1:11">
      <c r="A43" s="11"/>
      <c r="B43" s="11"/>
      <c r="C43" s="11"/>
      <c r="D43" s="11"/>
      <c r="E43" s="11"/>
    </row>
    <row r="44" spans="1:11">
      <c r="A44" s="11"/>
      <c r="B44" s="11"/>
      <c r="C44" s="11"/>
      <c r="D44" s="11"/>
      <c r="E44" s="11"/>
    </row>
    <row r="45" spans="1:11">
      <c r="A45" s="11"/>
      <c r="B45" s="11"/>
      <c r="C45" s="11"/>
      <c r="D45" s="11"/>
      <c r="E45" s="11"/>
    </row>
    <row r="46" spans="1:11">
      <c r="A46" s="11"/>
      <c r="B46" s="11"/>
      <c r="C46" s="11"/>
      <c r="D46" s="11"/>
      <c r="E46" s="11"/>
    </row>
    <row r="47" spans="1:11">
      <c r="A47" s="11"/>
      <c r="B47" s="11"/>
      <c r="C47" s="11"/>
      <c r="D47" s="11"/>
      <c r="E47" s="11"/>
    </row>
    <row r="48" spans="1:11">
      <c r="A48" s="11"/>
      <c r="B48" s="11"/>
      <c r="C48" s="11"/>
      <c r="D48" s="11"/>
      <c r="E48" s="11"/>
    </row>
    <row r="49" spans="1:5">
      <c r="A49" s="47"/>
      <c r="B49" s="11"/>
      <c r="C49" s="11"/>
      <c r="D49" s="11"/>
      <c r="E49" s="11"/>
    </row>
    <row r="50" spans="1:5">
      <c r="A50" s="47"/>
      <c r="B50" s="11"/>
      <c r="C50" s="11"/>
      <c r="D50" s="11"/>
      <c r="E50" s="11"/>
    </row>
    <row r="51" spans="1:5">
      <c r="A51" s="47"/>
      <c r="B51" s="11"/>
      <c r="C51" s="11"/>
      <c r="D51" s="11"/>
      <c r="E51" s="11"/>
    </row>
    <row r="52" spans="1:5">
      <c r="A52" s="47"/>
      <c r="B52" s="11"/>
      <c r="C52" s="11"/>
      <c r="D52" s="11"/>
      <c r="E52" s="11"/>
    </row>
    <row r="53" spans="1:5">
      <c r="A53" s="47"/>
      <c r="B53" s="11"/>
      <c r="C53" s="11"/>
      <c r="D53" s="11"/>
      <c r="E53" s="11"/>
    </row>
    <row r="54" spans="1:5">
      <c r="A54" s="47"/>
      <c r="B54" s="11"/>
      <c r="C54" s="11"/>
      <c r="D54" s="11"/>
      <c r="E54" s="11"/>
    </row>
    <row r="55" spans="1:5">
      <c r="A55" s="47"/>
      <c r="B55" s="11"/>
      <c r="C55" s="11"/>
      <c r="D55" s="11"/>
      <c r="E55" s="11"/>
    </row>
    <row r="56" spans="1:5">
      <c r="A56" s="47"/>
      <c r="B56" s="11"/>
      <c r="C56" s="11"/>
      <c r="D56" s="11"/>
      <c r="E56" s="11"/>
    </row>
    <row r="57" spans="1:5">
      <c r="A57" s="47"/>
      <c r="B57" s="11"/>
      <c r="C57" s="11"/>
      <c r="D57" s="11"/>
      <c r="E57" s="11"/>
    </row>
    <row r="58" spans="1:5">
      <c r="A58" s="47"/>
      <c r="B58" s="11"/>
      <c r="C58" s="11"/>
      <c r="D58" s="11"/>
      <c r="E58" s="11"/>
    </row>
    <row r="59" spans="1:5">
      <c r="A59" s="47"/>
      <c r="B59" s="11"/>
      <c r="C59" s="11"/>
      <c r="D59" s="11"/>
      <c r="E59" s="11"/>
    </row>
    <row r="60" spans="1:5">
      <c r="A60" s="47"/>
      <c r="B60" s="11"/>
      <c r="C60" s="11"/>
      <c r="D60" s="11"/>
      <c r="E60" s="11"/>
    </row>
    <row r="61" spans="1:5">
      <c r="A61" s="47"/>
      <c r="B61" s="11"/>
      <c r="C61" s="11"/>
      <c r="D61" s="11"/>
      <c r="E61" s="11"/>
    </row>
    <row r="62" spans="1:5">
      <c r="A62" s="47"/>
      <c r="B62" s="11"/>
      <c r="C62" s="11"/>
      <c r="D62" s="11"/>
      <c r="E62" s="11"/>
    </row>
    <row r="63" spans="1:5">
      <c r="A63" s="47"/>
      <c r="B63" s="11"/>
      <c r="C63" s="11"/>
      <c r="D63" s="11"/>
      <c r="E63" s="11"/>
    </row>
    <row r="64" spans="1:5">
      <c r="A64" s="47"/>
      <c r="B64" s="11"/>
      <c r="C64" s="11"/>
      <c r="D64" s="11"/>
      <c r="E64" s="11"/>
    </row>
    <row r="65" spans="1:5">
      <c r="A65" s="47"/>
      <c r="B65" s="11"/>
      <c r="C65" s="11"/>
      <c r="D65" s="11"/>
      <c r="E65" s="11"/>
    </row>
    <row r="66" spans="1:5">
      <c r="A66" s="47"/>
      <c r="B66" s="11"/>
      <c r="C66" s="11"/>
      <c r="D66" s="11"/>
      <c r="E66" s="11"/>
    </row>
    <row r="67" spans="1:5">
      <c r="A67" s="47"/>
      <c r="B67" s="11"/>
      <c r="C67" s="11"/>
      <c r="D67" s="11"/>
      <c r="E67" s="11"/>
    </row>
    <row r="68" spans="1:5">
      <c r="A68" s="47"/>
      <c r="B68" s="11"/>
      <c r="C68" s="11"/>
      <c r="D68" s="11"/>
      <c r="E68" s="11"/>
    </row>
    <row r="70" spans="1:5">
      <c r="A70" s="45"/>
    </row>
    <row r="73" spans="1:5">
      <c r="A73" s="45"/>
    </row>
    <row r="75" spans="1:5">
      <c r="A75" s="45"/>
    </row>
    <row r="78" spans="1:5">
      <c r="A78" s="45"/>
    </row>
  </sheetData>
  <mergeCells count="11">
    <mergeCell ref="H17:I17"/>
    <mergeCell ref="H18:I18"/>
    <mergeCell ref="H19:I19"/>
    <mergeCell ref="H20:I20"/>
    <mergeCell ref="B4:K4"/>
    <mergeCell ref="B5:F5"/>
    <mergeCell ref="G5:K5"/>
    <mergeCell ref="B16:K16"/>
    <mergeCell ref="G14:K14"/>
    <mergeCell ref="B15:F15"/>
    <mergeCell ref="G15:K15"/>
  </mergeCells>
  <phoneticPr fontId="2" type="noConversion"/>
  <printOptions horizontalCentered="1"/>
  <pageMargins left="0.70866141732283461" right="0.39370078740157483" top="0.74803149606299213" bottom="0.74803149606299213" header="0.31496062992125984" footer="0.31496062992125984"/>
  <pageSetup paperSize="9" scale="6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2">
    <tabColor rgb="FFC00000"/>
    <pageSetUpPr fitToPage="1"/>
  </sheetPr>
  <dimension ref="A1:K116"/>
  <sheetViews>
    <sheetView topLeftCell="A22" zoomScale="80" zoomScaleNormal="80" zoomScaleSheetLayoutView="100" workbookViewId="0">
      <selection activeCell="E64" sqref="E64"/>
    </sheetView>
  </sheetViews>
  <sheetFormatPr defaultRowHeight="12.75"/>
  <cols>
    <col min="1" max="1" width="10.7109375" customWidth="1"/>
    <col min="2" max="4" width="20.7109375" customWidth="1"/>
    <col min="5" max="5" width="17.42578125" style="1" customWidth="1"/>
    <col min="6" max="6" width="18.85546875" customWidth="1"/>
    <col min="7" max="8" width="23.140625" customWidth="1"/>
    <col min="9" max="9" width="20" customWidth="1"/>
    <col min="10" max="10" width="17.5703125" customWidth="1"/>
    <col min="11" max="11" width="20.5703125" customWidth="1"/>
  </cols>
  <sheetData>
    <row r="1" spans="1:11" ht="14.25">
      <c r="A1" s="17"/>
      <c r="B1" s="8"/>
      <c r="C1" s="8"/>
      <c r="D1" s="8"/>
      <c r="E1" s="50"/>
      <c r="F1" s="8"/>
      <c r="G1" s="8"/>
      <c r="H1" s="8"/>
      <c r="I1" s="105"/>
      <c r="J1" s="339" t="s">
        <v>188</v>
      </c>
      <c r="K1" s="105"/>
    </row>
    <row r="2" spans="1:11" ht="14.25">
      <c r="A2" s="17"/>
      <c r="B2" s="8"/>
      <c r="C2" s="8"/>
      <c r="D2" s="8"/>
      <c r="E2" s="50"/>
      <c r="F2" s="8"/>
      <c r="G2" s="8"/>
      <c r="H2" s="8"/>
      <c r="I2" s="105"/>
      <c r="J2" s="339" t="s">
        <v>189</v>
      </c>
      <c r="K2" s="105"/>
    </row>
    <row r="3" spans="1:11" ht="14.25">
      <c r="A3" s="17"/>
      <c r="B3" s="8"/>
      <c r="C3" s="8"/>
      <c r="D3" s="8"/>
      <c r="E3" s="50"/>
      <c r="F3" s="8"/>
      <c r="G3" s="8"/>
      <c r="H3" s="8"/>
      <c r="I3" s="105"/>
      <c r="J3" s="339">
        <f>ACE!J3</f>
        <v>0</v>
      </c>
      <c r="K3" s="105"/>
    </row>
    <row r="4" spans="1:11" ht="18.75" customHeight="1">
      <c r="A4" s="17"/>
      <c r="B4" s="1128"/>
      <c r="C4" s="1128"/>
      <c r="D4" s="1128"/>
      <c r="E4" s="1128"/>
      <c r="F4" s="1128"/>
      <c r="G4" s="1128"/>
      <c r="H4" s="1128"/>
      <c r="I4" s="1128"/>
      <c r="J4" s="1128"/>
      <c r="K4" s="1128"/>
    </row>
    <row r="5" spans="1:11" ht="23.25" customHeight="1">
      <c r="A5" s="11"/>
      <c r="B5" s="1098" t="s">
        <v>105</v>
      </c>
      <c r="C5" s="1098"/>
      <c r="D5" s="1098"/>
      <c r="E5" s="1098"/>
      <c r="F5" s="1098"/>
      <c r="G5" s="1098" t="s">
        <v>18</v>
      </c>
      <c r="H5" s="1098"/>
      <c r="I5" s="1098"/>
      <c r="J5" s="1098"/>
      <c r="K5" s="1098"/>
    </row>
    <row r="6" spans="1:11" ht="36">
      <c r="A6" s="11"/>
      <c r="B6" s="29" t="s">
        <v>19</v>
      </c>
      <c r="C6" s="29" t="s">
        <v>2084</v>
      </c>
      <c r="D6" s="29" t="s">
        <v>165</v>
      </c>
      <c r="E6" s="84" t="s">
        <v>178</v>
      </c>
      <c r="F6" s="84" t="s">
        <v>179</v>
      </c>
      <c r="G6" s="29" t="s">
        <v>19</v>
      </c>
      <c r="H6" s="29" t="s">
        <v>2084</v>
      </c>
      <c r="I6" s="29" t="s">
        <v>165</v>
      </c>
      <c r="J6" s="42" t="s">
        <v>178</v>
      </c>
      <c r="K6" s="42" t="s">
        <v>179</v>
      </c>
    </row>
    <row r="7" spans="1:11">
      <c r="A7" s="11"/>
      <c r="B7" s="23" t="s">
        <v>106</v>
      </c>
      <c r="C7" s="23" t="s">
        <v>2085</v>
      </c>
      <c r="D7" s="24">
        <v>192</v>
      </c>
      <c r="E7" s="411">
        <v>110.4</v>
      </c>
      <c r="F7" s="407">
        <f>E7*(1-CONDITIONS!$B$24)</f>
        <v>104.88</v>
      </c>
      <c r="G7" s="23" t="s">
        <v>114</v>
      </c>
      <c r="H7" s="23" t="s">
        <v>2085</v>
      </c>
      <c r="I7" s="24">
        <v>140</v>
      </c>
      <c r="J7" s="408">
        <v>156.80000000000001</v>
      </c>
      <c r="K7" s="407">
        <f>J7*(1-CONDITIONS!$B$24)</f>
        <v>148.96</v>
      </c>
    </row>
    <row r="8" spans="1:11">
      <c r="A8" s="11"/>
      <c r="B8" s="23" t="s">
        <v>107</v>
      </c>
      <c r="C8" s="23" t="s">
        <v>2085</v>
      </c>
      <c r="D8" s="24">
        <v>172</v>
      </c>
      <c r="E8" s="411">
        <v>117.6</v>
      </c>
      <c r="F8" s="407">
        <f>E8*(1-CONDITIONS!$B$24)</f>
        <v>111.71999999999998</v>
      </c>
      <c r="G8" s="23" t="s">
        <v>115</v>
      </c>
      <c r="H8" s="23" t="s">
        <v>2085</v>
      </c>
      <c r="I8" s="24">
        <v>130</v>
      </c>
      <c r="J8" s="408">
        <v>165.5</v>
      </c>
      <c r="K8" s="407">
        <f>J8*(1-CONDITIONS!$B$24)</f>
        <v>157.22499999999999</v>
      </c>
    </row>
    <row r="9" spans="1:11">
      <c r="A9" s="11"/>
      <c r="B9" s="239" t="s">
        <v>108</v>
      </c>
      <c r="C9" s="239" t="s">
        <v>2085</v>
      </c>
      <c r="D9" s="238">
        <v>144</v>
      </c>
      <c r="E9" s="967">
        <v>120.5</v>
      </c>
      <c r="F9" s="416">
        <f>E9*(1-CONDITIONS!$B$24)</f>
        <v>114.47499999999999</v>
      </c>
      <c r="G9" s="239" t="s">
        <v>116</v>
      </c>
      <c r="H9" s="239" t="s">
        <v>2085</v>
      </c>
      <c r="I9" s="238">
        <v>112</v>
      </c>
      <c r="J9" s="967">
        <v>178.6</v>
      </c>
      <c r="K9" s="416">
        <f>J9*(1-CONDITIONS!$B$24)</f>
        <v>169.67</v>
      </c>
    </row>
    <row r="10" spans="1:11">
      <c r="A10" s="11"/>
      <c r="B10" s="239" t="s">
        <v>109</v>
      </c>
      <c r="C10" s="239" t="s">
        <v>2085</v>
      </c>
      <c r="D10" s="238">
        <v>130</v>
      </c>
      <c r="E10" s="967">
        <v>127.8</v>
      </c>
      <c r="F10" s="416">
        <f>E10*(1-CONDITIONS!$B$24)</f>
        <v>121.41</v>
      </c>
      <c r="G10" s="239" t="s">
        <v>117</v>
      </c>
      <c r="H10" s="239" t="s">
        <v>2085</v>
      </c>
      <c r="I10" s="238">
        <v>98</v>
      </c>
      <c r="J10" s="967">
        <v>194.6</v>
      </c>
      <c r="K10" s="416">
        <f>J10*(1-CONDITIONS!$B$24)</f>
        <v>184.86999999999998</v>
      </c>
    </row>
    <row r="11" spans="1:11">
      <c r="A11" s="11"/>
      <c r="B11" s="23" t="s">
        <v>110</v>
      </c>
      <c r="C11" s="23" t="s">
        <v>2085</v>
      </c>
      <c r="D11" s="24">
        <v>108</v>
      </c>
      <c r="E11" s="411">
        <v>145.19999999999999</v>
      </c>
      <c r="F11" s="407">
        <f>E11*(1-CONDITIONS!$B$24)</f>
        <v>137.93999999999997</v>
      </c>
      <c r="G11" s="23" t="s">
        <v>118</v>
      </c>
      <c r="H11" s="23" t="s">
        <v>2085</v>
      </c>
      <c r="I11" s="24">
        <v>84</v>
      </c>
      <c r="J11" s="408">
        <v>206.2</v>
      </c>
      <c r="K11" s="407">
        <f>J11*(1-CONDITIONS!$B$24)</f>
        <v>195.89</v>
      </c>
    </row>
    <row r="12" spans="1:11">
      <c r="A12" s="11"/>
      <c r="B12" s="23" t="s">
        <v>111</v>
      </c>
      <c r="C12" s="23" t="s">
        <v>2085</v>
      </c>
      <c r="D12" s="24">
        <v>82</v>
      </c>
      <c r="E12" s="411">
        <v>162.6</v>
      </c>
      <c r="F12" s="407">
        <f>E12*(1-CONDITIONS!$B$24)</f>
        <v>154.47</v>
      </c>
      <c r="G12" s="23" t="s">
        <v>119</v>
      </c>
      <c r="H12" s="23" t="s">
        <v>2085</v>
      </c>
      <c r="I12" s="24">
        <v>64</v>
      </c>
      <c r="J12" s="408">
        <v>220.7</v>
      </c>
      <c r="K12" s="407">
        <f>J12*(1-CONDITIONS!$B$24)</f>
        <v>209.66499999999999</v>
      </c>
    </row>
    <row r="13" spans="1:11">
      <c r="A13" s="11"/>
      <c r="B13" s="239" t="s">
        <v>112</v>
      </c>
      <c r="C13" s="239" t="s">
        <v>2085</v>
      </c>
      <c r="D13" s="238">
        <v>60</v>
      </c>
      <c r="E13" s="967">
        <v>181.5</v>
      </c>
      <c r="F13" s="416">
        <f>E13*(1-CONDITIONS!$B$24)</f>
        <v>172.42499999999998</v>
      </c>
      <c r="G13" s="239" t="s">
        <v>120</v>
      </c>
      <c r="H13" s="239" t="s">
        <v>2085</v>
      </c>
      <c r="I13" s="238">
        <v>50</v>
      </c>
      <c r="J13" s="967">
        <v>268.60000000000002</v>
      </c>
      <c r="K13" s="416">
        <f>J13*(1-CONDITIONS!$B$24)</f>
        <v>255.17000000000002</v>
      </c>
    </row>
    <row r="14" spans="1:11">
      <c r="A14" s="11"/>
      <c r="B14" s="239" t="s">
        <v>113</v>
      </c>
      <c r="C14" s="239" t="s">
        <v>2085</v>
      </c>
      <c r="D14" s="238">
        <v>50</v>
      </c>
      <c r="E14" s="967">
        <v>213.4</v>
      </c>
      <c r="F14" s="416">
        <f>E14*(1-CONDITIONS!$B$24)</f>
        <v>202.73</v>
      </c>
      <c r="G14" s="239" t="s">
        <v>121</v>
      </c>
      <c r="H14" s="239" t="s">
        <v>2085</v>
      </c>
      <c r="I14" s="238">
        <v>40</v>
      </c>
      <c r="J14" s="967">
        <v>302</v>
      </c>
      <c r="K14" s="416">
        <f>J14*(1-CONDITIONS!$B$24)</f>
        <v>286.89999999999998</v>
      </c>
    </row>
    <row r="15" spans="1:11">
      <c r="A15" s="11"/>
      <c r="B15" s="31"/>
      <c r="C15" s="31"/>
      <c r="D15" s="32"/>
      <c r="E15" s="409"/>
      <c r="F15" s="409"/>
      <c r="G15" s="23" t="s">
        <v>122</v>
      </c>
      <c r="H15" s="23" t="s">
        <v>2085</v>
      </c>
      <c r="I15" s="24">
        <v>32</v>
      </c>
      <c r="J15" s="408">
        <v>344.1</v>
      </c>
      <c r="K15" s="407">
        <f>J15*(1-CONDITIONS!$B$24)</f>
        <v>326.89499999999998</v>
      </c>
    </row>
    <row r="16" spans="1:11">
      <c r="A16" s="11"/>
      <c r="B16" s="31"/>
      <c r="C16" s="31"/>
      <c r="D16" s="32"/>
      <c r="E16" s="409"/>
      <c r="F16" s="409"/>
      <c r="G16" s="23" t="s">
        <v>123</v>
      </c>
      <c r="H16" s="23" t="s">
        <v>2085</v>
      </c>
      <c r="I16" s="24">
        <v>32</v>
      </c>
      <c r="J16" s="408">
        <v>457.4</v>
      </c>
      <c r="K16" s="407">
        <f>J16*(1-CONDITIONS!$B$24)</f>
        <v>434.53</v>
      </c>
    </row>
    <row r="17" spans="1:11">
      <c r="A17" s="11"/>
      <c r="B17" s="969"/>
      <c r="C17" s="969"/>
      <c r="D17" s="969"/>
      <c r="E17" s="967"/>
      <c r="F17" s="967"/>
      <c r="G17" s="239" t="s">
        <v>124</v>
      </c>
      <c r="H17" s="239" t="s">
        <v>2085</v>
      </c>
      <c r="I17" s="238">
        <v>28</v>
      </c>
      <c r="J17" s="967">
        <v>453</v>
      </c>
      <c r="K17" s="416">
        <f>J17*(1-CONDITIONS!$B$24)</f>
        <v>430.34999999999997</v>
      </c>
    </row>
    <row r="18" spans="1:11">
      <c r="A18" s="11"/>
      <c r="B18" s="969"/>
      <c r="C18" s="969"/>
      <c r="D18" s="969"/>
      <c r="E18" s="967"/>
      <c r="F18" s="967"/>
      <c r="G18" s="239" t="s">
        <v>125</v>
      </c>
      <c r="H18" s="239" t="s">
        <v>2085</v>
      </c>
      <c r="I18" s="238">
        <v>24</v>
      </c>
      <c r="J18" s="967">
        <v>627.29999999999995</v>
      </c>
      <c r="K18" s="416">
        <f>J18*(1-CONDITIONS!$B$24)</f>
        <v>595.93499999999995</v>
      </c>
    </row>
    <row r="19" spans="1:11">
      <c r="A19" s="11"/>
      <c r="B19" s="26"/>
      <c r="C19" s="26"/>
      <c r="D19" s="26"/>
      <c r="E19" s="410"/>
      <c r="F19" s="410"/>
      <c r="G19" s="23" t="s">
        <v>126</v>
      </c>
      <c r="H19" s="23" t="s">
        <v>2085</v>
      </c>
      <c r="I19" s="24">
        <v>18</v>
      </c>
      <c r="J19" s="408">
        <v>707.1</v>
      </c>
      <c r="K19" s="407">
        <f>J19*(1-CONDITIONS!$B$24)</f>
        <v>671.745</v>
      </c>
    </row>
    <row r="20" spans="1:11" ht="33" customHeight="1">
      <c r="A20" s="11"/>
      <c r="B20" s="1098" t="s">
        <v>43</v>
      </c>
      <c r="C20" s="1098"/>
      <c r="D20" s="1098"/>
      <c r="E20" s="1098"/>
      <c r="F20" s="1098"/>
      <c r="G20" s="1098" t="s">
        <v>80</v>
      </c>
      <c r="H20" s="1098"/>
      <c r="I20" s="1098"/>
      <c r="J20" s="1098"/>
      <c r="K20" s="1098"/>
    </row>
    <row r="21" spans="1:11" ht="36">
      <c r="A21" s="11"/>
      <c r="B21" s="29" t="s">
        <v>19</v>
      </c>
      <c r="C21" s="29" t="s">
        <v>2084</v>
      </c>
      <c r="D21" s="29" t="s">
        <v>165</v>
      </c>
      <c r="E21" s="84" t="s">
        <v>178</v>
      </c>
      <c r="F21" s="84" t="s">
        <v>179</v>
      </c>
      <c r="G21" s="29" t="s">
        <v>19</v>
      </c>
      <c r="H21" s="29" t="s">
        <v>2084</v>
      </c>
      <c r="I21" s="29" t="s">
        <v>165</v>
      </c>
      <c r="J21" s="42" t="s">
        <v>178</v>
      </c>
      <c r="K21" s="42" t="s">
        <v>179</v>
      </c>
    </row>
    <row r="22" spans="1:11">
      <c r="A22" s="11"/>
      <c r="B22" s="23" t="s">
        <v>127</v>
      </c>
      <c r="C22" s="23" t="s">
        <v>2085</v>
      </c>
      <c r="D22" s="24">
        <v>80</v>
      </c>
      <c r="E22" s="408">
        <v>283.10000000000002</v>
      </c>
      <c r="F22" s="407">
        <f>E22*(1-CONDITIONS!$B$24)</f>
        <v>268.94499999999999</v>
      </c>
      <c r="G22" s="23"/>
      <c r="H22" s="23"/>
      <c r="I22" s="23"/>
      <c r="J22" s="409"/>
      <c r="K22" s="409"/>
    </row>
    <row r="23" spans="1:11">
      <c r="A23" s="11"/>
      <c r="B23" s="23" t="s">
        <v>128</v>
      </c>
      <c r="C23" s="23" t="s">
        <v>2085</v>
      </c>
      <c r="D23" s="24">
        <v>64</v>
      </c>
      <c r="E23" s="408">
        <v>339.8</v>
      </c>
      <c r="F23" s="407">
        <f>E23*(1-CONDITIONS!$B$24)</f>
        <v>322.81</v>
      </c>
      <c r="G23" s="23" t="s">
        <v>139</v>
      </c>
      <c r="H23" s="23" t="s">
        <v>2085</v>
      </c>
      <c r="I23" s="24">
        <v>40</v>
      </c>
      <c r="J23" s="408">
        <v>538.70000000000005</v>
      </c>
      <c r="K23" s="407">
        <f>J23*(1-CONDITIONS!$B$24)</f>
        <v>511.76500000000004</v>
      </c>
    </row>
    <row r="24" spans="1:11">
      <c r="A24" s="11"/>
      <c r="B24" s="239" t="s">
        <v>129</v>
      </c>
      <c r="C24" s="239" t="s">
        <v>2085</v>
      </c>
      <c r="D24" s="238">
        <v>58</v>
      </c>
      <c r="E24" s="967">
        <v>351.4</v>
      </c>
      <c r="F24" s="416">
        <f>E24*(1-CONDITIONS!$B$24)</f>
        <v>333.83</v>
      </c>
      <c r="G24" s="239" t="s">
        <v>140</v>
      </c>
      <c r="H24" s="239" t="s">
        <v>2085</v>
      </c>
      <c r="I24" s="238">
        <v>36</v>
      </c>
      <c r="J24" s="967">
        <v>546</v>
      </c>
      <c r="K24" s="416">
        <f>J24*(1-CONDITIONS!$B$24)</f>
        <v>518.69999999999993</v>
      </c>
    </row>
    <row r="25" spans="1:11">
      <c r="A25" s="11"/>
      <c r="B25" s="239" t="s">
        <v>130</v>
      </c>
      <c r="C25" s="239" t="s">
        <v>2085</v>
      </c>
      <c r="D25" s="238">
        <v>50</v>
      </c>
      <c r="E25" s="967">
        <v>438.5</v>
      </c>
      <c r="F25" s="416">
        <f>E25*(1-CONDITIONS!$B$24)</f>
        <v>416.57499999999999</v>
      </c>
      <c r="G25" s="239" t="s">
        <v>141</v>
      </c>
      <c r="H25" s="239" t="s">
        <v>2085</v>
      </c>
      <c r="I25" s="238">
        <v>36</v>
      </c>
      <c r="J25" s="967">
        <v>575</v>
      </c>
      <c r="K25" s="416">
        <f>J25*(1-CONDITIONS!$B$24)</f>
        <v>546.25</v>
      </c>
    </row>
    <row r="26" spans="1:11">
      <c r="A26" s="11"/>
      <c r="B26" s="23" t="s">
        <v>131</v>
      </c>
      <c r="C26" s="23" t="s">
        <v>2085</v>
      </c>
      <c r="D26" s="24">
        <v>48</v>
      </c>
      <c r="E26" s="408">
        <v>463.2</v>
      </c>
      <c r="F26" s="407">
        <f>E26*(1-CONDITIONS!$B$24)</f>
        <v>440.03999999999996</v>
      </c>
      <c r="G26" s="23" t="s">
        <v>142</v>
      </c>
      <c r="H26" s="23" t="s">
        <v>2085</v>
      </c>
      <c r="I26" s="24">
        <v>32</v>
      </c>
      <c r="J26" s="408">
        <v>659.2</v>
      </c>
      <c r="K26" s="407">
        <f>J26*(1-CONDITIONS!$B$24)</f>
        <v>626.24</v>
      </c>
    </row>
    <row r="27" spans="1:11">
      <c r="A27" s="11"/>
      <c r="B27" s="23" t="s">
        <v>132</v>
      </c>
      <c r="C27" s="23" t="s">
        <v>2085</v>
      </c>
      <c r="D27" s="24">
        <v>32</v>
      </c>
      <c r="E27" s="408">
        <v>512.6</v>
      </c>
      <c r="F27" s="407">
        <f>E27*(1-CONDITIONS!$B$24)</f>
        <v>486.96999999999997</v>
      </c>
      <c r="G27" s="23" t="s">
        <v>143</v>
      </c>
      <c r="H27" s="23" t="s">
        <v>2085</v>
      </c>
      <c r="I27" s="24">
        <v>24</v>
      </c>
      <c r="J27" s="408">
        <v>743.4</v>
      </c>
      <c r="K27" s="407">
        <f>J27*(1-CONDITIONS!$B$24)</f>
        <v>706.2299999999999</v>
      </c>
    </row>
    <row r="28" spans="1:11">
      <c r="A28" s="11"/>
      <c r="B28" s="239" t="s">
        <v>133</v>
      </c>
      <c r="C28" s="239" t="s">
        <v>2085</v>
      </c>
      <c r="D28" s="238">
        <v>24</v>
      </c>
      <c r="E28" s="967">
        <v>577.9</v>
      </c>
      <c r="F28" s="416">
        <f>E28*(1-CONDITIONS!$B$24)</f>
        <v>549.005</v>
      </c>
      <c r="G28" s="239" t="s">
        <v>144</v>
      </c>
      <c r="H28" s="239" t="s">
        <v>2085</v>
      </c>
      <c r="I28" s="238">
        <v>20</v>
      </c>
      <c r="J28" s="967">
        <v>814.6</v>
      </c>
      <c r="K28" s="416">
        <f>J28*(1-CONDITIONS!$B$24)</f>
        <v>773.87</v>
      </c>
    </row>
    <row r="29" spans="1:11">
      <c r="A29" s="11"/>
      <c r="B29" s="239" t="s">
        <v>134</v>
      </c>
      <c r="C29" s="239" t="s">
        <v>2085</v>
      </c>
      <c r="D29" s="238">
        <v>22</v>
      </c>
      <c r="E29" s="967">
        <v>702.8</v>
      </c>
      <c r="F29" s="416">
        <f>E29*(1-CONDITIONS!$B$24)</f>
        <v>667.66</v>
      </c>
      <c r="G29" s="239" t="s">
        <v>145</v>
      </c>
      <c r="H29" s="239" t="s">
        <v>2085</v>
      </c>
      <c r="I29" s="238">
        <v>16</v>
      </c>
      <c r="J29" s="967">
        <v>943.8</v>
      </c>
      <c r="K29" s="416">
        <f>J29*(1-CONDITIONS!$B$24)</f>
        <v>896.6099999999999</v>
      </c>
    </row>
    <row r="30" spans="1:11">
      <c r="A30" s="11"/>
      <c r="B30" s="23" t="s">
        <v>135</v>
      </c>
      <c r="C30" s="23" t="s">
        <v>2085</v>
      </c>
      <c r="D30" s="24">
        <v>18</v>
      </c>
      <c r="E30" s="408">
        <v>794.2</v>
      </c>
      <c r="F30" s="407">
        <f>E30*(1-CONDITIONS!$B$24)</f>
        <v>754.49</v>
      </c>
      <c r="G30" s="23" t="s">
        <v>146</v>
      </c>
      <c r="H30" s="23" t="s">
        <v>2085</v>
      </c>
      <c r="I30" s="24">
        <v>16</v>
      </c>
      <c r="J30" s="408">
        <v>1129.7</v>
      </c>
      <c r="K30" s="407">
        <f>J30*(1-CONDITIONS!$B$24)</f>
        <v>1073.2149999999999</v>
      </c>
    </row>
    <row r="31" spans="1:11">
      <c r="A31" s="11"/>
      <c r="B31" s="239" t="s">
        <v>136</v>
      </c>
      <c r="C31" s="239" t="s">
        <v>2085</v>
      </c>
      <c r="D31" s="238">
        <v>16</v>
      </c>
      <c r="E31" s="967">
        <v>890.1</v>
      </c>
      <c r="F31" s="416">
        <f>E31*(1-CONDITIONS!$B$24)</f>
        <v>845.59500000000003</v>
      </c>
      <c r="G31" s="239" t="s">
        <v>147</v>
      </c>
      <c r="H31" s="239" t="s">
        <v>2085</v>
      </c>
      <c r="I31" s="238">
        <v>16</v>
      </c>
      <c r="J31" s="967">
        <v>1258.9000000000001</v>
      </c>
      <c r="K31" s="416">
        <f>J31*(1-CONDITIONS!$B$24)</f>
        <v>1195.9549999999999</v>
      </c>
    </row>
    <row r="32" spans="1:11">
      <c r="A32" s="11"/>
      <c r="B32" s="239" t="s">
        <v>137</v>
      </c>
      <c r="C32" s="239" t="s">
        <v>2085</v>
      </c>
      <c r="D32" s="238">
        <v>18</v>
      </c>
      <c r="E32" s="967">
        <v>1094.8</v>
      </c>
      <c r="F32" s="416">
        <f>E32*(1-CONDITIONS!$B$24)</f>
        <v>1040.06</v>
      </c>
      <c r="G32" s="239" t="s">
        <v>148</v>
      </c>
      <c r="H32" s="239" t="s">
        <v>2085</v>
      </c>
      <c r="I32" s="238">
        <v>12</v>
      </c>
      <c r="J32" s="967">
        <v>1347.5</v>
      </c>
      <c r="K32" s="416">
        <f>J32*(1-CONDITIONS!$B$24)</f>
        <v>1280.125</v>
      </c>
    </row>
    <row r="33" spans="1:11">
      <c r="A33" s="11"/>
      <c r="B33" s="23" t="s">
        <v>138</v>
      </c>
      <c r="C33" s="23" t="s">
        <v>2085</v>
      </c>
      <c r="D33" s="24">
        <v>16</v>
      </c>
      <c r="E33" s="408">
        <v>1209.5</v>
      </c>
      <c r="F33" s="407">
        <f>E33*(1-CONDITIONS!$B$24)</f>
        <v>1149.0249999999999</v>
      </c>
      <c r="G33" s="23" t="s">
        <v>149</v>
      </c>
      <c r="H33" s="23" t="s">
        <v>2085</v>
      </c>
      <c r="I33" s="24">
        <v>12</v>
      </c>
      <c r="J33" s="408">
        <v>1459.3</v>
      </c>
      <c r="K33" s="407">
        <f>J33*(1-CONDITIONS!$B$24)</f>
        <v>1386.3349999999998</v>
      </c>
    </row>
    <row r="34" spans="1:11" ht="29.25" customHeight="1">
      <c r="A34" s="11"/>
      <c r="B34" s="1098" t="s">
        <v>81</v>
      </c>
      <c r="C34" s="1098"/>
      <c r="D34" s="1098"/>
      <c r="E34" s="1098"/>
      <c r="F34" s="1098"/>
      <c r="G34" s="34"/>
      <c r="H34" s="34"/>
      <c r="I34" s="34"/>
      <c r="J34" s="35"/>
      <c r="K34" s="40"/>
    </row>
    <row r="35" spans="1:11" ht="36">
      <c r="A35" s="11"/>
      <c r="B35" s="29" t="s">
        <v>19</v>
      </c>
      <c r="C35" s="29" t="s">
        <v>2084</v>
      </c>
      <c r="D35" s="29" t="s">
        <v>166</v>
      </c>
      <c r="E35" s="84" t="s">
        <v>1556</v>
      </c>
      <c r="F35" s="84" t="s">
        <v>1557</v>
      </c>
      <c r="G35" s="33"/>
      <c r="H35" s="870"/>
      <c r="I35" s="33"/>
      <c r="J35" s="35"/>
      <c r="K35" s="40"/>
    </row>
    <row r="36" spans="1:11">
      <c r="A36" s="11"/>
      <c r="B36" s="27" t="s">
        <v>0</v>
      </c>
      <c r="C36" s="27" t="s">
        <v>2085</v>
      </c>
      <c r="D36" s="28">
        <v>10</v>
      </c>
      <c r="E36" s="408">
        <v>1359.1</v>
      </c>
      <c r="F36" s="407">
        <f>E36*(1-CONDITIONS!$B$24)</f>
        <v>1291.1449999999998</v>
      </c>
      <c r="G36" s="33"/>
      <c r="H36" s="870"/>
      <c r="I36" s="33"/>
      <c r="J36" s="35"/>
      <c r="K36" s="40"/>
    </row>
    <row r="37" spans="1:11">
      <c r="A37" s="11"/>
      <c r="B37" s="27" t="s">
        <v>1</v>
      </c>
      <c r="C37" s="27" t="s">
        <v>2085</v>
      </c>
      <c r="D37" s="28">
        <v>8</v>
      </c>
      <c r="E37" s="408">
        <v>1706.1</v>
      </c>
      <c r="F37" s="407">
        <f>E37*(1-CONDITIONS!$B$24)</f>
        <v>1620.7949999999998</v>
      </c>
      <c r="G37" s="288"/>
      <c r="H37" s="870"/>
      <c r="I37" s="33"/>
      <c r="J37" s="35"/>
      <c r="K37" s="40"/>
    </row>
    <row r="38" spans="1:11">
      <c r="A38" s="11"/>
      <c r="B38" s="962" t="s">
        <v>2</v>
      </c>
      <c r="C38" s="962" t="s">
        <v>2085</v>
      </c>
      <c r="D38" s="966">
        <v>6</v>
      </c>
      <c r="E38" s="967">
        <v>2403.1</v>
      </c>
      <c r="F38" s="416">
        <f>E38*(1-CONDITIONS!$B$24)</f>
        <v>2282.9449999999997</v>
      </c>
      <c r="G38" s="288"/>
      <c r="H38" s="870"/>
      <c r="I38" s="33"/>
      <c r="J38" s="35"/>
      <c r="K38" s="43"/>
    </row>
    <row r="39" spans="1:11">
      <c r="A39" s="11"/>
      <c r="B39" s="962" t="s">
        <v>3</v>
      </c>
      <c r="C39" s="962" t="s">
        <v>2085</v>
      </c>
      <c r="D39" s="966">
        <v>4</v>
      </c>
      <c r="E39" s="967">
        <v>3007.1</v>
      </c>
      <c r="F39" s="416">
        <f>E39*(1-CONDITIONS!$B$24)</f>
        <v>2856.7449999999999</v>
      </c>
      <c r="G39" s="288"/>
      <c r="H39" s="870"/>
      <c r="I39" s="33"/>
      <c r="J39" s="35"/>
      <c r="K39" s="40"/>
    </row>
    <row r="40" spans="1:11">
      <c r="A40" s="11"/>
      <c r="B40" s="59" t="s">
        <v>193</v>
      </c>
      <c r="C40" s="59" t="s">
        <v>2085</v>
      </c>
      <c r="D40" s="60">
        <v>3</v>
      </c>
      <c r="E40" s="408">
        <v>3737.4</v>
      </c>
      <c r="F40" s="397">
        <f>E40*(1-CONDITIONS!$B$24)</f>
        <v>3550.5299999999997</v>
      </c>
      <c r="G40" s="288"/>
      <c r="H40" s="870"/>
      <c r="I40" s="33"/>
      <c r="J40" s="35"/>
      <c r="K40" s="40"/>
    </row>
    <row r="41" spans="1:11">
      <c r="A41" s="11"/>
      <c r="B41" s="892" t="s">
        <v>2083</v>
      </c>
      <c r="C41" s="892" t="s">
        <v>2086</v>
      </c>
      <c r="D41" s="893">
        <v>5</v>
      </c>
      <c r="E41" s="889">
        <v>7860.2</v>
      </c>
      <c r="F41" s="890"/>
      <c r="G41" s="833"/>
      <c r="H41" s="870"/>
      <c r="I41" s="833"/>
      <c r="J41" s="35"/>
      <c r="K41" s="40"/>
    </row>
    <row r="42" spans="1:11" ht="23.25" customHeight="1">
      <c r="A42" s="17"/>
      <c r="B42" s="1098" t="s">
        <v>187</v>
      </c>
      <c r="C42" s="1098"/>
      <c r="D42" s="1098"/>
      <c r="E42" s="1098"/>
      <c r="F42" s="1098"/>
      <c r="G42" s="1098"/>
      <c r="H42" s="1098"/>
      <c r="I42" s="1098"/>
      <c r="J42" s="1098"/>
      <c r="K42" s="40"/>
    </row>
    <row r="43" spans="1:11" ht="36">
      <c r="A43" s="17"/>
      <c r="B43" s="86" t="s">
        <v>19</v>
      </c>
      <c r="C43" s="86" t="s">
        <v>2084</v>
      </c>
      <c r="D43" s="85" t="s">
        <v>197</v>
      </c>
      <c r="E43" s="84" t="s">
        <v>196</v>
      </c>
      <c r="F43" s="66" t="s">
        <v>198</v>
      </c>
      <c r="G43" s="86" t="s">
        <v>167</v>
      </c>
      <c r="H43" s="84" t="s">
        <v>180</v>
      </c>
      <c r="I43" s="84" t="s">
        <v>181</v>
      </c>
      <c r="J43" s="19"/>
    </row>
    <row r="44" spans="1:11">
      <c r="A44" s="17"/>
      <c r="B44" s="72" t="s">
        <v>4</v>
      </c>
      <c r="C44" s="72" t="s">
        <v>2085</v>
      </c>
      <c r="D44" s="74">
        <v>15</v>
      </c>
      <c r="E44" s="74">
        <v>50</v>
      </c>
      <c r="F44" s="74">
        <v>3</v>
      </c>
      <c r="G44" s="75">
        <v>12</v>
      </c>
      <c r="H44" s="408">
        <v>1725</v>
      </c>
      <c r="I44" s="397">
        <f>H44*(1-CONDITIONS!B24)</f>
        <v>1638.75</v>
      </c>
      <c r="J44" s="19"/>
    </row>
    <row r="45" spans="1:11">
      <c r="A45" s="17"/>
      <c r="B45" s="46"/>
      <c r="C45" s="46"/>
      <c r="D45" s="46"/>
      <c r="E45" s="9"/>
      <c r="F45" s="11"/>
      <c r="G45" s="16"/>
      <c r="H45" s="16"/>
      <c r="I45" s="14"/>
      <c r="J45" s="15"/>
      <c r="K45" s="19"/>
    </row>
    <row r="46" spans="1:11">
      <c r="A46" s="17"/>
      <c r="B46" s="46"/>
      <c r="C46" s="46"/>
      <c r="D46" s="46"/>
      <c r="E46" s="9"/>
      <c r="F46" s="11"/>
      <c r="G46" s="16"/>
      <c r="H46" s="16"/>
      <c r="I46" s="14"/>
      <c r="J46" s="15"/>
      <c r="K46" s="19"/>
    </row>
    <row r="47" spans="1:11">
      <c r="A47" s="17"/>
      <c r="B47" s="46"/>
      <c r="C47" s="46"/>
      <c r="D47" s="46"/>
      <c r="E47" s="9"/>
      <c r="F47" s="11"/>
      <c r="G47" s="16"/>
      <c r="H47" s="16"/>
      <c r="I47" s="14"/>
      <c r="J47" s="15"/>
      <c r="K47" s="19"/>
    </row>
    <row r="48" spans="1:11">
      <c r="A48" s="17"/>
      <c r="B48" s="46"/>
      <c r="C48" s="46"/>
      <c r="D48" s="46"/>
      <c r="E48" s="14"/>
      <c r="F48" s="15"/>
      <c r="G48" s="16"/>
      <c r="H48" s="16"/>
      <c r="I48" s="16"/>
      <c r="J48" s="14"/>
      <c r="K48" s="19"/>
    </row>
    <row r="49" spans="1:11">
      <c r="A49" s="17"/>
      <c r="B49" s="46"/>
      <c r="C49" s="46"/>
      <c r="D49" s="46"/>
      <c r="E49" s="14"/>
      <c r="F49" s="15"/>
      <c r="G49" s="16"/>
      <c r="H49" s="16"/>
      <c r="I49" s="16"/>
      <c r="J49" s="14"/>
      <c r="K49" s="19"/>
    </row>
    <row r="50" spans="1:11">
      <c r="A50" s="17"/>
      <c r="B50" s="46"/>
      <c r="C50" s="46"/>
      <c r="D50" s="46"/>
      <c r="E50" s="14"/>
      <c r="F50" s="15"/>
      <c r="G50" s="16"/>
      <c r="H50" s="16"/>
      <c r="I50" s="16"/>
      <c r="J50" s="14"/>
      <c r="K50" s="19"/>
    </row>
    <row r="51" spans="1:11">
      <c r="A51" s="17"/>
      <c r="B51" s="46"/>
      <c r="C51" s="46"/>
      <c r="D51" s="46"/>
      <c r="E51" s="14"/>
      <c r="F51" s="15"/>
      <c r="G51" s="16"/>
      <c r="H51" s="16"/>
      <c r="I51" s="16"/>
      <c r="J51" s="14"/>
      <c r="K51" s="19"/>
    </row>
    <row r="52" spans="1:11">
      <c r="A52" s="17"/>
      <c r="B52" s="46"/>
      <c r="C52" s="46"/>
      <c r="D52" s="46"/>
      <c r="E52" s="14"/>
      <c r="F52" s="15"/>
      <c r="G52" s="17"/>
      <c r="H52" s="17"/>
      <c r="I52" s="17"/>
      <c r="J52" s="17"/>
      <c r="K52" s="17"/>
    </row>
    <row r="53" spans="1:11">
      <c r="A53" s="17"/>
      <c r="B53" s="46"/>
      <c r="C53" s="46"/>
      <c r="D53" s="46"/>
      <c r="E53" s="14"/>
      <c r="F53" s="15"/>
      <c r="G53" s="17"/>
      <c r="H53" s="17"/>
      <c r="I53" s="17"/>
      <c r="J53" s="17"/>
      <c r="K53" s="17"/>
    </row>
    <row r="54" spans="1:11" ht="15">
      <c r="A54" s="17"/>
      <c r="B54" s="49"/>
      <c r="C54" s="49"/>
      <c r="D54" s="49"/>
      <c r="E54" s="14"/>
      <c r="F54" s="15"/>
      <c r="G54" s="17"/>
      <c r="H54" s="17"/>
      <c r="I54" s="17"/>
      <c r="J54" s="17"/>
      <c r="K54" s="17"/>
    </row>
    <row r="55" spans="1:11" ht="15">
      <c r="A55" s="17"/>
      <c r="B55" s="283" t="str">
        <f>ACE!B107</f>
        <v xml:space="preserve"> Поставщик:  </v>
      </c>
      <c r="C55" s="283"/>
      <c r="D55" s="49"/>
      <c r="E55" s="14"/>
      <c r="F55" s="15"/>
      <c r="G55" s="275" t="str">
        <f>ACE!I107</f>
        <v>Покупатель:</v>
      </c>
      <c r="H55" s="275"/>
      <c r="I55" s="17"/>
      <c r="J55" s="17"/>
      <c r="K55" s="17"/>
    </row>
    <row r="56" spans="1:11">
      <c r="A56" s="17"/>
      <c r="B56" s="17"/>
      <c r="C56" s="17"/>
      <c r="D56" s="17"/>
      <c r="E56" s="14"/>
      <c r="F56" s="18"/>
      <c r="G56" s="17"/>
      <c r="H56" s="17"/>
      <c r="I56" s="17"/>
      <c r="J56" s="17"/>
      <c r="K56" s="17"/>
    </row>
    <row r="57" spans="1:11">
      <c r="A57" s="17"/>
      <c r="B57" s="17" t="str">
        <f>ACE!B109</f>
        <v>_______________________</v>
      </c>
      <c r="C57" s="17"/>
      <c r="D57" s="275" t="e">
        <f>ACE!D109</f>
        <v>#REF!</v>
      </c>
      <c r="E57" s="837"/>
      <c r="F57" s="838"/>
      <c r="G57" s="135" t="str">
        <f>ACE!I109</f>
        <v>_________________________</v>
      </c>
      <c r="H57" s="135"/>
      <c r="I57" s="839" t="e">
        <f>ACE!J109</f>
        <v>#REF!</v>
      </c>
      <c r="J57" s="135"/>
      <c r="K57" s="135"/>
    </row>
    <row r="58" spans="1:11" ht="14.25">
      <c r="A58" s="17"/>
      <c r="B58" s="51"/>
      <c r="C58" s="51"/>
      <c r="D58" s="37"/>
      <c r="E58" s="395"/>
      <c r="F58" s="105"/>
      <c r="G58" s="342"/>
      <c r="H58" s="342"/>
      <c r="I58" s="105"/>
      <c r="J58" s="339"/>
      <c r="K58" s="105"/>
    </row>
    <row r="59" spans="1:11" ht="14.25">
      <c r="A59" s="17"/>
      <c r="B59" s="52"/>
      <c r="C59" s="52"/>
      <c r="D59" s="37"/>
      <c r="E59" s="395"/>
      <c r="F59" s="105"/>
      <c r="G59" s="342"/>
      <c r="H59" s="342"/>
      <c r="I59" s="105"/>
      <c r="J59" s="342"/>
      <c r="K59" s="343"/>
    </row>
    <row r="60" spans="1:11" ht="14.25">
      <c r="A60" s="17"/>
      <c r="B60" s="52"/>
      <c r="C60" s="52"/>
      <c r="D60" s="37"/>
      <c r="E60" s="395"/>
      <c r="F60" s="105"/>
      <c r="G60" s="342"/>
      <c r="H60" s="342"/>
      <c r="I60" s="105"/>
      <c r="J60" s="343"/>
      <c r="K60" s="840"/>
    </row>
    <row r="61" spans="1:11">
      <c r="A61" s="17"/>
      <c r="B61" s="12"/>
      <c r="C61" s="12"/>
      <c r="D61" s="12"/>
      <c r="E61" s="367"/>
      <c r="F61" s="367"/>
      <c r="G61" s="367"/>
      <c r="H61" s="367"/>
      <c r="I61" s="367"/>
      <c r="J61" s="367"/>
      <c r="K61" s="367"/>
    </row>
    <row r="62" spans="1:11">
      <c r="A62" s="17"/>
      <c r="B62" s="12"/>
      <c r="C62" s="12"/>
      <c r="D62" s="12"/>
      <c r="E62" s="12"/>
      <c r="F62" s="12"/>
      <c r="G62" s="12"/>
      <c r="H62" s="12"/>
      <c r="I62" s="12"/>
      <c r="J62" s="12"/>
      <c r="K62" s="12"/>
    </row>
    <row r="63" spans="1:11">
      <c r="A63" s="11"/>
      <c r="B63" s="12"/>
      <c r="C63" s="12"/>
      <c r="D63" s="12"/>
      <c r="E63" s="12"/>
      <c r="F63" s="12"/>
      <c r="G63" s="12"/>
      <c r="H63" s="12"/>
      <c r="I63" s="12"/>
      <c r="J63" s="12"/>
      <c r="K63" s="12"/>
    </row>
    <row r="64" spans="1:11">
      <c r="A64" s="135"/>
      <c r="B64" s="12"/>
      <c r="C64" s="12"/>
      <c r="D64" s="12"/>
      <c r="E64" s="12"/>
      <c r="F64" s="12"/>
      <c r="G64" s="12"/>
      <c r="H64" s="12"/>
      <c r="I64" s="12"/>
      <c r="J64" s="12"/>
      <c r="K64" s="12"/>
    </row>
    <row r="65" spans="1:11">
      <c r="A65" s="135"/>
      <c r="B65" s="12"/>
      <c r="C65" s="12"/>
      <c r="D65" s="12"/>
      <c r="E65" s="12"/>
      <c r="F65" s="12"/>
      <c r="G65" s="12"/>
      <c r="H65" s="12"/>
      <c r="I65" s="12"/>
      <c r="J65" s="12"/>
      <c r="K65" s="12"/>
    </row>
    <row r="66" spans="1:11">
      <c r="A66" s="135"/>
      <c r="B66" s="12"/>
      <c r="C66" s="12"/>
      <c r="D66" s="12"/>
      <c r="E66" s="12"/>
      <c r="F66" s="12"/>
      <c r="G66" s="12"/>
      <c r="H66" s="12"/>
      <c r="I66" s="12"/>
      <c r="J66" s="12"/>
      <c r="K66" s="12"/>
    </row>
    <row r="67" spans="1:11">
      <c r="A67" s="135"/>
      <c r="B67" s="12"/>
      <c r="C67" s="12"/>
      <c r="D67" s="12"/>
      <c r="E67" s="12"/>
      <c r="F67" s="12"/>
      <c r="G67" s="12"/>
      <c r="H67" s="12"/>
      <c r="I67" s="12"/>
      <c r="J67" s="12"/>
      <c r="K67" s="12"/>
    </row>
    <row r="68" spans="1:11">
      <c r="A68" s="135"/>
      <c r="B68" s="12"/>
      <c r="C68" s="12"/>
      <c r="D68" s="12"/>
      <c r="E68" s="12"/>
      <c r="F68" s="12"/>
      <c r="G68" s="12"/>
      <c r="H68" s="12"/>
      <c r="I68" s="12"/>
      <c r="J68" s="12"/>
      <c r="K68" s="12"/>
    </row>
    <row r="69" spans="1:11">
      <c r="A69" s="135"/>
      <c r="B69" s="12"/>
      <c r="C69" s="12"/>
      <c r="D69" s="12"/>
      <c r="E69" s="12"/>
      <c r="F69" s="12"/>
      <c r="G69" s="12"/>
      <c r="H69" s="12"/>
      <c r="I69" s="12"/>
      <c r="J69" s="12"/>
      <c r="K69" s="12"/>
    </row>
    <row r="70" spans="1:11">
      <c r="A70" s="135"/>
      <c r="B70" s="12"/>
      <c r="C70" s="12"/>
      <c r="D70" s="12"/>
      <c r="E70" s="12"/>
      <c r="F70" s="12"/>
      <c r="G70" s="12"/>
      <c r="H70" s="12"/>
      <c r="I70" s="12"/>
      <c r="J70" s="12"/>
      <c r="K70" s="12"/>
    </row>
    <row r="71" spans="1:11">
      <c r="A71" s="135"/>
      <c r="B71" s="12"/>
      <c r="C71" s="12"/>
      <c r="D71" s="12"/>
      <c r="E71" s="12"/>
      <c r="F71" s="12"/>
      <c r="G71" s="12"/>
      <c r="H71" s="12"/>
      <c r="I71" s="12"/>
      <c r="J71" s="12"/>
      <c r="K71" s="12"/>
    </row>
    <row r="72" spans="1:11">
      <c r="A72" s="135"/>
      <c r="B72" s="12"/>
      <c r="C72" s="12"/>
      <c r="D72" s="12"/>
      <c r="E72" s="12"/>
      <c r="F72" s="12"/>
      <c r="G72" s="12"/>
      <c r="H72" s="12"/>
      <c r="I72" s="12"/>
      <c r="J72" s="12"/>
      <c r="K72" s="12"/>
    </row>
    <row r="73" spans="1:11">
      <c r="A73" s="135"/>
      <c r="B73" s="12"/>
      <c r="C73" s="12"/>
      <c r="D73" s="12"/>
      <c r="E73" s="12"/>
      <c r="F73" s="12"/>
      <c r="G73" s="12"/>
      <c r="H73" s="12"/>
      <c r="I73" s="12"/>
      <c r="J73" s="12"/>
      <c r="K73" s="12"/>
    </row>
    <row r="74" spans="1:11">
      <c r="A74" s="135"/>
      <c r="B74" s="12"/>
      <c r="C74" s="12"/>
      <c r="D74" s="12"/>
      <c r="E74" s="12"/>
      <c r="F74" s="12"/>
      <c r="G74" s="12"/>
      <c r="H74" s="12"/>
      <c r="I74" s="12"/>
      <c r="J74" s="12"/>
      <c r="K74" s="12"/>
    </row>
    <row r="75" spans="1:11">
      <c r="A75" s="135"/>
      <c r="B75" s="12"/>
      <c r="C75" s="12"/>
      <c r="D75" s="12"/>
      <c r="E75" s="12"/>
      <c r="F75" s="12"/>
      <c r="G75" s="12"/>
      <c r="H75" s="12"/>
      <c r="I75" s="12"/>
      <c r="J75" s="12"/>
      <c r="K75" s="12"/>
    </row>
    <row r="76" spans="1:11">
      <c r="A76" s="135"/>
      <c r="B76" s="12"/>
      <c r="C76" s="12"/>
      <c r="D76" s="12"/>
      <c r="E76" s="12"/>
      <c r="F76" s="12"/>
      <c r="G76" s="12"/>
      <c r="H76" s="12"/>
      <c r="I76" s="12"/>
      <c r="J76" s="12"/>
      <c r="K76" s="12"/>
    </row>
    <row r="77" spans="1:11">
      <c r="A77" s="135"/>
      <c r="B77" s="12"/>
      <c r="C77" s="12"/>
      <c r="D77" s="12"/>
      <c r="E77" s="12"/>
      <c r="F77" s="12"/>
      <c r="G77" s="12"/>
      <c r="H77" s="12"/>
      <c r="I77" s="12"/>
      <c r="J77" s="12"/>
      <c r="K77" s="12"/>
    </row>
    <row r="78" spans="1:11">
      <c r="A78" s="105"/>
      <c r="B78" s="12"/>
      <c r="C78" s="12"/>
      <c r="D78" s="12"/>
      <c r="E78" s="12"/>
      <c r="F78" s="12"/>
      <c r="G78" s="12"/>
      <c r="H78" s="12"/>
      <c r="I78" s="12"/>
      <c r="J78" s="12"/>
      <c r="K78" s="12"/>
    </row>
    <row r="79" spans="1:11">
      <c r="A79" s="105"/>
      <c r="B79" s="12"/>
      <c r="C79" s="12"/>
      <c r="D79" s="12"/>
      <c r="E79" s="12"/>
      <c r="F79" s="12"/>
      <c r="G79" s="12"/>
      <c r="H79" s="12"/>
      <c r="I79" s="12"/>
      <c r="J79" s="12"/>
      <c r="K79" s="12"/>
    </row>
    <row r="80" spans="1:11">
      <c r="A80" s="105"/>
      <c r="B80" s="12"/>
      <c r="C80" s="12"/>
      <c r="D80" s="12"/>
      <c r="E80" s="12"/>
      <c r="F80" s="12"/>
      <c r="G80" s="12"/>
      <c r="H80" s="12"/>
      <c r="I80" s="12"/>
      <c r="J80" s="12"/>
      <c r="K80" s="12"/>
    </row>
    <row r="81" spans="1:11">
      <c r="A81" s="105"/>
      <c r="B81" s="12"/>
      <c r="C81" s="12"/>
      <c r="D81" s="12"/>
      <c r="E81" s="12"/>
      <c r="F81" s="12"/>
      <c r="G81" s="12"/>
      <c r="H81" s="12"/>
      <c r="I81" s="12"/>
      <c r="J81" s="12"/>
      <c r="K81" s="12"/>
    </row>
    <row r="82" spans="1:11">
      <c r="A82" s="105"/>
      <c r="B82" s="12"/>
      <c r="C82" s="12"/>
      <c r="D82" s="12"/>
      <c r="E82" s="12"/>
      <c r="F82" s="12"/>
      <c r="G82" s="12"/>
      <c r="H82" s="12"/>
      <c r="I82" s="12"/>
      <c r="J82" s="12"/>
      <c r="K82" s="12"/>
    </row>
    <row r="83" spans="1:11">
      <c r="A83" s="105"/>
      <c r="B83" s="12"/>
      <c r="C83" s="12"/>
      <c r="D83" s="12"/>
      <c r="E83" s="12"/>
      <c r="F83" s="12"/>
      <c r="G83" s="12"/>
      <c r="H83" s="12"/>
      <c r="I83" s="12"/>
      <c r="J83" s="12"/>
      <c r="K83" s="12"/>
    </row>
    <row r="84" spans="1:11">
      <c r="A84" s="105"/>
      <c r="B84" s="12"/>
      <c r="C84" s="12"/>
      <c r="D84" s="12"/>
      <c r="E84" s="12"/>
      <c r="F84" s="12"/>
      <c r="G84" s="12"/>
      <c r="H84" s="12"/>
      <c r="I84" s="12"/>
      <c r="J84" s="12"/>
      <c r="K84" s="12"/>
    </row>
    <row r="85" spans="1:11">
      <c r="A85" s="105"/>
      <c r="B85" s="12"/>
      <c r="C85" s="12"/>
      <c r="D85" s="12"/>
      <c r="E85" s="12"/>
      <c r="F85" s="12"/>
      <c r="G85" s="12"/>
      <c r="H85" s="12"/>
      <c r="I85" s="12"/>
      <c r="J85" s="12"/>
      <c r="K85" s="12"/>
    </row>
    <row r="86" spans="1:11">
      <c r="A86" s="105"/>
      <c r="B86" s="12"/>
      <c r="C86" s="12"/>
      <c r="D86" s="12"/>
      <c r="E86" s="12"/>
      <c r="F86" s="12"/>
      <c r="G86" s="12"/>
      <c r="H86" s="12"/>
      <c r="I86" s="12"/>
      <c r="J86" s="12"/>
      <c r="K86" s="12"/>
    </row>
    <row r="87" spans="1:11">
      <c r="A87" s="105"/>
      <c r="B87" s="12"/>
      <c r="C87" s="12"/>
      <c r="D87" s="12"/>
      <c r="E87" s="12"/>
      <c r="F87" s="12"/>
      <c r="G87" s="12"/>
      <c r="H87" s="12"/>
      <c r="I87" s="12"/>
      <c r="J87" s="12"/>
      <c r="K87" s="12"/>
    </row>
    <row r="88" spans="1:11">
      <c r="A88" s="105"/>
      <c r="B88" s="12"/>
      <c r="C88" s="12"/>
      <c r="D88" s="12"/>
      <c r="E88" s="12"/>
      <c r="F88" s="12"/>
      <c r="G88" s="12"/>
      <c r="H88" s="12"/>
      <c r="I88" s="12"/>
      <c r="J88" s="12"/>
      <c r="K88" s="12"/>
    </row>
    <row r="89" spans="1:11">
      <c r="A89" s="105"/>
      <c r="B89" s="12"/>
      <c r="C89" s="12"/>
      <c r="D89" s="12"/>
      <c r="E89" s="12"/>
      <c r="F89" s="12"/>
      <c r="G89" s="12"/>
      <c r="H89" s="12"/>
      <c r="I89" s="12"/>
      <c r="J89" s="12"/>
      <c r="K89" s="12"/>
    </row>
    <row r="90" spans="1:11">
      <c r="A90" s="105"/>
      <c r="B90" s="12"/>
      <c r="C90" s="12"/>
      <c r="D90" s="12"/>
      <c r="E90" s="12"/>
      <c r="F90" s="12"/>
      <c r="G90" s="12"/>
      <c r="H90" s="12"/>
      <c r="I90" s="12"/>
      <c r="J90" s="12"/>
      <c r="K90" s="12"/>
    </row>
    <row r="91" spans="1:11">
      <c r="A91" s="105"/>
      <c r="B91" s="12"/>
      <c r="C91" s="12"/>
      <c r="D91" s="12"/>
      <c r="E91" s="12"/>
      <c r="F91" s="12"/>
      <c r="G91" s="12"/>
      <c r="H91" s="12"/>
      <c r="I91" s="12"/>
      <c r="J91" s="12"/>
      <c r="K91" s="12"/>
    </row>
    <row r="92" spans="1:11">
      <c r="A92" s="105"/>
      <c r="B92" s="12"/>
      <c r="C92" s="12"/>
      <c r="D92" s="12"/>
      <c r="E92" s="12"/>
      <c r="F92" s="12"/>
      <c r="G92" s="12"/>
      <c r="H92" s="12"/>
      <c r="I92" s="12"/>
      <c r="J92" s="12"/>
      <c r="K92" s="12"/>
    </row>
    <row r="93" spans="1:11">
      <c r="A93" s="105"/>
      <c r="B93" s="12"/>
      <c r="C93" s="12"/>
      <c r="D93" s="12"/>
      <c r="E93" s="12"/>
      <c r="F93" s="12"/>
      <c r="G93" s="12"/>
      <c r="H93" s="12"/>
      <c r="I93" s="12"/>
      <c r="J93" s="12"/>
      <c r="K93" s="12"/>
    </row>
    <row r="94" spans="1:11">
      <c r="A94" s="105"/>
      <c r="B94" s="12"/>
      <c r="C94" s="12"/>
      <c r="D94" s="12"/>
      <c r="E94" s="12"/>
      <c r="F94" s="12"/>
      <c r="G94" s="12"/>
      <c r="H94" s="12"/>
      <c r="I94" s="12"/>
      <c r="J94" s="12"/>
      <c r="K94" s="12"/>
    </row>
    <row r="95" spans="1:11">
      <c r="A95" s="105"/>
      <c r="B95" s="12"/>
      <c r="C95" s="12"/>
      <c r="D95" s="12"/>
      <c r="E95" s="12"/>
      <c r="F95" s="12"/>
      <c r="G95" s="12"/>
      <c r="H95" s="12"/>
      <c r="I95" s="12"/>
      <c r="J95" s="12"/>
      <c r="K95" s="12"/>
    </row>
    <row r="96" spans="1:11">
      <c r="A96" s="105"/>
      <c r="B96" s="12"/>
      <c r="C96" s="12"/>
      <c r="D96" s="12"/>
      <c r="E96" s="12"/>
      <c r="F96" s="12"/>
      <c r="G96" s="12"/>
      <c r="H96" s="12"/>
      <c r="I96" s="12"/>
      <c r="J96" s="12"/>
      <c r="K96" s="12"/>
    </row>
    <row r="97" spans="1:11">
      <c r="A97" s="105"/>
      <c r="B97" s="12"/>
      <c r="C97" s="12"/>
      <c r="D97" s="12"/>
      <c r="E97" s="12"/>
      <c r="F97" s="12"/>
      <c r="G97" s="12"/>
      <c r="H97" s="12"/>
      <c r="I97" s="12"/>
      <c r="J97" s="12"/>
      <c r="K97" s="12"/>
    </row>
    <row r="98" spans="1:11">
      <c r="A98" s="105"/>
      <c r="B98" s="12"/>
      <c r="C98" s="12"/>
      <c r="D98" s="12"/>
      <c r="E98" s="12"/>
      <c r="F98" s="12"/>
      <c r="G98" s="12"/>
      <c r="H98" s="12"/>
      <c r="I98" s="12"/>
      <c r="J98" s="12"/>
      <c r="K98" s="12"/>
    </row>
    <row r="99" spans="1:11">
      <c r="A99" s="105"/>
      <c r="B99" s="12"/>
      <c r="C99" s="12"/>
      <c r="D99" s="12"/>
      <c r="E99" s="12"/>
      <c r="F99" s="12"/>
      <c r="G99" s="12"/>
      <c r="H99" s="12"/>
      <c r="I99" s="12"/>
      <c r="J99" s="12"/>
      <c r="K99" s="12"/>
    </row>
    <row r="100" spans="1:11">
      <c r="A100" s="105"/>
      <c r="B100" s="12"/>
      <c r="C100" s="12"/>
      <c r="D100" s="12"/>
      <c r="E100" s="12"/>
      <c r="F100" s="12"/>
      <c r="G100" s="12"/>
      <c r="H100" s="12"/>
      <c r="I100" s="12"/>
      <c r="J100" s="12"/>
      <c r="K100" s="12"/>
    </row>
    <row r="101" spans="1:11">
      <c r="A101" s="105"/>
      <c r="B101" s="12"/>
      <c r="C101" s="12"/>
      <c r="D101" s="12"/>
      <c r="E101" s="12"/>
      <c r="F101" s="12"/>
      <c r="G101" s="12"/>
      <c r="H101" s="12"/>
      <c r="I101" s="12"/>
      <c r="J101" s="12"/>
      <c r="K101" s="12"/>
    </row>
    <row r="102" spans="1:11">
      <c r="A102" s="105"/>
      <c r="B102" s="12"/>
      <c r="C102" s="12"/>
      <c r="D102" s="12"/>
      <c r="E102" s="12"/>
      <c r="F102" s="12"/>
      <c r="G102" s="12"/>
      <c r="H102" s="12"/>
      <c r="I102" s="12"/>
      <c r="J102" s="12"/>
      <c r="K102" s="12"/>
    </row>
    <row r="103" spans="1:11">
      <c r="A103" s="105"/>
      <c r="B103" s="12"/>
      <c r="C103" s="12"/>
      <c r="D103" s="12"/>
      <c r="E103" s="12"/>
      <c r="F103" s="12"/>
      <c r="G103" s="12"/>
      <c r="H103" s="12"/>
      <c r="I103" s="12"/>
      <c r="J103" s="12"/>
      <c r="K103" s="12"/>
    </row>
    <row r="104" spans="1:11">
      <c r="A104" s="105"/>
      <c r="B104" s="12"/>
      <c r="C104" s="12"/>
      <c r="D104" s="12"/>
      <c r="E104" s="12"/>
      <c r="F104" s="12"/>
      <c r="G104" s="12"/>
      <c r="H104" s="12"/>
      <c r="I104" s="12"/>
      <c r="J104" s="12"/>
      <c r="K104" s="12"/>
    </row>
    <row r="105" spans="1:11">
      <c r="A105" s="105"/>
      <c r="B105" s="12"/>
      <c r="C105" s="12"/>
      <c r="D105" s="12"/>
      <c r="E105" s="12"/>
      <c r="F105" s="12"/>
      <c r="G105" s="12"/>
      <c r="H105" s="12"/>
      <c r="I105" s="12"/>
      <c r="J105" s="12"/>
      <c r="K105" s="12"/>
    </row>
    <row r="106" spans="1:11">
      <c r="A106" s="105"/>
      <c r="B106" s="12"/>
      <c r="C106" s="12"/>
      <c r="D106" s="12"/>
      <c r="E106" s="12"/>
      <c r="F106" s="12"/>
      <c r="G106" s="12"/>
      <c r="H106" s="12"/>
      <c r="I106" s="12"/>
      <c r="J106" s="12"/>
      <c r="K106" s="12"/>
    </row>
    <row r="107" spans="1:11">
      <c r="A107" s="105"/>
      <c r="B107" s="12"/>
      <c r="C107" s="12"/>
      <c r="D107" s="12"/>
      <c r="E107" s="12"/>
      <c r="F107" s="12"/>
      <c r="G107" s="12"/>
      <c r="H107" s="12"/>
      <c r="I107" s="12"/>
      <c r="J107" s="12"/>
      <c r="K107" s="12"/>
    </row>
    <row r="108" spans="1:11">
      <c r="A108" s="105"/>
      <c r="B108" s="12"/>
      <c r="C108" s="12"/>
      <c r="D108" s="12"/>
      <c r="E108" s="12"/>
      <c r="F108" s="12"/>
      <c r="G108" s="12"/>
      <c r="H108" s="12"/>
      <c r="I108" s="12"/>
      <c r="J108" s="12"/>
      <c r="K108" s="12"/>
    </row>
    <row r="109" spans="1:11">
      <c r="A109" s="105"/>
      <c r="B109" s="12"/>
      <c r="C109" s="12"/>
      <c r="D109" s="12"/>
      <c r="E109" s="12"/>
      <c r="F109" s="12"/>
      <c r="G109" s="12"/>
      <c r="H109" s="12"/>
      <c r="I109" s="12"/>
      <c r="J109" s="12"/>
      <c r="K109" s="12"/>
    </row>
    <row r="110" spans="1:11">
      <c r="A110" s="105"/>
      <c r="B110" s="12"/>
      <c r="C110" s="12"/>
      <c r="D110" s="12"/>
      <c r="E110" s="12"/>
      <c r="F110" s="12"/>
      <c r="G110" s="12"/>
      <c r="H110" s="12"/>
      <c r="I110" s="12"/>
      <c r="J110" s="12"/>
      <c r="K110" s="12"/>
    </row>
    <row r="111" spans="1:11">
      <c r="A111" s="105"/>
      <c r="B111" s="12"/>
      <c r="C111" s="12"/>
      <c r="D111" s="12"/>
      <c r="E111" s="12"/>
      <c r="F111" s="12"/>
      <c r="G111" s="12"/>
      <c r="H111" s="12"/>
      <c r="I111" s="12"/>
      <c r="J111" s="12"/>
      <c r="K111" s="12"/>
    </row>
    <row r="112" spans="1:11">
      <c r="A112" s="105"/>
      <c r="B112" s="12"/>
      <c r="C112" s="12"/>
      <c r="D112" s="12"/>
      <c r="E112" s="12"/>
      <c r="F112" s="12"/>
      <c r="G112" s="12"/>
      <c r="H112" s="12"/>
      <c r="I112" s="12"/>
      <c r="J112" s="12"/>
      <c r="K112" s="12"/>
    </row>
    <row r="113" spans="1:11">
      <c r="A113" s="105"/>
      <c r="B113" s="12"/>
      <c r="C113" s="12"/>
      <c r="D113" s="12"/>
      <c r="E113" s="12"/>
      <c r="F113" s="12"/>
      <c r="G113" s="12"/>
      <c r="H113" s="12"/>
      <c r="I113" s="12"/>
      <c r="J113" s="12"/>
      <c r="K113" s="12"/>
    </row>
    <row r="114" spans="1:11">
      <c r="A114" s="105"/>
      <c r="B114" s="12"/>
      <c r="C114" s="12"/>
      <c r="D114" s="12"/>
      <c r="E114" s="12"/>
      <c r="F114" s="12"/>
      <c r="G114" s="12"/>
      <c r="H114" s="12"/>
      <c r="I114" s="12"/>
      <c r="J114" s="12"/>
      <c r="K114" s="12"/>
    </row>
    <row r="115" spans="1:11">
      <c r="A115" s="105"/>
      <c r="B115" s="135"/>
      <c r="C115" s="135"/>
      <c r="D115" s="135"/>
      <c r="E115" s="837"/>
      <c r="F115" s="838"/>
      <c r="G115" s="135"/>
      <c r="H115" s="135"/>
      <c r="I115" s="135"/>
      <c r="J115" s="135"/>
      <c r="K115" s="135"/>
    </row>
    <row r="116" spans="1:11">
      <c r="B116" s="11"/>
      <c r="C116" s="11"/>
      <c r="D116" s="11"/>
      <c r="E116" s="9"/>
      <c r="F116" s="11"/>
      <c r="G116" s="11"/>
      <c r="H116" s="11"/>
      <c r="I116" s="11"/>
      <c r="J116" s="11"/>
      <c r="K116" s="11"/>
    </row>
  </sheetData>
  <mergeCells count="7">
    <mergeCell ref="B42:J42"/>
    <mergeCell ref="B4:K4"/>
    <mergeCell ref="B34:F34"/>
    <mergeCell ref="B5:F5"/>
    <mergeCell ref="G5:K5"/>
    <mergeCell ref="B20:F20"/>
    <mergeCell ref="G20:K20"/>
  </mergeCells>
  <phoneticPr fontId="2" type="noConversion"/>
  <printOptions horizontalCentered="1"/>
  <pageMargins left="0.70866141732283461" right="0.39370078740157483" top="0.74803149606299213" bottom="0.74803149606299213" header="0.31496062992125984" footer="0.31496062992125984"/>
  <pageSetup paperSize="9" scale="54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8" tint="0.39997558519241921"/>
    <pageSetUpPr fitToPage="1"/>
  </sheetPr>
  <dimension ref="A1:N198"/>
  <sheetViews>
    <sheetView zoomScale="80" zoomScaleNormal="80" zoomScaleSheetLayoutView="100" workbookViewId="0">
      <selection activeCell="O186" sqref="O186"/>
    </sheetView>
  </sheetViews>
  <sheetFormatPr defaultRowHeight="17.25" customHeight="1"/>
  <cols>
    <col min="1" max="1" width="9.5703125" style="3" customWidth="1"/>
    <col min="2" max="3" width="15.140625" style="3" customWidth="1"/>
    <col min="4" max="4" width="18.42578125" style="3" customWidth="1"/>
    <col min="5" max="5" width="15.42578125" style="152" customWidth="1"/>
    <col min="6" max="6" width="21.5703125" style="3" customWidth="1"/>
    <col min="7" max="8" width="19.42578125" style="3" customWidth="1"/>
    <col min="9" max="9" width="17.28515625" style="3" customWidth="1"/>
    <col min="10" max="10" width="21.42578125" style="152" customWidth="1"/>
    <col min="11" max="11" width="19.85546875" style="3" customWidth="1"/>
    <col min="12" max="16384" width="9.140625" style="3"/>
  </cols>
  <sheetData>
    <row r="1" spans="1:11" ht="17.25" customHeight="1">
      <c r="A1" s="326"/>
      <c r="B1" s="325"/>
      <c r="C1" s="864"/>
      <c r="D1" s="325"/>
      <c r="E1" s="338"/>
      <c r="F1" s="325"/>
      <c r="G1" s="325"/>
      <c r="H1" s="864"/>
      <c r="I1" s="325"/>
      <c r="J1" s="339" t="s">
        <v>188</v>
      </c>
      <c r="K1" s="325"/>
    </row>
    <row r="2" spans="1:11" ht="17.25" customHeight="1">
      <c r="A2" s="326"/>
      <c r="B2" s="325"/>
      <c r="C2" s="864"/>
      <c r="D2" s="325"/>
      <c r="E2" s="338"/>
      <c r="F2" s="325"/>
      <c r="G2" s="325"/>
      <c r="H2" s="864"/>
      <c r="I2" s="325"/>
      <c r="J2" s="339" t="s">
        <v>189</v>
      </c>
      <c r="K2" s="325"/>
    </row>
    <row r="3" spans="1:11" ht="17.25" customHeight="1">
      <c r="A3" s="326"/>
      <c r="B3" s="325"/>
      <c r="C3" s="864"/>
      <c r="D3" s="325"/>
      <c r="E3" s="338"/>
      <c r="F3" s="325"/>
      <c r="G3" s="325"/>
      <c r="H3" s="864"/>
      <c r="I3" s="325"/>
      <c r="J3" s="339">
        <f>CONDITIONS!E3</f>
        <v>0</v>
      </c>
      <c r="K3" s="325"/>
    </row>
    <row r="4" spans="1:11" ht="41.25" customHeight="1">
      <c r="A4" s="326"/>
      <c r="B4" s="326"/>
      <c r="C4" s="866"/>
      <c r="D4" s="326"/>
      <c r="E4" s="340"/>
      <c r="F4" s="1130"/>
      <c r="G4" s="1130"/>
      <c r="H4" s="1130"/>
      <c r="I4" s="1130"/>
      <c r="J4" s="1130"/>
      <c r="K4" s="1130"/>
    </row>
    <row r="5" spans="1:11" ht="30" customHeight="1">
      <c r="A5" s="6"/>
      <c r="B5" s="1098" t="s">
        <v>16</v>
      </c>
      <c r="C5" s="1098"/>
      <c r="D5" s="1098"/>
      <c r="E5" s="1098"/>
      <c r="F5" s="1098"/>
      <c r="G5" s="1098" t="s">
        <v>17</v>
      </c>
      <c r="H5" s="1098"/>
      <c r="I5" s="1098"/>
      <c r="J5" s="1098"/>
      <c r="K5" s="1098"/>
    </row>
    <row r="6" spans="1:11" ht="41.25" customHeight="1">
      <c r="A6" s="161"/>
      <c r="B6" s="336" t="s">
        <v>19</v>
      </c>
      <c r="C6" s="336" t="s">
        <v>2084</v>
      </c>
      <c r="D6" s="336" t="s">
        <v>165</v>
      </c>
      <c r="E6" s="337" t="s">
        <v>178</v>
      </c>
      <c r="F6" s="337" t="s">
        <v>179</v>
      </c>
      <c r="G6" s="336" t="s">
        <v>19</v>
      </c>
      <c r="H6" s="336" t="s">
        <v>2084</v>
      </c>
      <c r="I6" s="336" t="s">
        <v>165</v>
      </c>
      <c r="J6" s="337" t="s">
        <v>178</v>
      </c>
      <c r="K6" s="337" t="s">
        <v>179</v>
      </c>
    </row>
    <row r="7" spans="1:11" ht="12.75" customHeight="1">
      <c r="A7" s="155"/>
      <c r="B7" s="27" t="s">
        <v>756</v>
      </c>
      <c r="C7" s="27" t="s">
        <v>2087</v>
      </c>
      <c r="D7" s="28">
        <v>496</v>
      </c>
      <c r="E7" s="411">
        <v>55.7</v>
      </c>
      <c r="F7" s="407">
        <f>E7*(1-CONDITIONS!$B$24)</f>
        <v>52.914999999999999</v>
      </c>
      <c r="G7" s="27" t="s">
        <v>755</v>
      </c>
      <c r="H7" s="27" t="s">
        <v>2088</v>
      </c>
      <c r="I7" s="28">
        <v>352</v>
      </c>
      <c r="J7" s="408">
        <v>49.6</v>
      </c>
      <c r="K7" s="407">
        <f>J7*(1-CONDITIONS!$B$24)</f>
        <v>47.12</v>
      </c>
    </row>
    <row r="8" spans="1:11" ht="12.75" customHeight="1">
      <c r="A8" s="155"/>
      <c r="B8" s="27" t="s">
        <v>754</v>
      </c>
      <c r="C8" s="27" t="s">
        <v>2087</v>
      </c>
      <c r="D8" s="28">
        <v>432</v>
      </c>
      <c r="E8" s="411">
        <v>56.9</v>
      </c>
      <c r="F8" s="407">
        <f>E8*(1-CONDITIONS!$B$24)</f>
        <v>54.054999999999993</v>
      </c>
      <c r="G8" s="27" t="s">
        <v>753</v>
      </c>
      <c r="H8" s="27" t="s">
        <v>2088</v>
      </c>
      <c r="I8" s="28">
        <v>300</v>
      </c>
      <c r="J8" s="408">
        <v>55.7</v>
      </c>
      <c r="K8" s="407">
        <f>J8*(1-CONDITIONS!$B$24)</f>
        <v>52.914999999999999</v>
      </c>
    </row>
    <row r="9" spans="1:11" ht="12.75" customHeight="1">
      <c r="A9" s="155"/>
      <c r="B9" s="962" t="s">
        <v>752</v>
      </c>
      <c r="C9" s="962" t="s">
        <v>2087</v>
      </c>
      <c r="D9" s="966">
        <v>364</v>
      </c>
      <c r="E9" s="967">
        <v>58.1</v>
      </c>
      <c r="F9" s="416">
        <f>E9*(1-CONDITIONS!$B$24)</f>
        <v>55.195</v>
      </c>
      <c r="G9" s="962" t="s">
        <v>751</v>
      </c>
      <c r="H9" s="962" t="s">
        <v>2088</v>
      </c>
      <c r="I9" s="966">
        <v>266</v>
      </c>
      <c r="J9" s="967">
        <v>56.9</v>
      </c>
      <c r="K9" s="416">
        <f>J9*(1-CONDITIONS!$B$24)</f>
        <v>54.054999999999993</v>
      </c>
    </row>
    <row r="10" spans="1:11" ht="12.75" customHeight="1">
      <c r="A10" s="155"/>
      <c r="B10" s="962" t="s">
        <v>750</v>
      </c>
      <c r="C10" s="962" t="s">
        <v>2087</v>
      </c>
      <c r="D10" s="966">
        <v>316</v>
      </c>
      <c r="E10" s="967">
        <v>60.5</v>
      </c>
      <c r="F10" s="416">
        <f>E10*(1-CONDITIONS!$B$24)</f>
        <v>57.474999999999994</v>
      </c>
      <c r="G10" s="962" t="s">
        <v>749</v>
      </c>
      <c r="H10" s="962" t="s">
        <v>2088</v>
      </c>
      <c r="I10" s="966">
        <v>200</v>
      </c>
      <c r="J10" s="967">
        <v>49.6</v>
      </c>
      <c r="K10" s="416">
        <f>J10*(1-CONDITIONS!$B$24)</f>
        <v>47.12</v>
      </c>
    </row>
    <row r="11" spans="1:11" ht="12.75" customHeight="1">
      <c r="A11" s="155"/>
      <c r="B11" s="27" t="s">
        <v>748</v>
      </c>
      <c r="C11" s="27" t="s">
        <v>2087</v>
      </c>
      <c r="D11" s="28">
        <v>266</v>
      </c>
      <c r="E11" s="411">
        <v>62.7</v>
      </c>
      <c r="F11" s="407">
        <f>E11*(1-CONDITIONS!$B$24)</f>
        <v>59.564999999999998</v>
      </c>
      <c r="G11" s="27" t="s">
        <v>747</v>
      </c>
      <c r="H11" s="27" t="s">
        <v>2088</v>
      </c>
      <c r="I11" s="28">
        <v>192</v>
      </c>
      <c r="J11" s="408">
        <v>46</v>
      </c>
      <c r="K11" s="407">
        <f>J11*(1-CONDITIONS!$B$24)</f>
        <v>43.699999999999996</v>
      </c>
    </row>
    <row r="12" spans="1:11" ht="12.75" customHeight="1">
      <c r="A12" s="155"/>
      <c r="B12" s="962" t="s">
        <v>2130</v>
      </c>
      <c r="C12" s="962" t="s">
        <v>2087</v>
      </c>
      <c r="D12" s="966">
        <v>210</v>
      </c>
      <c r="E12" s="967">
        <v>69.3</v>
      </c>
      <c r="F12" s="416">
        <f>E12*(1-CONDITIONS!$B$24)</f>
        <v>65.834999999999994</v>
      </c>
      <c r="G12" s="962" t="s">
        <v>746</v>
      </c>
      <c r="H12" s="962" t="s">
        <v>2088</v>
      </c>
      <c r="I12" s="966">
        <v>140</v>
      </c>
      <c r="J12" s="967">
        <v>52</v>
      </c>
      <c r="K12" s="416">
        <f>J12*(1-CONDITIONS!$B$24)</f>
        <v>49.4</v>
      </c>
    </row>
    <row r="13" spans="1:11" ht="12.75" customHeight="1">
      <c r="A13" s="155"/>
      <c r="B13" s="962"/>
      <c r="C13" s="962"/>
      <c r="D13" s="962"/>
      <c r="E13" s="967"/>
      <c r="F13" s="416"/>
      <c r="G13" s="970" t="s">
        <v>745</v>
      </c>
      <c r="H13" s="970" t="s">
        <v>2088</v>
      </c>
      <c r="I13" s="971">
        <v>140</v>
      </c>
      <c r="J13" s="967">
        <v>66.599999999999994</v>
      </c>
      <c r="K13" s="416">
        <f>J13*(1-CONDITIONS!$B$24)</f>
        <v>63.269999999999989</v>
      </c>
    </row>
    <row r="14" spans="1:11" ht="12.75" customHeight="1">
      <c r="A14" s="155"/>
      <c r="B14" s="27" t="s">
        <v>744</v>
      </c>
      <c r="C14" s="27" t="s">
        <v>2087</v>
      </c>
      <c r="D14" s="28">
        <v>166</v>
      </c>
      <c r="E14" s="411">
        <v>75.400000000000006</v>
      </c>
      <c r="F14" s="407">
        <f>E14*(1-CONDITIONS!$B$24)</f>
        <v>71.63</v>
      </c>
      <c r="G14" s="27" t="s">
        <v>743</v>
      </c>
      <c r="H14" s="27" t="s">
        <v>2088</v>
      </c>
      <c r="I14" s="28">
        <v>136</v>
      </c>
      <c r="J14" s="408">
        <v>58.1</v>
      </c>
      <c r="K14" s="407">
        <f>J14*(1-CONDITIONS!$B$24)</f>
        <v>55.195</v>
      </c>
    </row>
    <row r="15" spans="1:11" ht="12.75" customHeight="1">
      <c r="A15" s="155"/>
      <c r="B15" s="27" t="s">
        <v>742</v>
      </c>
      <c r="C15" s="27" t="s">
        <v>2087</v>
      </c>
      <c r="D15" s="28">
        <v>112</v>
      </c>
      <c r="E15" s="411">
        <v>83.5</v>
      </c>
      <c r="F15" s="407">
        <f>E15*(1-CONDITIONS!$B$24)</f>
        <v>79.325000000000003</v>
      </c>
      <c r="G15" s="27" t="s">
        <v>741</v>
      </c>
      <c r="H15" s="27" t="s">
        <v>2088</v>
      </c>
      <c r="I15" s="28">
        <v>108</v>
      </c>
      <c r="J15" s="408">
        <v>87.1</v>
      </c>
      <c r="K15" s="407">
        <f>J15*(1-CONDITIONS!$B$24)</f>
        <v>82.74499999999999</v>
      </c>
    </row>
    <row r="16" spans="1:11" ht="12.75" customHeight="1">
      <c r="A16" s="155"/>
      <c r="B16" s="962" t="s">
        <v>740</v>
      </c>
      <c r="C16" s="962" t="s">
        <v>2087</v>
      </c>
      <c r="D16" s="966">
        <v>112</v>
      </c>
      <c r="E16" s="967">
        <v>87.1</v>
      </c>
      <c r="F16" s="416">
        <f>E16*(1-CONDITIONS!$B$24)</f>
        <v>82.74499999999999</v>
      </c>
      <c r="G16" s="962" t="s">
        <v>739</v>
      </c>
      <c r="H16" s="962" t="s">
        <v>2088</v>
      </c>
      <c r="I16" s="966">
        <v>98</v>
      </c>
      <c r="J16" s="967">
        <v>70.2</v>
      </c>
      <c r="K16" s="416">
        <f>J16*(1-CONDITIONS!$B$24)</f>
        <v>66.69</v>
      </c>
    </row>
    <row r="17" spans="1:11" ht="12.75" customHeight="1">
      <c r="A17" s="155"/>
      <c r="B17" s="962"/>
      <c r="C17" s="962"/>
      <c r="D17" s="962"/>
      <c r="E17" s="967"/>
      <c r="F17" s="416"/>
      <c r="G17" s="970" t="s">
        <v>738</v>
      </c>
      <c r="H17" s="970" t="s">
        <v>2088</v>
      </c>
      <c r="I17" s="971">
        <v>92</v>
      </c>
      <c r="J17" s="967">
        <v>104.1</v>
      </c>
      <c r="K17" s="416">
        <f>J17*(1-CONDITIONS!$B$24)</f>
        <v>98.894999999999996</v>
      </c>
    </row>
    <row r="18" spans="1:11" ht="12.75" customHeight="1">
      <c r="A18" s="155"/>
      <c r="B18" s="27"/>
      <c r="C18" s="27"/>
      <c r="D18" s="27"/>
      <c r="E18" s="411"/>
      <c r="F18" s="407"/>
      <c r="G18" s="169" t="s">
        <v>737</v>
      </c>
      <c r="H18" s="169" t="s">
        <v>2088</v>
      </c>
      <c r="I18" s="168">
        <v>80</v>
      </c>
      <c r="J18" s="408">
        <v>111.3</v>
      </c>
      <c r="K18" s="407">
        <f>J18*(1-CONDITIONS!$B$24)</f>
        <v>105.735</v>
      </c>
    </row>
    <row r="19" spans="1:11" ht="12.75" customHeight="1">
      <c r="A19" s="155"/>
      <c r="B19" s="27" t="s">
        <v>736</v>
      </c>
      <c r="C19" s="27" t="s">
        <v>2087</v>
      </c>
      <c r="D19" s="28">
        <v>92</v>
      </c>
      <c r="E19" s="411">
        <v>94.4</v>
      </c>
      <c r="F19" s="407">
        <f>E19*(1-CONDITIONS!$B$24)</f>
        <v>89.68</v>
      </c>
      <c r="G19" s="27" t="s">
        <v>735</v>
      </c>
      <c r="H19" s="27" t="s">
        <v>2088</v>
      </c>
      <c r="I19" s="81">
        <v>72</v>
      </c>
      <c r="J19" s="408">
        <v>87.1</v>
      </c>
      <c r="K19" s="407">
        <f>J19*(1-CONDITIONS!$B$24)</f>
        <v>82.74499999999999</v>
      </c>
    </row>
    <row r="20" spans="1:11" ht="12.75" customHeight="1">
      <c r="A20" s="155"/>
      <c r="B20" s="966"/>
      <c r="C20" s="966"/>
      <c r="D20" s="966"/>
      <c r="E20" s="967"/>
      <c r="F20" s="416"/>
      <c r="G20" s="962" t="s">
        <v>734</v>
      </c>
      <c r="H20" s="962" t="s">
        <v>2088</v>
      </c>
      <c r="I20" s="966">
        <v>66</v>
      </c>
      <c r="J20" s="967">
        <v>125.8</v>
      </c>
      <c r="K20" s="416">
        <f>J20*(1-CONDITIONS!$B$24)</f>
        <v>119.50999999999999</v>
      </c>
    </row>
    <row r="21" spans="1:11" ht="12.75" customHeight="1">
      <c r="A21" s="155"/>
      <c r="B21" s="966"/>
      <c r="C21" s="966"/>
      <c r="D21" s="966"/>
      <c r="E21" s="967"/>
      <c r="F21" s="967"/>
      <c r="G21" s="962" t="s">
        <v>733</v>
      </c>
      <c r="H21" s="962" t="s">
        <v>2088</v>
      </c>
      <c r="I21" s="966">
        <v>60</v>
      </c>
      <c r="J21" s="967">
        <v>102.9</v>
      </c>
      <c r="K21" s="416">
        <f>J21*(1-CONDITIONS!$B$24)</f>
        <v>97.754999999999995</v>
      </c>
    </row>
    <row r="22" spans="1:11" ht="12.75" customHeight="1">
      <c r="A22" s="155"/>
      <c r="B22" s="28"/>
      <c r="C22" s="28"/>
      <c r="D22" s="28"/>
      <c r="E22" s="409"/>
      <c r="F22" s="409"/>
      <c r="G22" s="27" t="s">
        <v>732</v>
      </c>
      <c r="H22" s="27" t="s">
        <v>2088</v>
      </c>
      <c r="I22" s="28">
        <v>50</v>
      </c>
      <c r="J22" s="408">
        <v>168.2</v>
      </c>
      <c r="K22" s="407">
        <f>J22*(1-CONDITIONS!$B$24)</f>
        <v>159.79</v>
      </c>
    </row>
    <row r="23" spans="1:11" ht="12.75" customHeight="1">
      <c r="A23" s="155"/>
      <c r="B23" s="28"/>
      <c r="C23" s="28"/>
      <c r="D23" s="28"/>
      <c r="E23" s="409"/>
      <c r="F23" s="409"/>
      <c r="G23" s="27" t="s">
        <v>731</v>
      </c>
      <c r="H23" s="27" t="s">
        <v>2088</v>
      </c>
      <c r="I23" s="28">
        <v>46</v>
      </c>
      <c r="J23" s="408">
        <v>173</v>
      </c>
      <c r="K23" s="407">
        <f>J23*(1-CONDITIONS!$B$24)</f>
        <v>164.35</v>
      </c>
    </row>
    <row r="24" spans="1:11" ht="12.75" customHeight="1">
      <c r="A24" s="155"/>
      <c r="B24" s="966"/>
      <c r="C24" s="966"/>
      <c r="D24" s="966"/>
      <c r="E24" s="967"/>
      <c r="F24" s="967"/>
      <c r="G24" s="962" t="s">
        <v>730</v>
      </c>
      <c r="H24" s="962" t="s">
        <v>2088</v>
      </c>
      <c r="I24" s="966">
        <v>46</v>
      </c>
      <c r="J24" s="967">
        <v>145.19999999999999</v>
      </c>
      <c r="K24" s="416">
        <f>J24*(1-CONDITIONS!$B$24)</f>
        <v>137.93999999999997</v>
      </c>
    </row>
    <row r="25" spans="1:11" ht="12.75" customHeight="1">
      <c r="A25" s="155"/>
      <c r="B25" s="966"/>
      <c r="C25" s="966"/>
      <c r="D25" s="966"/>
      <c r="E25" s="967"/>
      <c r="F25" s="967"/>
      <c r="G25" s="962" t="s">
        <v>729</v>
      </c>
      <c r="H25" s="962" t="s">
        <v>2088</v>
      </c>
      <c r="I25" s="972">
        <v>44</v>
      </c>
      <c r="J25" s="967">
        <v>164.6</v>
      </c>
      <c r="K25" s="416">
        <f>J25*(1-CONDITIONS!$B$24)</f>
        <v>156.36999999999998</v>
      </c>
    </row>
    <row r="26" spans="1:11" ht="12.75" customHeight="1">
      <c r="A26" s="155"/>
      <c r="B26" s="28"/>
      <c r="C26" s="28"/>
      <c r="D26" s="28"/>
      <c r="E26" s="409"/>
      <c r="F26" s="409"/>
      <c r="G26" s="27" t="s">
        <v>728</v>
      </c>
      <c r="H26" s="27" t="s">
        <v>2088</v>
      </c>
      <c r="I26" s="28">
        <v>44</v>
      </c>
      <c r="J26" s="408">
        <v>205.7</v>
      </c>
      <c r="K26" s="407">
        <f>J26*(1-CONDITIONS!$B$24)</f>
        <v>195.41499999999999</v>
      </c>
    </row>
    <row r="27" spans="1:11" ht="12.75" customHeight="1">
      <c r="A27" s="155"/>
      <c r="B27" s="28"/>
      <c r="C27" s="28"/>
      <c r="D27" s="28"/>
      <c r="E27" s="409"/>
      <c r="F27" s="409"/>
      <c r="G27" s="27" t="s">
        <v>727</v>
      </c>
      <c r="H27" s="27" t="s">
        <v>2088</v>
      </c>
      <c r="I27" s="28">
        <v>32</v>
      </c>
      <c r="J27" s="408">
        <v>302.5</v>
      </c>
      <c r="K27" s="407">
        <f>J27*(1-CONDITIONS!$B$24)</f>
        <v>287.375</v>
      </c>
    </row>
    <row r="28" spans="1:11" ht="12.75" customHeight="1">
      <c r="A28" s="155"/>
      <c r="B28" s="966"/>
      <c r="C28" s="966"/>
      <c r="D28" s="966"/>
      <c r="E28" s="967"/>
      <c r="F28" s="967"/>
      <c r="G28" s="962" t="s">
        <v>726</v>
      </c>
      <c r="H28" s="962" t="s">
        <v>2088</v>
      </c>
      <c r="I28" s="966">
        <v>26</v>
      </c>
      <c r="J28" s="967">
        <v>323.10000000000002</v>
      </c>
      <c r="K28" s="416">
        <f>J28*(1-CONDITIONS!$B$24)</f>
        <v>306.94499999999999</v>
      </c>
    </row>
    <row r="29" spans="1:11" ht="12.75" customHeight="1">
      <c r="A29" s="155"/>
      <c r="B29" s="966"/>
      <c r="C29" s="966"/>
      <c r="D29" s="966"/>
      <c r="E29" s="967"/>
      <c r="F29" s="967"/>
      <c r="G29" s="962" t="s">
        <v>725</v>
      </c>
      <c r="H29" s="962" t="s">
        <v>2088</v>
      </c>
      <c r="I29" s="966">
        <v>20</v>
      </c>
      <c r="J29" s="967">
        <v>364.2</v>
      </c>
      <c r="K29" s="416">
        <f>J29*(1-CONDITIONS!$B$24)</f>
        <v>345.98999999999995</v>
      </c>
    </row>
    <row r="30" spans="1:11" ht="12.75" customHeight="1">
      <c r="A30" s="155"/>
      <c r="B30" s="28"/>
      <c r="C30" s="28"/>
      <c r="D30" s="28"/>
      <c r="E30" s="409"/>
      <c r="F30" s="409"/>
      <c r="G30" s="27" t="s">
        <v>724</v>
      </c>
      <c r="H30" s="27" t="s">
        <v>2088</v>
      </c>
      <c r="I30" s="28">
        <v>20</v>
      </c>
      <c r="J30" s="408">
        <v>387.2</v>
      </c>
      <c r="K30" s="407">
        <f>J30*(1-CONDITIONS!$B$24)</f>
        <v>367.84</v>
      </c>
    </row>
    <row r="31" spans="1:11" ht="12.75" customHeight="1">
      <c r="A31" s="155"/>
      <c r="B31" s="28"/>
      <c r="C31" s="28"/>
      <c r="D31" s="28"/>
      <c r="E31" s="409"/>
      <c r="F31" s="409"/>
      <c r="G31" s="27" t="s">
        <v>723</v>
      </c>
      <c r="H31" s="27" t="s">
        <v>2088</v>
      </c>
      <c r="I31" s="28">
        <v>20</v>
      </c>
      <c r="J31" s="408">
        <v>395.7</v>
      </c>
      <c r="K31" s="407">
        <f>J31*(1-CONDITIONS!$B$24)</f>
        <v>375.91499999999996</v>
      </c>
    </row>
    <row r="32" spans="1:11" ht="12.75" customHeight="1">
      <c r="A32" s="155"/>
      <c r="B32" s="966"/>
      <c r="C32" s="966"/>
      <c r="D32" s="966"/>
      <c r="E32" s="967"/>
      <c r="F32" s="967"/>
      <c r="G32" s="962" t="s">
        <v>722</v>
      </c>
      <c r="H32" s="962" t="s">
        <v>2088</v>
      </c>
      <c r="I32" s="966">
        <v>20</v>
      </c>
      <c r="J32" s="967">
        <v>392</v>
      </c>
      <c r="K32" s="416">
        <f>J32*(1-CONDITIONS!$B$24)</f>
        <v>372.4</v>
      </c>
    </row>
    <row r="33" spans="1:13" ht="12.75" customHeight="1">
      <c r="A33" s="155"/>
      <c r="B33" s="966"/>
      <c r="C33" s="966"/>
      <c r="D33" s="966"/>
      <c r="E33" s="967"/>
      <c r="F33" s="967"/>
      <c r="G33" s="962" t="s">
        <v>721</v>
      </c>
      <c r="H33" s="962" t="s">
        <v>2088</v>
      </c>
      <c r="I33" s="966">
        <v>20</v>
      </c>
      <c r="J33" s="967">
        <v>396.9</v>
      </c>
      <c r="K33" s="416">
        <f>J33*(1-CONDITIONS!$B$24)</f>
        <v>377.05499999999995</v>
      </c>
    </row>
    <row r="34" spans="1:13" ht="12.75" customHeight="1">
      <c r="A34" s="155"/>
      <c r="B34" s="28"/>
      <c r="C34" s="28"/>
      <c r="D34" s="28"/>
      <c r="E34" s="409"/>
      <c r="F34" s="409"/>
      <c r="G34" s="27" t="s">
        <v>720</v>
      </c>
      <c r="H34" s="27" t="s">
        <v>2088</v>
      </c>
      <c r="I34" s="28">
        <v>14</v>
      </c>
      <c r="J34" s="408">
        <v>1544</v>
      </c>
      <c r="K34" s="407">
        <f>J34*(1-CONDITIONS!$B$24)</f>
        <v>1466.8</v>
      </c>
    </row>
    <row r="35" spans="1:13" ht="12.75" customHeight="1">
      <c r="A35" s="155"/>
      <c r="B35" s="28"/>
      <c r="C35" s="28"/>
      <c r="D35" s="28"/>
      <c r="E35" s="409"/>
      <c r="F35" s="409"/>
      <c r="G35" s="27" t="s">
        <v>719</v>
      </c>
      <c r="H35" s="27" t="s">
        <v>2088</v>
      </c>
      <c r="I35" s="28">
        <v>14</v>
      </c>
      <c r="J35" s="408">
        <v>1917.9</v>
      </c>
      <c r="K35" s="407">
        <f>J35*(1-CONDITIONS!$B$24)</f>
        <v>1822.0050000000001</v>
      </c>
    </row>
    <row r="36" spans="1:13" ht="12.75" customHeight="1">
      <c r="A36" s="155"/>
      <c r="B36" s="966"/>
      <c r="C36" s="966"/>
      <c r="D36" s="966"/>
      <c r="E36" s="967"/>
      <c r="F36" s="967"/>
      <c r="G36" s="962" t="s">
        <v>718</v>
      </c>
      <c r="H36" s="962" t="s">
        <v>2088</v>
      </c>
      <c r="I36" s="966">
        <v>10</v>
      </c>
      <c r="J36" s="967">
        <v>2030.4</v>
      </c>
      <c r="K36" s="416">
        <f>J36*(1-CONDITIONS!$B$24)</f>
        <v>1928.88</v>
      </c>
    </row>
    <row r="37" spans="1:13" ht="26.25" customHeight="1">
      <c r="A37" s="155"/>
      <c r="B37" s="1098" t="s">
        <v>18</v>
      </c>
      <c r="C37" s="1098"/>
      <c r="D37" s="1098"/>
      <c r="E37" s="1098"/>
      <c r="F37" s="1098"/>
      <c r="G37" s="1098" t="s">
        <v>43</v>
      </c>
      <c r="H37" s="1098"/>
      <c r="I37" s="1098"/>
      <c r="J37" s="1098"/>
      <c r="K37" s="1098"/>
    </row>
    <row r="38" spans="1:13" ht="41.25" customHeight="1">
      <c r="A38" s="155"/>
      <c r="B38" s="336" t="s">
        <v>19</v>
      </c>
      <c r="C38" s="336" t="s">
        <v>2084</v>
      </c>
      <c r="D38" s="336" t="s">
        <v>165</v>
      </c>
      <c r="E38" s="337" t="s">
        <v>178</v>
      </c>
      <c r="F38" s="337" t="s">
        <v>179</v>
      </c>
      <c r="G38" s="336" t="s">
        <v>19</v>
      </c>
      <c r="H38" s="336" t="s">
        <v>2084</v>
      </c>
      <c r="I38" s="336" t="s">
        <v>165</v>
      </c>
      <c r="J38" s="337" t="s">
        <v>178</v>
      </c>
      <c r="K38" s="337" t="s">
        <v>179</v>
      </c>
    </row>
    <row r="39" spans="1:13" ht="12.75" customHeight="1">
      <c r="A39" s="155"/>
      <c r="B39" s="27" t="s">
        <v>717</v>
      </c>
      <c r="C39" s="27" t="s">
        <v>2087</v>
      </c>
      <c r="D39" s="28">
        <v>200</v>
      </c>
      <c r="E39" s="408">
        <v>67.8</v>
      </c>
      <c r="F39" s="407">
        <f>E39*(1-CONDITIONS!$B$24)</f>
        <v>64.41</v>
      </c>
      <c r="G39" s="59" t="s">
        <v>716</v>
      </c>
      <c r="H39" s="59" t="s">
        <v>2088</v>
      </c>
      <c r="I39" s="60">
        <v>100</v>
      </c>
      <c r="J39" s="408">
        <v>240.8</v>
      </c>
      <c r="K39" s="407">
        <f>J39*(1-CONDITIONS!$B$24)</f>
        <v>228.76</v>
      </c>
    </row>
    <row r="40" spans="1:13" ht="12.75" customHeight="1">
      <c r="A40" s="155"/>
      <c r="B40" s="59" t="s">
        <v>715</v>
      </c>
      <c r="C40" s="59" t="s">
        <v>2087</v>
      </c>
      <c r="D40" s="60">
        <v>150</v>
      </c>
      <c r="E40" s="408">
        <v>65.3</v>
      </c>
      <c r="F40" s="407">
        <f>E40*(1-CONDITIONS!$B$24)</f>
        <v>62.034999999999997</v>
      </c>
      <c r="G40" s="59" t="s">
        <v>714</v>
      </c>
      <c r="H40" s="59" t="s">
        <v>2088</v>
      </c>
      <c r="I40" s="60">
        <v>92</v>
      </c>
      <c r="J40" s="408">
        <v>139.19999999999999</v>
      </c>
      <c r="K40" s="407">
        <f>J40*(1-CONDITIONS!$B$24)</f>
        <v>132.23999999999998</v>
      </c>
    </row>
    <row r="41" spans="1:13" ht="12.75" customHeight="1">
      <c r="A41" s="155"/>
      <c r="B41" s="962" t="s">
        <v>713</v>
      </c>
      <c r="C41" s="962" t="s">
        <v>2087</v>
      </c>
      <c r="D41" s="966">
        <v>162</v>
      </c>
      <c r="E41" s="967">
        <v>67.8</v>
      </c>
      <c r="F41" s="416">
        <f>E41*(1-CONDITIONS!$B$24)</f>
        <v>64.41</v>
      </c>
      <c r="G41" s="962" t="s">
        <v>712</v>
      </c>
      <c r="H41" s="962" t="s">
        <v>2088</v>
      </c>
      <c r="I41" s="966">
        <v>84</v>
      </c>
      <c r="J41" s="967">
        <v>147.6</v>
      </c>
      <c r="K41" s="416">
        <f>J41*(1-CONDITIONS!$B$24)</f>
        <v>140.22</v>
      </c>
    </row>
    <row r="42" spans="1:13" ht="12.75" customHeight="1">
      <c r="A42" s="155"/>
      <c r="B42" s="962" t="s">
        <v>711</v>
      </c>
      <c r="C42" s="962" t="s">
        <v>2087</v>
      </c>
      <c r="D42" s="966">
        <v>120</v>
      </c>
      <c r="E42" s="967">
        <v>76.2</v>
      </c>
      <c r="F42" s="416">
        <f>E42*(1-CONDITIONS!$B$24)</f>
        <v>72.39</v>
      </c>
      <c r="G42" s="962" t="s">
        <v>710</v>
      </c>
      <c r="H42" s="962" t="s">
        <v>2088</v>
      </c>
      <c r="I42" s="966">
        <v>72</v>
      </c>
      <c r="J42" s="967">
        <v>154.9</v>
      </c>
      <c r="K42" s="416">
        <f>J42*(1-CONDITIONS!$B$24)</f>
        <v>147.155</v>
      </c>
    </row>
    <row r="43" spans="1:13" ht="12.75" customHeight="1">
      <c r="A43" s="155"/>
      <c r="B43" s="59" t="s">
        <v>709</v>
      </c>
      <c r="C43" s="59" t="s">
        <v>2087</v>
      </c>
      <c r="D43" s="81">
        <v>102</v>
      </c>
      <c r="E43" s="408">
        <v>78.7</v>
      </c>
      <c r="F43" s="407">
        <f>E43*(1-CONDITIONS!$B$24)</f>
        <v>74.765000000000001</v>
      </c>
      <c r="G43" s="59" t="s">
        <v>708</v>
      </c>
      <c r="H43" s="59" t="s">
        <v>2088</v>
      </c>
      <c r="I43" s="60">
        <v>60</v>
      </c>
      <c r="J43" s="408">
        <v>160.9</v>
      </c>
      <c r="K43" s="407">
        <f>J43*(1-CONDITIONS!$B$24)</f>
        <v>152.85499999999999</v>
      </c>
    </row>
    <row r="44" spans="1:13" ht="12.75" customHeight="1">
      <c r="A44" s="155"/>
      <c r="B44" s="59" t="s">
        <v>707</v>
      </c>
      <c r="C44" s="59" t="s">
        <v>2087</v>
      </c>
      <c r="D44" s="60">
        <v>104</v>
      </c>
      <c r="E44" s="408">
        <v>89.5</v>
      </c>
      <c r="F44" s="407">
        <f>E44*(1-CONDITIONS!$B$24)</f>
        <v>85.024999999999991</v>
      </c>
      <c r="G44" s="59" t="s">
        <v>706</v>
      </c>
      <c r="H44" s="59" t="s">
        <v>2088</v>
      </c>
      <c r="I44" s="60">
        <v>58</v>
      </c>
      <c r="J44" s="408">
        <v>168.2</v>
      </c>
      <c r="K44" s="407">
        <f>J44*(1-CONDITIONS!$B$24)</f>
        <v>159.79</v>
      </c>
    </row>
    <row r="45" spans="1:13" ht="12.75" customHeight="1">
      <c r="A45" s="155"/>
      <c r="B45" s="962" t="s">
        <v>705</v>
      </c>
      <c r="C45" s="962" t="s">
        <v>2087</v>
      </c>
      <c r="D45" s="966">
        <v>98</v>
      </c>
      <c r="E45" s="967">
        <v>94.4</v>
      </c>
      <c r="F45" s="416">
        <f>E45*(1-CONDITIONS!$B$24)</f>
        <v>89.68</v>
      </c>
      <c r="G45" s="962" t="s">
        <v>704</v>
      </c>
      <c r="H45" s="962" t="s">
        <v>2088</v>
      </c>
      <c r="I45" s="966">
        <v>56</v>
      </c>
      <c r="J45" s="967">
        <v>171.8</v>
      </c>
      <c r="K45" s="416">
        <f>J45*(1-CONDITIONS!$B$24)</f>
        <v>163.21</v>
      </c>
    </row>
    <row r="46" spans="1:13" ht="12.75" customHeight="1">
      <c r="A46" s="155"/>
      <c r="B46" s="962" t="s">
        <v>703</v>
      </c>
      <c r="C46" s="962" t="s">
        <v>2087</v>
      </c>
      <c r="D46" s="966">
        <v>88</v>
      </c>
      <c r="E46" s="967">
        <v>125.8</v>
      </c>
      <c r="F46" s="416">
        <f>E46*(1-CONDITIONS!$B$24)</f>
        <v>119.50999999999999</v>
      </c>
      <c r="G46" s="962" t="s">
        <v>702</v>
      </c>
      <c r="H46" s="962" t="s">
        <v>2088</v>
      </c>
      <c r="I46" s="966">
        <v>50</v>
      </c>
      <c r="J46" s="967">
        <v>246.8</v>
      </c>
      <c r="K46" s="416">
        <f>J46*(1-CONDITIONS!$B$24)</f>
        <v>234.46</v>
      </c>
    </row>
    <row r="47" spans="1:13" ht="12.75" customHeight="1">
      <c r="A47" s="155"/>
      <c r="B47" s="59" t="s">
        <v>701</v>
      </c>
      <c r="C47" s="59" t="s">
        <v>2087</v>
      </c>
      <c r="D47" s="60">
        <v>78</v>
      </c>
      <c r="E47" s="408">
        <v>105.3</v>
      </c>
      <c r="F47" s="407">
        <f>E47*(1-CONDITIONS!$B$24)</f>
        <v>100.035</v>
      </c>
      <c r="G47" s="59" t="s">
        <v>700</v>
      </c>
      <c r="H47" s="59" t="s">
        <v>2088</v>
      </c>
      <c r="I47" s="60">
        <v>48</v>
      </c>
      <c r="J47" s="408">
        <v>215.4</v>
      </c>
      <c r="K47" s="407">
        <f>J47*(1-CONDITIONS!$B$24)</f>
        <v>204.63</v>
      </c>
    </row>
    <row r="48" spans="1:13" s="90" customFormat="1" ht="12.75" customHeight="1">
      <c r="A48" s="167"/>
      <c r="B48" s="59" t="s">
        <v>699</v>
      </c>
      <c r="C48" s="59" t="s">
        <v>2087</v>
      </c>
      <c r="D48" s="60">
        <v>72</v>
      </c>
      <c r="E48" s="408">
        <v>153.69999999999999</v>
      </c>
      <c r="F48" s="407">
        <f>E48*(1-CONDITIONS!$B$24)</f>
        <v>146.01499999999999</v>
      </c>
      <c r="G48" s="166"/>
      <c r="H48" s="166"/>
      <c r="I48" s="60"/>
      <c r="J48" s="408"/>
      <c r="K48" s="407"/>
      <c r="M48" s="3"/>
    </row>
    <row r="49" spans="1:14" ht="12.75" customHeight="1">
      <c r="A49" s="155"/>
      <c r="B49" s="962" t="s">
        <v>698</v>
      </c>
      <c r="C49" s="962" t="s">
        <v>2087</v>
      </c>
      <c r="D49" s="966">
        <v>64</v>
      </c>
      <c r="E49" s="967">
        <v>162.1</v>
      </c>
      <c r="F49" s="416">
        <f>E49*(1-CONDITIONS!$B$24)</f>
        <v>153.99499999999998</v>
      </c>
      <c r="G49" s="962" t="s">
        <v>697</v>
      </c>
      <c r="H49" s="962" t="s">
        <v>2088</v>
      </c>
      <c r="I49" s="966">
        <v>36</v>
      </c>
      <c r="J49" s="967">
        <v>279.5</v>
      </c>
      <c r="K49" s="416">
        <f>J49*(1-CONDITIONS!$B$24)</f>
        <v>265.52499999999998</v>
      </c>
    </row>
    <row r="50" spans="1:14" ht="12.75" customHeight="1">
      <c r="A50" s="155"/>
      <c r="B50" s="962" t="s">
        <v>696</v>
      </c>
      <c r="C50" s="962" t="s">
        <v>2087</v>
      </c>
      <c r="D50" s="966">
        <v>58</v>
      </c>
      <c r="E50" s="967">
        <v>125.8</v>
      </c>
      <c r="F50" s="416">
        <f>E50*(1-CONDITIONS!$B$24)</f>
        <v>119.50999999999999</v>
      </c>
      <c r="G50" s="962" t="s">
        <v>695</v>
      </c>
      <c r="H50" s="962" t="s">
        <v>2088</v>
      </c>
      <c r="I50" s="966">
        <v>36</v>
      </c>
      <c r="J50" s="967">
        <v>210.5</v>
      </c>
      <c r="K50" s="416">
        <f>J50*(1-CONDITIONS!$B$24)</f>
        <v>199.97499999999999</v>
      </c>
    </row>
    <row r="51" spans="1:14" ht="12.75" customHeight="1">
      <c r="A51" s="155"/>
      <c r="B51" s="59" t="s">
        <v>694</v>
      </c>
      <c r="C51" s="59" t="s">
        <v>2087</v>
      </c>
      <c r="D51" s="60">
        <v>48</v>
      </c>
      <c r="E51" s="408">
        <v>160.9</v>
      </c>
      <c r="F51" s="407">
        <f>E51*(1-CONDITIONS!$B$24)</f>
        <v>152.85499999999999</v>
      </c>
      <c r="G51" s="59" t="s">
        <v>693</v>
      </c>
      <c r="H51" s="59" t="s">
        <v>2088</v>
      </c>
      <c r="I51" s="60">
        <v>32</v>
      </c>
      <c r="J51" s="408">
        <v>337.6</v>
      </c>
      <c r="K51" s="407">
        <f>J51*(1-CONDITIONS!$B$24)</f>
        <v>320.72000000000003</v>
      </c>
    </row>
    <row r="52" spans="1:14" ht="12.75" customHeight="1">
      <c r="A52" s="155"/>
      <c r="B52" s="59" t="s">
        <v>692</v>
      </c>
      <c r="C52" s="59" t="s">
        <v>2087</v>
      </c>
      <c r="D52" s="60">
        <v>48</v>
      </c>
      <c r="E52" s="408">
        <v>147.6</v>
      </c>
      <c r="F52" s="407">
        <f>E52*(1-CONDITIONS!$B$24)</f>
        <v>140.22</v>
      </c>
      <c r="G52" s="59" t="s">
        <v>691</v>
      </c>
      <c r="H52" s="59" t="s">
        <v>2088</v>
      </c>
      <c r="I52" s="60">
        <v>32</v>
      </c>
      <c r="J52" s="408">
        <v>283.10000000000002</v>
      </c>
      <c r="K52" s="407">
        <f>J52*(1-CONDITIONS!$B$24)</f>
        <v>268.94499999999999</v>
      </c>
      <c r="N52" s="974"/>
    </row>
    <row r="53" spans="1:14" ht="12.75" customHeight="1">
      <c r="A53" s="155"/>
      <c r="B53" s="962" t="s">
        <v>690</v>
      </c>
      <c r="C53" s="962" t="s">
        <v>2087</v>
      </c>
      <c r="D53" s="966">
        <v>40</v>
      </c>
      <c r="E53" s="967">
        <v>171.8</v>
      </c>
      <c r="F53" s="416">
        <f>E53*(1-CONDITIONS!$B$24)</f>
        <v>163.21</v>
      </c>
      <c r="G53" s="962" t="s">
        <v>689</v>
      </c>
      <c r="H53" s="962" t="s">
        <v>2088</v>
      </c>
      <c r="I53" s="966">
        <v>24</v>
      </c>
      <c r="J53" s="967">
        <v>357</v>
      </c>
      <c r="K53" s="416">
        <f>J53*(1-CONDITIONS!$B$24)</f>
        <v>339.15</v>
      </c>
    </row>
    <row r="54" spans="1:14" ht="12.75" customHeight="1">
      <c r="A54" s="155"/>
      <c r="B54" s="962" t="s">
        <v>688</v>
      </c>
      <c r="C54" s="962" t="s">
        <v>2087</v>
      </c>
      <c r="D54" s="966">
        <v>34</v>
      </c>
      <c r="E54" s="967">
        <v>236</v>
      </c>
      <c r="F54" s="416">
        <f>E54*(1-CONDITIONS!$B$24)</f>
        <v>224.2</v>
      </c>
      <c r="G54" s="962" t="s">
        <v>687</v>
      </c>
      <c r="H54" s="962" t="s">
        <v>2088</v>
      </c>
      <c r="I54" s="966">
        <v>24</v>
      </c>
      <c r="J54" s="967">
        <v>429.6</v>
      </c>
      <c r="K54" s="416">
        <f>J54*(1-CONDITIONS!$B$24)</f>
        <v>408.12</v>
      </c>
    </row>
    <row r="55" spans="1:14" ht="12.75" customHeight="1">
      <c r="A55" s="155"/>
      <c r="B55" s="59" t="s">
        <v>686</v>
      </c>
      <c r="C55" s="59" t="s">
        <v>2087</v>
      </c>
      <c r="D55" s="60">
        <v>34</v>
      </c>
      <c r="E55" s="408">
        <v>191.2</v>
      </c>
      <c r="F55" s="407">
        <f>E55*(1-CONDITIONS!$B$24)</f>
        <v>181.64</v>
      </c>
      <c r="G55" s="59" t="s">
        <v>685</v>
      </c>
      <c r="H55" s="59" t="s">
        <v>2088</v>
      </c>
      <c r="I55" s="60">
        <v>24</v>
      </c>
      <c r="J55" s="408">
        <v>369.1</v>
      </c>
      <c r="K55" s="407">
        <f>J55*(1-CONDITIONS!$B$24)</f>
        <v>350.64499999999998</v>
      </c>
    </row>
    <row r="56" spans="1:14" ht="12.75" customHeight="1">
      <c r="A56" s="155"/>
      <c r="B56" s="59" t="s">
        <v>684</v>
      </c>
      <c r="C56" s="59" t="s">
        <v>2087</v>
      </c>
      <c r="D56" s="60">
        <v>32</v>
      </c>
      <c r="E56" s="408">
        <v>252.9</v>
      </c>
      <c r="F56" s="407">
        <f>E56*(1-CONDITIONS!$B$24)</f>
        <v>240.255</v>
      </c>
      <c r="G56" s="59" t="s">
        <v>683</v>
      </c>
      <c r="H56" s="59" t="s">
        <v>2088</v>
      </c>
      <c r="I56" s="60">
        <v>24</v>
      </c>
      <c r="J56" s="408">
        <v>386</v>
      </c>
      <c r="K56" s="407">
        <f>J56*(1-CONDITIONS!$B$24)</f>
        <v>366.7</v>
      </c>
    </row>
    <row r="57" spans="1:14" ht="12.75" customHeight="1">
      <c r="A57" s="155"/>
      <c r="B57" s="962" t="s">
        <v>682</v>
      </c>
      <c r="C57" s="962" t="s">
        <v>2087</v>
      </c>
      <c r="D57" s="966">
        <v>30</v>
      </c>
      <c r="E57" s="967">
        <v>263.8</v>
      </c>
      <c r="F57" s="416">
        <f>E57*(1-CONDITIONS!$B$24)</f>
        <v>250.60999999999999</v>
      </c>
      <c r="G57" s="962" t="s">
        <v>681</v>
      </c>
      <c r="H57" s="962" t="s">
        <v>2088</v>
      </c>
      <c r="I57" s="966">
        <v>20</v>
      </c>
      <c r="J57" s="967">
        <v>430.8</v>
      </c>
      <c r="K57" s="416">
        <f>J57*(1-CONDITIONS!$B$24)</f>
        <v>409.26</v>
      </c>
    </row>
    <row r="58" spans="1:14" ht="12.75" customHeight="1">
      <c r="A58" s="155"/>
      <c r="B58" s="962" t="s">
        <v>680</v>
      </c>
      <c r="C58" s="962" t="s">
        <v>2087</v>
      </c>
      <c r="D58" s="966">
        <v>24</v>
      </c>
      <c r="E58" s="967">
        <v>330.3</v>
      </c>
      <c r="F58" s="416">
        <f>E58*(1-CONDITIONS!$B$24)</f>
        <v>313.78499999999997</v>
      </c>
      <c r="G58" s="962" t="s">
        <v>679</v>
      </c>
      <c r="H58" s="962" t="s">
        <v>2088</v>
      </c>
      <c r="I58" s="966">
        <v>18</v>
      </c>
      <c r="J58" s="967">
        <v>496.1</v>
      </c>
      <c r="K58" s="416">
        <f>J58*(1-CONDITIONS!$B$24)</f>
        <v>471.29500000000002</v>
      </c>
    </row>
    <row r="59" spans="1:14" ht="12.75" customHeight="1">
      <c r="A59" s="155"/>
      <c r="B59" s="59" t="s">
        <v>678</v>
      </c>
      <c r="C59" s="59" t="s">
        <v>2087</v>
      </c>
      <c r="D59" s="60">
        <v>24</v>
      </c>
      <c r="E59" s="408">
        <v>285.60000000000002</v>
      </c>
      <c r="F59" s="407">
        <f>E59*(1-CONDITIONS!$B$24)</f>
        <v>271.32</v>
      </c>
      <c r="G59" s="59" t="s">
        <v>677</v>
      </c>
      <c r="H59" s="59" t="s">
        <v>2088</v>
      </c>
      <c r="I59" s="60">
        <v>16</v>
      </c>
      <c r="J59" s="408">
        <v>504.6</v>
      </c>
      <c r="K59" s="407">
        <f>J59*(1-CONDITIONS!$B$24)</f>
        <v>479.37</v>
      </c>
    </row>
    <row r="60" spans="1:14" ht="12.75" customHeight="1">
      <c r="A60" s="155"/>
      <c r="B60" s="59" t="s">
        <v>676</v>
      </c>
      <c r="C60" s="59" t="s">
        <v>2087</v>
      </c>
      <c r="D60" s="60">
        <v>20</v>
      </c>
      <c r="E60" s="408">
        <v>364.2</v>
      </c>
      <c r="F60" s="407">
        <f>E60*(1-CONDITIONS!$B$24)</f>
        <v>345.98999999999995</v>
      </c>
      <c r="G60" s="59" t="s">
        <v>675</v>
      </c>
      <c r="H60" s="59" t="s">
        <v>2088</v>
      </c>
      <c r="I60" s="60">
        <v>16</v>
      </c>
      <c r="J60" s="408">
        <v>653.4</v>
      </c>
      <c r="K60" s="407">
        <f>J60*(1-CONDITIONS!$B$24)</f>
        <v>620.7299999999999</v>
      </c>
    </row>
    <row r="61" spans="1:14" ht="12.75" customHeight="1">
      <c r="A61" s="155"/>
      <c r="B61" s="962" t="s">
        <v>674</v>
      </c>
      <c r="C61" s="962" t="s">
        <v>2087</v>
      </c>
      <c r="D61" s="966">
        <v>20</v>
      </c>
      <c r="E61" s="967">
        <v>377.5</v>
      </c>
      <c r="F61" s="416">
        <f>E61*(1-CONDITIONS!$B$24)</f>
        <v>358.625</v>
      </c>
      <c r="G61" s="962" t="s">
        <v>673</v>
      </c>
      <c r="H61" s="962" t="s">
        <v>2088</v>
      </c>
      <c r="I61" s="966">
        <v>16</v>
      </c>
      <c r="J61" s="967">
        <v>550.6</v>
      </c>
      <c r="K61" s="416">
        <f>J61*(1-CONDITIONS!$B$24)</f>
        <v>523.07000000000005</v>
      </c>
    </row>
    <row r="62" spans="1:14" ht="12.75" customHeight="1">
      <c r="A62" s="155"/>
      <c r="B62" s="962" t="s">
        <v>672</v>
      </c>
      <c r="C62" s="962" t="s">
        <v>2087</v>
      </c>
      <c r="D62" s="966">
        <v>20</v>
      </c>
      <c r="E62" s="967">
        <v>520.29999999999995</v>
      </c>
      <c r="F62" s="416">
        <f>E62*(1-CONDITIONS!$B$24)</f>
        <v>494.28499999999991</v>
      </c>
      <c r="G62" s="962" t="s">
        <v>671</v>
      </c>
      <c r="H62" s="962" t="s">
        <v>2088</v>
      </c>
      <c r="I62" s="966">
        <v>12</v>
      </c>
      <c r="J62" s="967">
        <v>917.2</v>
      </c>
      <c r="K62" s="416">
        <f>J62*(1-CONDITIONS!$B$24)</f>
        <v>871.34</v>
      </c>
    </row>
    <row r="63" spans="1:14" ht="12.75" customHeight="1">
      <c r="A63" s="155"/>
      <c r="B63" s="59" t="s">
        <v>670</v>
      </c>
      <c r="C63" s="59" t="s">
        <v>2087</v>
      </c>
      <c r="D63" s="60">
        <v>20</v>
      </c>
      <c r="E63" s="408">
        <v>527.6</v>
      </c>
      <c r="F63" s="407">
        <f>E63*(1-CONDITIONS!$B$24)</f>
        <v>501.21999999999997</v>
      </c>
      <c r="G63" s="59" t="s">
        <v>669</v>
      </c>
      <c r="H63" s="59" t="s">
        <v>2088</v>
      </c>
      <c r="I63" s="60">
        <v>12</v>
      </c>
      <c r="J63" s="408">
        <v>926.9</v>
      </c>
      <c r="K63" s="407">
        <f>J63*(1-CONDITIONS!$B$24)</f>
        <v>880.55499999999995</v>
      </c>
    </row>
    <row r="64" spans="1:14" ht="12.75" customHeight="1">
      <c r="A64" s="155"/>
      <c r="B64" s="59"/>
      <c r="C64" s="59"/>
      <c r="D64" s="60"/>
      <c r="E64" s="408"/>
      <c r="F64" s="407"/>
      <c r="G64" s="59" t="s">
        <v>668</v>
      </c>
      <c r="H64" s="59" t="s">
        <v>2088</v>
      </c>
      <c r="I64" s="60">
        <v>12</v>
      </c>
      <c r="J64" s="408">
        <v>936.5</v>
      </c>
      <c r="K64" s="407">
        <f>J64*(1-CONDITIONS!$B$24)</f>
        <v>889.67499999999995</v>
      </c>
    </row>
    <row r="65" spans="1:11" ht="12.75" customHeight="1">
      <c r="A65" s="165"/>
      <c r="B65" s="962" t="s">
        <v>667</v>
      </c>
      <c r="C65" s="962" t="s">
        <v>2087</v>
      </c>
      <c r="D65" s="966">
        <v>18</v>
      </c>
      <c r="E65" s="967">
        <v>647.4</v>
      </c>
      <c r="F65" s="416">
        <f>E65*(1-CONDITIONS!$B$24)</f>
        <v>615.03</v>
      </c>
      <c r="G65" s="962" t="s">
        <v>666</v>
      </c>
      <c r="H65" s="962" t="s">
        <v>2088</v>
      </c>
      <c r="I65" s="966">
        <v>12</v>
      </c>
      <c r="J65" s="967">
        <v>932.9</v>
      </c>
      <c r="K65" s="416">
        <f>J65*(1-CONDITIONS!$B$24)</f>
        <v>886.25499999999988</v>
      </c>
    </row>
    <row r="66" spans="1:11" ht="12.75" customHeight="1">
      <c r="A66" s="2"/>
      <c r="B66" s="973" t="s">
        <v>665</v>
      </c>
      <c r="C66" s="973" t="s">
        <v>2087</v>
      </c>
      <c r="D66" s="966">
        <v>16</v>
      </c>
      <c r="E66" s="967">
        <v>690.9</v>
      </c>
      <c r="F66" s="416">
        <f>E66*(1-CONDITIONS!$B$24)</f>
        <v>656.3549999999999</v>
      </c>
      <c r="G66" s="962" t="s">
        <v>664</v>
      </c>
      <c r="H66" s="962" t="s">
        <v>2088</v>
      </c>
      <c r="I66" s="966">
        <v>10</v>
      </c>
      <c r="J66" s="967">
        <v>1037</v>
      </c>
      <c r="K66" s="416">
        <f>J66*(1-CONDITIONS!$B$24)</f>
        <v>985.15</v>
      </c>
    </row>
    <row r="67" spans="1:11" ht="12.75" customHeight="1">
      <c r="A67" s="161"/>
      <c r="B67" s="59" t="s">
        <v>663</v>
      </c>
      <c r="C67" s="59" t="s">
        <v>2087</v>
      </c>
      <c r="D67" s="60">
        <v>16</v>
      </c>
      <c r="E67" s="408">
        <v>695.8</v>
      </c>
      <c r="F67" s="407">
        <f>E67*(1-CONDITIONS!$B$24)</f>
        <v>661.00999999999988</v>
      </c>
      <c r="G67" s="59" t="s">
        <v>662</v>
      </c>
      <c r="H67" s="59" t="s">
        <v>2088</v>
      </c>
      <c r="I67" s="60">
        <v>10</v>
      </c>
      <c r="J67" s="408">
        <v>1001.9</v>
      </c>
      <c r="K67" s="407">
        <f>J67*(1-CONDITIONS!$B$24)</f>
        <v>951.80499999999995</v>
      </c>
    </row>
    <row r="68" spans="1:11" ht="12.75" customHeight="1">
      <c r="A68" s="165"/>
      <c r="B68" s="59" t="s">
        <v>661</v>
      </c>
      <c r="C68" s="59" t="s">
        <v>2087</v>
      </c>
      <c r="D68" s="60">
        <v>12</v>
      </c>
      <c r="E68" s="408">
        <v>774.4</v>
      </c>
      <c r="F68" s="407">
        <f>E68*(1-CONDITIONS!$B$24)</f>
        <v>735.68</v>
      </c>
      <c r="G68" s="59" t="s">
        <v>660</v>
      </c>
      <c r="H68" s="59" t="s">
        <v>2088</v>
      </c>
      <c r="I68" s="60">
        <v>10</v>
      </c>
      <c r="J68" s="408">
        <v>1085.4000000000001</v>
      </c>
      <c r="K68" s="407">
        <f>J68*(1-CONDITIONS!$B$24)</f>
        <v>1031.1300000000001</v>
      </c>
    </row>
    <row r="69" spans="1:11" ht="12.75" customHeight="1">
      <c r="A69" s="2"/>
      <c r="B69" s="962" t="s">
        <v>659</v>
      </c>
      <c r="C69" s="962" t="s">
        <v>2087</v>
      </c>
      <c r="D69" s="966">
        <v>12</v>
      </c>
      <c r="E69" s="967">
        <v>737.00000000000011</v>
      </c>
      <c r="F69" s="416">
        <f>E69*(1-CONDITIONS!$B$24)</f>
        <v>700.15000000000009</v>
      </c>
      <c r="G69" s="962" t="s">
        <v>658</v>
      </c>
      <c r="H69" s="962" t="s">
        <v>2088</v>
      </c>
      <c r="I69" s="966">
        <v>10</v>
      </c>
      <c r="J69" s="967">
        <v>1137.4000000000001</v>
      </c>
      <c r="K69" s="416">
        <f>J69*(1-CONDITIONS!$B$24)</f>
        <v>1080.53</v>
      </c>
    </row>
    <row r="70" spans="1:11" ht="12.75" customHeight="1">
      <c r="A70" s="88"/>
      <c r="B70" s="966"/>
      <c r="C70" s="966"/>
      <c r="D70" s="966"/>
      <c r="E70" s="967"/>
      <c r="F70" s="416"/>
      <c r="G70" s="962" t="s">
        <v>657</v>
      </c>
      <c r="H70" s="962" t="s">
        <v>2088</v>
      </c>
      <c r="I70" s="966">
        <v>8</v>
      </c>
      <c r="J70" s="967">
        <v>1199.0999999999999</v>
      </c>
      <c r="K70" s="416">
        <f>J70*(1-CONDITIONS!$B$24)</f>
        <v>1139.1449999999998</v>
      </c>
    </row>
    <row r="71" spans="1:11" ht="17.25" customHeight="1">
      <c r="A71" s="41"/>
      <c r="B71" s="41"/>
      <c r="C71" s="41"/>
      <c r="D71" s="41"/>
      <c r="E71" s="153"/>
      <c r="F71" s="41"/>
      <c r="G71" s="41"/>
      <c r="H71" s="41" t="s">
        <v>2088</v>
      </c>
      <c r="I71" s="41"/>
      <c r="J71" s="153"/>
      <c r="K71" s="41"/>
    </row>
    <row r="72" spans="1:11" ht="42.75" customHeight="1">
      <c r="A72" s="41"/>
      <c r="B72" s="41"/>
      <c r="C72" s="41"/>
      <c r="D72" s="41"/>
      <c r="E72" s="153"/>
      <c r="F72" s="41"/>
      <c r="G72" s="41"/>
      <c r="H72" s="41"/>
      <c r="I72" s="41"/>
      <c r="J72" s="153"/>
      <c r="K72" s="41"/>
    </row>
    <row r="73" spans="1:11" ht="19.5" customHeight="1">
      <c r="A73" s="41"/>
      <c r="B73" s="41"/>
      <c r="C73" s="41"/>
      <c r="D73" s="41"/>
      <c r="E73" s="153"/>
      <c r="F73" s="41"/>
      <c r="G73" s="41"/>
      <c r="H73" s="41"/>
      <c r="I73" s="41"/>
      <c r="J73" s="153"/>
      <c r="K73" s="41"/>
    </row>
    <row r="74" spans="1:11" ht="17.25" customHeight="1">
      <c r="A74" s="41"/>
      <c r="B74" s="41"/>
      <c r="C74" s="41"/>
      <c r="D74" s="41"/>
      <c r="E74" s="153"/>
      <c r="F74" s="41"/>
      <c r="G74" s="41"/>
      <c r="H74" s="41"/>
      <c r="I74" s="41"/>
      <c r="J74" s="153"/>
      <c r="K74" s="41"/>
    </row>
    <row r="75" spans="1:11" ht="17.25" customHeight="1">
      <c r="A75" s="41"/>
      <c r="B75" s="41"/>
      <c r="C75" s="41"/>
      <c r="D75" s="41"/>
      <c r="E75" s="153"/>
      <c r="F75" s="41"/>
      <c r="G75" s="41"/>
      <c r="H75" s="41"/>
      <c r="I75" s="41"/>
      <c r="J75" s="153"/>
      <c r="K75" s="41"/>
    </row>
    <row r="76" spans="1:11" ht="17.25" customHeight="1">
      <c r="A76" s="41"/>
      <c r="B76" s="41"/>
      <c r="C76" s="41"/>
      <c r="D76" s="41"/>
      <c r="E76" s="153"/>
      <c r="F76" s="41"/>
      <c r="G76" s="41"/>
      <c r="H76" s="41"/>
      <c r="I76" s="41"/>
      <c r="J76" s="153"/>
      <c r="K76" s="41"/>
    </row>
    <row r="77" spans="1:11" ht="17.25" customHeight="1">
      <c r="A77" s="41"/>
      <c r="B77" s="41"/>
      <c r="C77" s="41"/>
      <c r="D77" s="41"/>
      <c r="E77" s="153"/>
      <c r="F77" s="41"/>
      <c r="G77" s="41"/>
      <c r="H77" s="41"/>
      <c r="I77" s="41"/>
      <c r="J77" s="153"/>
      <c r="K77" s="41"/>
    </row>
    <row r="78" spans="1:11" ht="17.25" customHeight="1">
      <c r="A78" s="41"/>
      <c r="B78" s="341" t="s">
        <v>163</v>
      </c>
      <c r="C78" s="341"/>
      <c r="D78" s="339"/>
      <c r="E78" s="338"/>
      <c r="F78" s="325"/>
      <c r="G78" s="342"/>
      <c r="H78" s="342"/>
      <c r="I78" s="342"/>
      <c r="J78" s="339" t="s">
        <v>164</v>
      </c>
      <c r="K78" s="342"/>
    </row>
    <row r="79" spans="1:11" ht="17.25" customHeight="1">
      <c r="A79" s="41"/>
      <c r="B79" s="339"/>
      <c r="C79" s="339"/>
      <c r="D79" s="339"/>
      <c r="E79" s="338"/>
      <c r="F79" s="325"/>
      <c r="G79" s="342"/>
      <c r="H79" s="342"/>
      <c r="I79" s="342"/>
      <c r="J79" s="343"/>
      <c r="K79" s="342"/>
    </row>
    <row r="80" spans="1:11" ht="17.25" customHeight="1">
      <c r="A80" s="41"/>
      <c r="B80" s="339" t="str">
        <f>ACE!B109</f>
        <v>_______________________</v>
      </c>
      <c r="C80" s="339"/>
      <c r="D80" s="339" t="e">
        <f>ACE!D109</f>
        <v>#REF!</v>
      </c>
      <c r="E80" s="338"/>
      <c r="F80" s="325"/>
      <c r="G80" s="342"/>
      <c r="H80" s="342"/>
      <c r="I80" s="342"/>
      <c r="J80" s="343" t="str">
        <f>ACE!I109</f>
        <v>_________________________</v>
      </c>
      <c r="K80" s="344" t="e">
        <f>ACE!J109</f>
        <v>#REF!</v>
      </c>
    </row>
    <row r="81" spans="1:11" ht="17.25" customHeight="1">
      <c r="A81" s="41"/>
      <c r="B81" s="325"/>
      <c r="C81" s="864"/>
      <c r="D81" s="325"/>
      <c r="E81" s="339"/>
      <c r="F81" s="339"/>
      <c r="G81" s="342"/>
      <c r="H81" s="342"/>
      <c r="I81" s="342"/>
      <c r="J81" s="343"/>
      <c r="K81" s="342"/>
    </row>
    <row r="82" spans="1:11" ht="17.25" customHeight="1">
      <c r="A82" s="41"/>
      <c r="B82" s="325"/>
      <c r="C82" s="864"/>
      <c r="D82" s="325"/>
      <c r="E82" s="338"/>
      <c r="F82" s="325"/>
      <c r="G82" s="325"/>
      <c r="H82" s="864"/>
      <c r="I82" s="325"/>
      <c r="J82" s="339" t="s">
        <v>188</v>
      </c>
      <c r="K82" s="105"/>
    </row>
    <row r="83" spans="1:11" ht="17.25" customHeight="1">
      <c r="A83" s="41"/>
      <c r="B83" s="325"/>
      <c r="C83" s="864"/>
      <c r="D83" s="325"/>
      <c r="E83" s="338"/>
      <c r="F83" s="325"/>
      <c r="G83" s="325"/>
      <c r="H83" s="864"/>
      <c r="I83" s="325"/>
      <c r="J83" s="339" t="s">
        <v>189</v>
      </c>
      <c r="K83" s="105"/>
    </row>
    <row r="84" spans="1:11" ht="17.25" customHeight="1">
      <c r="A84" s="19"/>
      <c r="B84" s="325"/>
      <c r="C84" s="864"/>
      <c r="D84" s="325"/>
      <c r="E84" s="338"/>
      <c r="F84" s="325"/>
      <c r="G84" s="325"/>
      <c r="H84" s="864"/>
      <c r="I84" s="325"/>
      <c r="J84" s="339">
        <f>CONDITIONS!E3</f>
        <v>0</v>
      </c>
      <c r="K84" s="105"/>
    </row>
    <row r="85" spans="1:11" ht="17.25" customHeight="1">
      <c r="A85" s="19"/>
      <c r="B85" s="19"/>
      <c r="C85" s="19"/>
      <c r="D85" s="19"/>
      <c r="E85" s="15"/>
      <c r="F85" s="1130"/>
      <c r="G85" s="1130"/>
      <c r="H85" s="1130"/>
      <c r="I85" s="1130"/>
      <c r="J85" s="1130"/>
      <c r="K85" s="1130"/>
    </row>
    <row r="86" spans="1:11" ht="26.25" customHeight="1">
      <c r="A86" s="6"/>
      <c r="B86" s="1098" t="s">
        <v>80</v>
      </c>
      <c r="C86" s="1098"/>
      <c r="D86" s="1098"/>
      <c r="E86" s="1098"/>
      <c r="F86" s="1098"/>
      <c r="G86" s="1098" t="s">
        <v>104</v>
      </c>
      <c r="H86" s="1098"/>
      <c r="I86" s="1098"/>
      <c r="J86" s="1098"/>
      <c r="K86" s="1098"/>
    </row>
    <row r="87" spans="1:11" ht="40.5" customHeight="1">
      <c r="A87" s="161"/>
      <c r="B87" s="336" t="s">
        <v>19</v>
      </c>
      <c r="C87" s="336" t="s">
        <v>2084</v>
      </c>
      <c r="D87" s="336" t="s">
        <v>165</v>
      </c>
      <c r="E87" s="337" t="s">
        <v>178</v>
      </c>
      <c r="F87" s="337" t="s">
        <v>179</v>
      </c>
      <c r="G87" s="336" t="s">
        <v>19</v>
      </c>
      <c r="H87" s="336" t="s">
        <v>2084</v>
      </c>
      <c r="I87" s="336" t="s">
        <v>165</v>
      </c>
      <c r="J87" s="337" t="s">
        <v>178</v>
      </c>
      <c r="K87" s="337" t="s">
        <v>179</v>
      </c>
    </row>
    <row r="88" spans="1:11" ht="12.75" customHeight="1">
      <c r="A88" s="88"/>
      <c r="B88" s="59"/>
      <c r="C88" s="59"/>
      <c r="D88" s="60"/>
      <c r="E88" s="397"/>
      <c r="F88" s="397"/>
      <c r="G88" s="59"/>
      <c r="H88" s="59"/>
      <c r="I88" s="59"/>
      <c r="J88" s="412"/>
      <c r="K88" s="412"/>
    </row>
    <row r="89" spans="1:11" ht="12.75" customHeight="1">
      <c r="A89" s="165"/>
      <c r="B89" s="59" t="s">
        <v>656</v>
      </c>
      <c r="C89" s="59" t="s">
        <v>2085</v>
      </c>
      <c r="D89" s="60">
        <v>54</v>
      </c>
      <c r="E89" s="408">
        <v>387.2</v>
      </c>
      <c r="F89" s="397">
        <f>E89*(1-CONDITIONS!$B$24)</f>
        <v>367.84</v>
      </c>
      <c r="G89" s="59"/>
      <c r="H89" s="59"/>
      <c r="I89" s="59"/>
      <c r="J89" s="408"/>
      <c r="K89" s="408"/>
    </row>
    <row r="90" spans="1:11" ht="12.75" customHeight="1">
      <c r="A90" s="2"/>
      <c r="B90" s="973" t="s">
        <v>655</v>
      </c>
      <c r="C90" s="973" t="s">
        <v>2085</v>
      </c>
      <c r="D90" s="966">
        <v>48</v>
      </c>
      <c r="E90" s="967">
        <v>402.9</v>
      </c>
      <c r="F90" s="416">
        <f>E90*(1-CONDITIONS!$B$24)</f>
        <v>382.75499999999994</v>
      </c>
      <c r="G90" s="962" t="s">
        <v>654</v>
      </c>
      <c r="H90" s="962" t="s">
        <v>2085</v>
      </c>
      <c r="I90" s="966">
        <v>32</v>
      </c>
      <c r="J90" s="967">
        <v>532.4</v>
      </c>
      <c r="K90" s="416">
        <f>J90*(1-CONDITIONS!$B$24)</f>
        <v>505.78</v>
      </c>
    </row>
    <row r="91" spans="1:11" ht="12.75" customHeight="1">
      <c r="A91" s="161"/>
      <c r="B91" s="962" t="s">
        <v>653</v>
      </c>
      <c r="C91" s="962" t="s">
        <v>2085</v>
      </c>
      <c r="D91" s="966">
        <v>36</v>
      </c>
      <c r="E91" s="967">
        <v>419.9</v>
      </c>
      <c r="F91" s="416">
        <f>E91*(1-CONDITIONS!$B$24)</f>
        <v>398.90499999999997</v>
      </c>
      <c r="G91" s="962" t="s">
        <v>652</v>
      </c>
      <c r="H91" s="962" t="s">
        <v>2085</v>
      </c>
      <c r="I91" s="966">
        <v>32</v>
      </c>
      <c r="J91" s="967">
        <v>556.6</v>
      </c>
      <c r="K91" s="416">
        <f>J91*(1-CONDITIONS!$B$24)</f>
        <v>528.77</v>
      </c>
    </row>
    <row r="92" spans="1:11" ht="12.75" customHeight="1">
      <c r="A92" s="161"/>
      <c r="B92" s="59"/>
      <c r="C92" s="59"/>
      <c r="D92" s="60"/>
      <c r="E92" s="408"/>
      <c r="F92" s="397">
        <f>E92*(1-CONDITIONS!$B$24)</f>
        <v>0</v>
      </c>
      <c r="G92" s="59" t="s">
        <v>651</v>
      </c>
      <c r="H92" s="59" t="s">
        <v>2085</v>
      </c>
      <c r="I92" s="60">
        <v>24</v>
      </c>
      <c r="J92" s="408">
        <v>583.20000000000005</v>
      </c>
      <c r="K92" s="397">
        <f>J92*(1-CONDITIONS!$B$24)</f>
        <v>554.04</v>
      </c>
    </row>
    <row r="93" spans="1:11" ht="12.75" customHeight="1">
      <c r="A93" s="155"/>
      <c r="B93" s="59" t="s">
        <v>650</v>
      </c>
      <c r="C93" s="59" t="s">
        <v>2085</v>
      </c>
      <c r="D93" s="60">
        <v>36</v>
      </c>
      <c r="E93" s="408">
        <v>436.8</v>
      </c>
      <c r="F93" s="397">
        <f>E93*(1-CONDITIONS!$B$24)</f>
        <v>414.96</v>
      </c>
      <c r="G93" s="59" t="s">
        <v>649</v>
      </c>
      <c r="H93" s="59" t="s">
        <v>2085</v>
      </c>
      <c r="I93" s="60">
        <v>24</v>
      </c>
      <c r="J93" s="408">
        <v>566.29999999999995</v>
      </c>
      <c r="K93" s="397">
        <f>J93*(1-CONDITIONS!$B$24)</f>
        <v>537.9849999999999</v>
      </c>
    </row>
    <row r="94" spans="1:11" ht="12.75" customHeight="1">
      <c r="A94" s="155"/>
      <c r="B94" s="962"/>
      <c r="C94" s="962"/>
      <c r="D94" s="966"/>
      <c r="E94" s="967"/>
      <c r="F94" s="416"/>
      <c r="G94" s="962" t="s">
        <v>648</v>
      </c>
      <c r="H94" s="962" t="s">
        <v>2085</v>
      </c>
      <c r="I94" s="966">
        <v>24</v>
      </c>
      <c r="J94" s="967">
        <v>1661.3</v>
      </c>
      <c r="K94" s="416">
        <f>J94*(1-CONDITIONS!$B$24)</f>
        <v>1578.2349999999999</v>
      </c>
    </row>
    <row r="95" spans="1:11" ht="12.75" customHeight="1">
      <c r="A95" s="155"/>
      <c r="B95" s="962" t="s">
        <v>647</v>
      </c>
      <c r="C95" s="962" t="s">
        <v>2085</v>
      </c>
      <c r="D95" s="966">
        <v>32</v>
      </c>
      <c r="E95" s="967">
        <v>470.7</v>
      </c>
      <c r="F95" s="416">
        <f>E95*(1-CONDITIONS!$B$24)</f>
        <v>447.16499999999996</v>
      </c>
      <c r="G95" s="962" t="s">
        <v>646</v>
      </c>
      <c r="H95" s="962" t="s">
        <v>2085</v>
      </c>
      <c r="I95" s="966">
        <v>24</v>
      </c>
      <c r="J95" s="967">
        <v>595.29999999999995</v>
      </c>
      <c r="K95" s="416">
        <f>J95*(1-CONDITIONS!$B$24)</f>
        <v>565.53499999999997</v>
      </c>
    </row>
    <row r="96" spans="1:11" ht="12.75" customHeight="1">
      <c r="A96" s="155"/>
      <c r="B96" s="59" t="s">
        <v>645</v>
      </c>
      <c r="C96" s="59" t="s">
        <v>2085</v>
      </c>
      <c r="D96" s="60">
        <v>30</v>
      </c>
      <c r="E96" s="408">
        <v>532.4</v>
      </c>
      <c r="F96" s="397">
        <f>E96*(1-CONDITIONS!$B$24)</f>
        <v>505.78</v>
      </c>
      <c r="G96" s="59"/>
      <c r="H96" s="59"/>
      <c r="I96" s="60"/>
      <c r="J96" s="408"/>
      <c r="K96" s="397">
        <f>J96*(1-CONDITIONS!$B$24)</f>
        <v>0</v>
      </c>
    </row>
    <row r="97" spans="1:11" ht="12.75" customHeight="1">
      <c r="A97" s="155"/>
      <c r="B97" s="59"/>
      <c r="C97" s="59"/>
      <c r="D97" s="60"/>
      <c r="E97" s="408"/>
      <c r="F97" s="397"/>
      <c r="G97" s="59" t="s">
        <v>644</v>
      </c>
      <c r="H97" s="59" t="s">
        <v>2085</v>
      </c>
      <c r="I97" s="60">
        <v>18</v>
      </c>
      <c r="J97" s="408">
        <v>693.3</v>
      </c>
      <c r="K97" s="397">
        <f>J97*(1-CONDITIONS!$B$24)</f>
        <v>658.63499999999988</v>
      </c>
    </row>
    <row r="98" spans="1:11" ht="12.75" customHeight="1">
      <c r="A98" s="155"/>
      <c r="B98" s="962" t="s">
        <v>643</v>
      </c>
      <c r="C98" s="962" t="s">
        <v>2085</v>
      </c>
      <c r="D98" s="966">
        <v>24</v>
      </c>
      <c r="E98" s="967">
        <v>496.1</v>
      </c>
      <c r="F98" s="416">
        <f>E98*(1-CONDITIONS!$B$24)</f>
        <v>471.29500000000002</v>
      </c>
      <c r="G98" s="962" t="s">
        <v>642</v>
      </c>
      <c r="H98" s="962" t="s">
        <v>2085</v>
      </c>
      <c r="I98" s="966">
        <v>18</v>
      </c>
      <c r="J98" s="967">
        <v>655.8</v>
      </c>
      <c r="K98" s="416">
        <f>J98*(1-CONDITIONS!$B$24)</f>
        <v>623.00999999999988</v>
      </c>
    </row>
    <row r="99" spans="1:11" ht="12.75" customHeight="1">
      <c r="A99" s="155"/>
      <c r="B99" s="962"/>
      <c r="C99" s="962"/>
      <c r="D99" s="966"/>
      <c r="E99" s="967"/>
      <c r="F99" s="416">
        <f>E99*(1-CONDITIONS!$B$24)</f>
        <v>0</v>
      </c>
      <c r="G99" s="962" t="s">
        <v>641</v>
      </c>
      <c r="H99" s="962" t="s">
        <v>2085</v>
      </c>
      <c r="I99" s="966">
        <v>18</v>
      </c>
      <c r="J99" s="967">
        <v>821.6</v>
      </c>
      <c r="K99" s="416">
        <f>J99*(1-CONDITIONS!$B$24)</f>
        <v>780.52</v>
      </c>
    </row>
    <row r="100" spans="1:11" ht="12.75" customHeight="1">
      <c r="A100" s="155"/>
      <c r="B100" s="59" t="s">
        <v>640</v>
      </c>
      <c r="C100" s="59" t="s">
        <v>2085</v>
      </c>
      <c r="D100" s="60">
        <v>24</v>
      </c>
      <c r="E100" s="408">
        <v>522.70000000000005</v>
      </c>
      <c r="F100" s="397">
        <f>E100*(1-CONDITIONS!$B$24)</f>
        <v>496.565</v>
      </c>
      <c r="G100" s="59" t="s">
        <v>639</v>
      </c>
      <c r="H100" s="59" t="s">
        <v>2085</v>
      </c>
      <c r="I100" s="60">
        <v>18</v>
      </c>
      <c r="J100" s="408">
        <v>710.3</v>
      </c>
      <c r="K100" s="397">
        <f>J100*(1-CONDITIONS!$B$24)</f>
        <v>674.78499999999997</v>
      </c>
    </row>
    <row r="101" spans="1:11" ht="12.75" customHeight="1">
      <c r="A101" s="155"/>
      <c r="B101" s="59" t="s">
        <v>638</v>
      </c>
      <c r="C101" s="59" t="s">
        <v>2085</v>
      </c>
      <c r="D101" s="60">
        <v>20</v>
      </c>
      <c r="E101" s="408">
        <v>596.5</v>
      </c>
      <c r="F101" s="397">
        <f>E101*(1-CONDITIONS!$B$24)</f>
        <v>566.67499999999995</v>
      </c>
      <c r="G101" s="59" t="s">
        <v>637</v>
      </c>
      <c r="H101" s="59" t="s">
        <v>2085</v>
      </c>
      <c r="I101" s="60">
        <v>18</v>
      </c>
      <c r="J101" s="408">
        <v>867.6</v>
      </c>
      <c r="K101" s="397">
        <f>J101*(1-CONDITIONS!$B$24)</f>
        <v>824.22</v>
      </c>
    </row>
    <row r="102" spans="1:11" ht="12.75" customHeight="1">
      <c r="A102" s="155"/>
      <c r="B102" s="962"/>
      <c r="C102" s="962"/>
      <c r="D102" s="966"/>
      <c r="E102" s="967"/>
      <c r="F102" s="416"/>
      <c r="G102" s="962" t="s">
        <v>636</v>
      </c>
      <c r="H102" s="962" t="s">
        <v>2085</v>
      </c>
      <c r="I102" s="966">
        <v>12</v>
      </c>
      <c r="J102" s="967">
        <v>932.9</v>
      </c>
      <c r="K102" s="416">
        <f>J102*(1-CONDITIONS!$B$24)</f>
        <v>886.25499999999988</v>
      </c>
    </row>
    <row r="103" spans="1:11" ht="12.75" customHeight="1">
      <c r="A103" s="155"/>
      <c r="B103" s="962" t="s">
        <v>635</v>
      </c>
      <c r="C103" s="962" t="s">
        <v>2085</v>
      </c>
      <c r="D103" s="966">
        <v>18</v>
      </c>
      <c r="E103" s="967">
        <v>630.4</v>
      </c>
      <c r="F103" s="416">
        <f>E103*(1-CONDITIONS!$B$24)</f>
        <v>598.88</v>
      </c>
      <c r="G103" s="962" t="s">
        <v>634</v>
      </c>
      <c r="H103" s="962" t="s">
        <v>2085</v>
      </c>
      <c r="I103" s="966">
        <v>12</v>
      </c>
      <c r="J103" s="967">
        <v>923.2</v>
      </c>
      <c r="K103" s="416">
        <f>J103*(1-CONDITIONS!$B$24)</f>
        <v>877.04</v>
      </c>
    </row>
    <row r="104" spans="1:11" ht="12.75" customHeight="1">
      <c r="A104" s="155"/>
      <c r="B104" s="59" t="s">
        <v>633</v>
      </c>
      <c r="C104" s="59" t="s">
        <v>2085</v>
      </c>
      <c r="D104" s="60">
        <v>18</v>
      </c>
      <c r="E104" s="408">
        <v>635.29999999999995</v>
      </c>
      <c r="F104" s="397">
        <f>E104*(1-CONDITIONS!$B$24)</f>
        <v>603.53499999999997</v>
      </c>
      <c r="G104" s="59" t="s">
        <v>632</v>
      </c>
      <c r="H104" s="59" t="s">
        <v>2085</v>
      </c>
      <c r="I104" s="60">
        <v>10</v>
      </c>
      <c r="J104" s="408">
        <v>1047.9000000000001</v>
      </c>
      <c r="K104" s="397">
        <f>J104*(1-CONDITIONS!$B$24)</f>
        <v>995.505</v>
      </c>
    </row>
    <row r="105" spans="1:11" ht="12.75" customHeight="1">
      <c r="A105" s="155"/>
      <c r="B105" s="59" t="s">
        <v>631</v>
      </c>
      <c r="C105" s="59" t="s">
        <v>2085</v>
      </c>
      <c r="D105" s="60">
        <v>16</v>
      </c>
      <c r="E105" s="408">
        <v>1050.3</v>
      </c>
      <c r="F105" s="397">
        <f>E105*(1-CONDITIONS!$B$24)</f>
        <v>997.78499999999985</v>
      </c>
      <c r="G105" s="59" t="s">
        <v>630</v>
      </c>
      <c r="H105" s="59" t="s">
        <v>2085</v>
      </c>
      <c r="I105" s="60">
        <v>10</v>
      </c>
      <c r="J105" s="408">
        <v>1063.5999999999999</v>
      </c>
      <c r="K105" s="397">
        <f>J105*(1-CONDITIONS!$B$24)</f>
        <v>1010.4199999999998</v>
      </c>
    </row>
    <row r="106" spans="1:11" ht="12.75" customHeight="1">
      <c r="A106" s="155"/>
      <c r="B106" s="968"/>
      <c r="C106" s="968"/>
      <c r="D106" s="968"/>
      <c r="E106" s="967"/>
      <c r="F106" s="416"/>
      <c r="G106" s="962" t="s">
        <v>629</v>
      </c>
      <c r="H106" s="962" t="s">
        <v>2085</v>
      </c>
      <c r="I106" s="966">
        <v>10</v>
      </c>
      <c r="J106" s="967">
        <v>1097.5</v>
      </c>
      <c r="K106" s="416">
        <f>J106*(1-CONDITIONS!$B$24)</f>
        <v>1042.625</v>
      </c>
    </row>
    <row r="107" spans="1:11" ht="12.75" customHeight="1">
      <c r="A107" s="155"/>
      <c r="B107" s="962" t="s">
        <v>628</v>
      </c>
      <c r="C107" s="962" t="s">
        <v>2085</v>
      </c>
      <c r="D107" s="966">
        <v>12</v>
      </c>
      <c r="E107" s="967">
        <v>868.8</v>
      </c>
      <c r="F107" s="416">
        <f>E107*(1-CONDITIONS!$B$24)</f>
        <v>825.3599999999999</v>
      </c>
      <c r="G107" s="962" t="s">
        <v>627</v>
      </c>
      <c r="H107" s="962" t="s">
        <v>2085</v>
      </c>
      <c r="I107" s="966">
        <v>10</v>
      </c>
      <c r="J107" s="967">
        <v>1125.3</v>
      </c>
      <c r="K107" s="416">
        <f>J107*(1-CONDITIONS!$B$24)</f>
        <v>1069.0349999999999</v>
      </c>
    </row>
    <row r="108" spans="1:11" ht="12.75" customHeight="1">
      <c r="A108" s="155"/>
      <c r="B108" s="74"/>
      <c r="C108" s="74"/>
      <c r="D108" s="74"/>
      <c r="E108" s="408"/>
      <c r="F108" s="397"/>
      <c r="G108" s="59" t="s">
        <v>626</v>
      </c>
      <c r="H108" s="59" t="s">
        <v>2085</v>
      </c>
      <c r="I108" s="60">
        <v>10</v>
      </c>
      <c r="J108" s="408">
        <v>1181</v>
      </c>
      <c r="K108" s="397">
        <f>J108*(1-CONDITIONS!$B$24)</f>
        <v>1121.95</v>
      </c>
    </row>
    <row r="109" spans="1:11" ht="12.75" customHeight="1">
      <c r="A109" s="155"/>
      <c r="B109" s="59" t="s">
        <v>625</v>
      </c>
      <c r="C109" s="59" t="s">
        <v>2085</v>
      </c>
      <c r="D109" s="60">
        <v>12</v>
      </c>
      <c r="E109" s="408">
        <v>966.8</v>
      </c>
      <c r="F109" s="397">
        <f>E109*(1-CONDITIONS!$B$24)</f>
        <v>918.45999999999992</v>
      </c>
      <c r="G109" s="59" t="s">
        <v>624</v>
      </c>
      <c r="H109" s="59" t="s">
        <v>2085</v>
      </c>
      <c r="I109" s="60">
        <v>10</v>
      </c>
      <c r="J109" s="408">
        <v>1222.0999999999999</v>
      </c>
      <c r="K109" s="397">
        <f>J109*(1-CONDITIONS!$B$24)</f>
        <v>1160.9949999999999</v>
      </c>
    </row>
    <row r="110" spans="1:11" ht="12.75" customHeight="1">
      <c r="A110" s="155"/>
      <c r="B110" s="962" t="s">
        <v>623</v>
      </c>
      <c r="C110" s="962" t="s">
        <v>2085</v>
      </c>
      <c r="D110" s="966">
        <v>6</v>
      </c>
      <c r="E110" s="967">
        <v>1265.7</v>
      </c>
      <c r="F110" s="416">
        <f>E110*(1-CONDITIONS!$B$24)</f>
        <v>1202.415</v>
      </c>
      <c r="G110" s="962" t="s">
        <v>622</v>
      </c>
      <c r="H110" s="962" t="s">
        <v>2085</v>
      </c>
      <c r="I110" s="966">
        <v>6</v>
      </c>
      <c r="J110" s="967">
        <v>2017.1</v>
      </c>
      <c r="K110" s="416">
        <f>J110*(1-CONDITIONS!$B$24)</f>
        <v>1916.2449999999999</v>
      </c>
    </row>
    <row r="111" spans="1:11" ht="12.75" customHeight="1">
      <c r="A111" s="155"/>
      <c r="B111" s="962" t="s">
        <v>621</v>
      </c>
      <c r="C111" s="962" t="s">
        <v>2085</v>
      </c>
      <c r="D111" s="966">
        <v>6</v>
      </c>
      <c r="E111" s="967">
        <v>1277.8</v>
      </c>
      <c r="F111" s="416">
        <f>E111*(1-CONDITIONS!$B$24)</f>
        <v>1213.9099999999999</v>
      </c>
      <c r="G111" s="962" t="s">
        <v>620</v>
      </c>
      <c r="H111" s="962" t="s">
        <v>2085</v>
      </c>
      <c r="I111" s="966">
        <v>6</v>
      </c>
      <c r="J111" s="967">
        <v>2364.3000000000002</v>
      </c>
      <c r="K111" s="416">
        <f>J111*(1-CONDITIONS!$B$24)</f>
        <v>2246.085</v>
      </c>
    </row>
    <row r="112" spans="1:11" ht="12.75" customHeight="1">
      <c r="A112" s="155"/>
      <c r="B112" s="59" t="s">
        <v>619</v>
      </c>
      <c r="C112" s="59" t="s">
        <v>2085</v>
      </c>
      <c r="D112" s="60">
        <v>10</v>
      </c>
      <c r="E112" s="408">
        <v>1379.4</v>
      </c>
      <c r="F112" s="397">
        <f>E112*(1-CONDITIONS!$B$24)</f>
        <v>1310.43</v>
      </c>
      <c r="G112" s="59" t="s">
        <v>618</v>
      </c>
      <c r="H112" s="59" t="s">
        <v>2085</v>
      </c>
      <c r="I112" s="60">
        <v>8</v>
      </c>
      <c r="J112" s="408">
        <v>1915.4</v>
      </c>
      <c r="K112" s="397">
        <f>J112*(1-CONDITIONS!$B$24)</f>
        <v>1819.63</v>
      </c>
    </row>
    <row r="113" spans="1:11" ht="12.75" customHeight="1">
      <c r="A113" s="155"/>
      <c r="B113" s="74"/>
      <c r="C113" s="74"/>
      <c r="D113" s="74"/>
      <c r="E113" s="408"/>
      <c r="F113" s="397"/>
      <c r="G113" s="59" t="s">
        <v>617</v>
      </c>
      <c r="H113" s="59" t="s">
        <v>2085</v>
      </c>
      <c r="I113" s="60">
        <v>6</v>
      </c>
      <c r="J113" s="408">
        <v>3276.7</v>
      </c>
      <c r="K113" s="397">
        <f>J113*(1-CONDITIONS!$B$24)</f>
        <v>3112.8649999999998</v>
      </c>
    </row>
    <row r="114" spans="1:11" ht="12.75" customHeight="1">
      <c r="A114" s="155"/>
      <c r="B114" s="962"/>
      <c r="C114" s="962"/>
      <c r="D114" s="966"/>
      <c r="E114" s="967"/>
      <c r="F114" s="416"/>
      <c r="G114" s="962" t="s">
        <v>616</v>
      </c>
      <c r="H114" s="962" t="s">
        <v>2085</v>
      </c>
      <c r="I114" s="966">
        <v>6</v>
      </c>
      <c r="J114" s="967">
        <v>3363.8</v>
      </c>
      <c r="K114" s="416">
        <f>J114*(1-CONDITIONS!$B$24)</f>
        <v>3195.61</v>
      </c>
    </row>
    <row r="115" spans="1:11" ht="12.75" customHeight="1">
      <c r="A115" s="155"/>
      <c r="B115" s="962" t="s">
        <v>615</v>
      </c>
      <c r="C115" s="962" t="s">
        <v>2085</v>
      </c>
      <c r="D115" s="966">
        <v>4</v>
      </c>
      <c r="E115" s="967">
        <v>2815.7</v>
      </c>
      <c r="F115" s="416">
        <f>E115*(1-CONDITIONS!$B$24)</f>
        <v>2674.9149999999995</v>
      </c>
      <c r="G115" s="962" t="s">
        <v>614</v>
      </c>
      <c r="H115" s="962" t="s">
        <v>2085</v>
      </c>
      <c r="I115" s="966">
        <v>6</v>
      </c>
      <c r="J115" s="967">
        <v>3429.1</v>
      </c>
      <c r="K115" s="416">
        <f>J115*(1-CONDITIONS!$B$24)</f>
        <v>3257.645</v>
      </c>
    </row>
    <row r="116" spans="1:11" ht="12.75" customHeight="1">
      <c r="A116" s="155"/>
      <c r="B116" s="60"/>
      <c r="C116" s="60"/>
      <c r="D116" s="60"/>
      <c r="E116" s="408"/>
      <c r="F116" s="408"/>
      <c r="G116" s="59" t="s">
        <v>613</v>
      </c>
      <c r="H116" s="59" t="s">
        <v>2085</v>
      </c>
      <c r="I116" s="60">
        <v>4</v>
      </c>
      <c r="J116" s="408">
        <v>4144.3</v>
      </c>
      <c r="K116" s="397">
        <f>J116*(1-CONDITIONS!$B$24)</f>
        <v>3937.085</v>
      </c>
    </row>
    <row r="117" spans="1:11" ht="17.25" customHeight="1">
      <c r="A117" s="155"/>
      <c r="B117" s="1122" t="s">
        <v>612</v>
      </c>
      <c r="C117" s="1123"/>
      <c r="D117" s="1123"/>
      <c r="E117" s="1129"/>
      <c r="F117" s="345"/>
      <c r="G117" s="346"/>
      <c r="H117" s="346"/>
      <c r="I117" s="346"/>
      <c r="J117" s="346"/>
    </row>
    <row r="118" spans="1:11" ht="36" customHeight="1">
      <c r="A118" s="155"/>
      <c r="B118" s="336" t="s">
        <v>19</v>
      </c>
      <c r="C118" s="336" t="s">
        <v>2084</v>
      </c>
      <c r="D118" s="336" t="s">
        <v>165</v>
      </c>
      <c r="E118" s="337" t="s">
        <v>178</v>
      </c>
      <c r="F118" s="347"/>
      <c r="G118" s="348"/>
      <c r="H118" s="348"/>
      <c r="I118" s="348"/>
      <c r="J118" s="348"/>
    </row>
    <row r="119" spans="1:11" ht="12.75" customHeight="1">
      <c r="A119" s="155"/>
      <c r="B119" s="164" t="s">
        <v>611</v>
      </c>
      <c r="C119" s="164" t="s">
        <v>2086</v>
      </c>
      <c r="D119" s="287">
        <v>18</v>
      </c>
      <c r="E119" s="413">
        <v>1298.3</v>
      </c>
      <c r="F119" s="325"/>
      <c r="G119" s="864"/>
      <c r="H119" s="348"/>
      <c r="I119" s="348"/>
      <c r="J119" s="348"/>
    </row>
    <row r="120" spans="1:11" ht="12.75" customHeight="1">
      <c r="A120" s="155"/>
      <c r="B120" s="164" t="s">
        <v>610</v>
      </c>
      <c r="C120" s="164" t="s">
        <v>2086</v>
      </c>
      <c r="D120" s="287">
        <v>16</v>
      </c>
      <c r="E120" s="413">
        <v>1922.7</v>
      </c>
      <c r="F120" s="325"/>
      <c r="G120" s="864"/>
      <c r="H120" s="348"/>
      <c r="I120" s="348"/>
      <c r="J120" s="348"/>
    </row>
    <row r="121" spans="1:11" ht="12.75" customHeight="1">
      <c r="A121" s="155"/>
      <c r="B121" s="975" t="s">
        <v>609</v>
      </c>
      <c r="C121" s="975" t="s">
        <v>2086</v>
      </c>
      <c r="D121" s="976">
        <v>12</v>
      </c>
      <c r="E121" s="493">
        <v>2030.4</v>
      </c>
      <c r="F121" s="325"/>
      <c r="G121" s="864"/>
      <c r="H121" s="348"/>
      <c r="I121" s="348"/>
      <c r="J121" s="348"/>
    </row>
    <row r="122" spans="1:11" ht="12.75" customHeight="1">
      <c r="A122" s="155"/>
      <c r="B122" s="975" t="s">
        <v>608</v>
      </c>
      <c r="C122" s="975" t="s">
        <v>2086</v>
      </c>
      <c r="D122" s="976">
        <v>12</v>
      </c>
      <c r="E122" s="493">
        <v>2088.5</v>
      </c>
      <c r="F122" s="325"/>
      <c r="G122" s="864"/>
      <c r="H122" s="348"/>
      <c r="I122" s="348"/>
      <c r="J122" s="348"/>
    </row>
    <row r="123" spans="1:11" ht="12.75" customHeight="1">
      <c r="A123" s="155"/>
      <c r="B123" s="164" t="s">
        <v>607</v>
      </c>
      <c r="C123" s="164" t="s">
        <v>2086</v>
      </c>
      <c r="D123" s="287">
        <v>10</v>
      </c>
      <c r="E123" s="413">
        <v>2164.6999999999998</v>
      </c>
      <c r="F123" s="325"/>
      <c r="G123" s="864"/>
      <c r="H123" s="348"/>
      <c r="I123" s="348"/>
      <c r="J123" s="348"/>
    </row>
    <row r="124" spans="1:11" ht="12.75" customHeight="1">
      <c r="A124" s="155"/>
      <c r="B124" s="164" t="s">
        <v>606</v>
      </c>
      <c r="C124" s="164" t="s">
        <v>2086</v>
      </c>
      <c r="D124" s="287">
        <v>10</v>
      </c>
      <c r="E124" s="413">
        <v>2259.1</v>
      </c>
      <c r="F124" s="325"/>
      <c r="G124" s="864"/>
      <c r="H124" s="348"/>
      <c r="I124" s="348"/>
      <c r="J124" s="348"/>
    </row>
    <row r="125" spans="1:11" ht="12.75" customHeight="1">
      <c r="A125" s="155"/>
      <c r="B125" s="975" t="s">
        <v>605</v>
      </c>
      <c r="C125" s="975" t="s">
        <v>2086</v>
      </c>
      <c r="D125" s="976">
        <v>10</v>
      </c>
      <c r="E125" s="493">
        <v>2255.4</v>
      </c>
      <c r="F125" s="325"/>
      <c r="G125" s="864"/>
      <c r="H125" s="348"/>
      <c r="I125" s="348"/>
      <c r="J125" s="348"/>
    </row>
    <row r="126" spans="1:11" ht="12.75" customHeight="1">
      <c r="A126" s="155"/>
      <c r="B126" s="975" t="s">
        <v>604</v>
      </c>
      <c r="C126" s="975" t="s">
        <v>2086</v>
      </c>
      <c r="D126" s="976">
        <v>8</v>
      </c>
      <c r="E126" s="493">
        <v>2453.9</v>
      </c>
      <c r="F126" s="325"/>
      <c r="G126" s="864"/>
      <c r="H126" s="348"/>
      <c r="I126" s="348"/>
      <c r="J126" s="348"/>
    </row>
    <row r="127" spans="1:11" ht="12.75" customHeight="1">
      <c r="A127" s="155"/>
      <c r="B127" s="164" t="s">
        <v>603</v>
      </c>
      <c r="C127" s="164" t="s">
        <v>2086</v>
      </c>
      <c r="D127" s="287">
        <v>6</v>
      </c>
      <c r="E127" s="413">
        <v>2618.4</v>
      </c>
      <c r="F127" s="325"/>
      <c r="G127" s="864"/>
      <c r="H127" s="348"/>
      <c r="I127" s="348"/>
      <c r="J127" s="348"/>
    </row>
    <row r="128" spans="1:11" ht="12.75" customHeight="1">
      <c r="A128" s="155"/>
      <c r="B128" s="164" t="s">
        <v>602</v>
      </c>
      <c r="C128" s="164" t="s">
        <v>2086</v>
      </c>
      <c r="D128" s="287">
        <v>4</v>
      </c>
      <c r="E128" s="413">
        <v>2929.4</v>
      </c>
      <c r="F128" s="325"/>
      <c r="G128" s="864"/>
      <c r="H128" s="348"/>
      <c r="I128" s="348"/>
      <c r="J128" s="348"/>
    </row>
    <row r="129" spans="1:11" ht="12.75" customHeight="1">
      <c r="A129" s="155"/>
      <c r="B129" s="975" t="s">
        <v>601</v>
      </c>
      <c r="C129" s="975" t="s">
        <v>2086</v>
      </c>
      <c r="D129" s="976">
        <v>4</v>
      </c>
      <c r="E129" s="493">
        <v>2968.1</v>
      </c>
      <c r="F129" s="325"/>
      <c r="G129" s="864"/>
      <c r="H129" s="348"/>
      <c r="I129" s="348"/>
      <c r="J129" s="348"/>
    </row>
    <row r="130" spans="1:11" ht="12.75" customHeight="1">
      <c r="A130" s="155"/>
      <c r="B130" s="975" t="s">
        <v>600</v>
      </c>
      <c r="C130" s="975" t="s">
        <v>2086</v>
      </c>
      <c r="D130" s="976">
        <v>4</v>
      </c>
      <c r="E130" s="493">
        <v>3844.2</v>
      </c>
      <c r="F130" s="325"/>
      <c r="G130" s="864"/>
      <c r="H130" s="348"/>
      <c r="I130" s="348"/>
      <c r="J130" s="348"/>
    </row>
    <row r="131" spans="1:11" ht="12.75" customHeight="1">
      <c r="A131" s="155"/>
      <c r="B131" s="164" t="s">
        <v>599</v>
      </c>
      <c r="C131" s="164" t="s">
        <v>2086</v>
      </c>
      <c r="D131" s="977">
        <v>4</v>
      </c>
      <c r="E131" s="413">
        <v>4283.3999999999996</v>
      </c>
      <c r="F131" s="325"/>
      <c r="G131" s="864"/>
      <c r="H131" s="348"/>
      <c r="I131" s="348"/>
      <c r="J131" s="348"/>
    </row>
    <row r="132" spans="1:11" ht="12.75" customHeight="1">
      <c r="A132" s="155"/>
      <c r="B132" s="163" t="s">
        <v>598</v>
      </c>
      <c r="C132" s="163" t="s">
        <v>2086</v>
      </c>
      <c r="D132" s="977">
        <v>4</v>
      </c>
      <c r="E132" s="414">
        <v>4460.1000000000004</v>
      </c>
      <c r="F132" s="325"/>
      <c r="G132" s="864"/>
      <c r="H132" s="348"/>
      <c r="I132" s="348"/>
      <c r="J132" s="348"/>
    </row>
    <row r="133" spans="1:11" ht="12.75" customHeight="1">
      <c r="A133" s="155"/>
      <c r="B133" s="975" t="s">
        <v>597</v>
      </c>
      <c r="C133" s="975" t="s">
        <v>2086</v>
      </c>
      <c r="D133" s="976">
        <v>4</v>
      </c>
      <c r="E133" s="493">
        <v>4449.2</v>
      </c>
      <c r="F133" s="325"/>
      <c r="G133" s="864"/>
      <c r="H133" s="348"/>
      <c r="I133" s="348"/>
      <c r="J133" s="348"/>
    </row>
    <row r="134" spans="1:11" ht="17.25" customHeight="1">
      <c r="A134" s="41"/>
      <c r="B134" s="41"/>
      <c r="C134" s="41"/>
      <c r="D134" s="41"/>
      <c r="E134" s="153"/>
      <c r="F134" s="41"/>
      <c r="G134" s="41"/>
      <c r="H134" s="41"/>
      <c r="I134" s="41"/>
      <c r="J134" s="153"/>
      <c r="K134" s="41"/>
    </row>
    <row r="135" spans="1:11" ht="46.5" customHeight="1">
      <c r="A135" s="41"/>
      <c r="B135" s="41"/>
      <c r="C135" s="41"/>
      <c r="D135" s="41"/>
      <c r="E135" s="153"/>
      <c r="F135" s="41"/>
      <c r="G135" s="41"/>
      <c r="H135" s="41"/>
      <c r="I135" s="41"/>
      <c r="J135" s="153"/>
      <c r="K135" s="41"/>
    </row>
    <row r="136" spans="1:11" ht="17.25" customHeight="1">
      <c r="A136" s="41"/>
      <c r="B136" s="41"/>
      <c r="C136" s="41"/>
      <c r="D136" s="41"/>
      <c r="E136" s="153"/>
      <c r="F136" s="41"/>
      <c r="G136" s="41"/>
      <c r="H136" s="41"/>
      <c r="I136" s="41"/>
      <c r="J136" s="153"/>
      <c r="K136" s="41"/>
    </row>
    <row r="137" spans="1:11" ht="17.25" customHeight="1">
      <c r="A137" s="41"/>
      <c r="B137" s="41"/>
      <c r="C137" s="41"/>
      <c r="D137" s="41"/>
      <c r="E137" s="153"/>
      <c r="F137" s="41"/>
      <c r="G137" s="41"/>
      <c r="H137" s="41"/>
      <c r="I137" s="41"/>
      <c r="J137" s="153"/>
      <c r="K137" s="41"/>
    </row>
    <row r="138" spans="1:11" ht="17.25" customHeight="1">
      <c r="A138" s="41"/>
      <c r="B138" s="41"/>
      <c r="C138" s="41"/>
      <c r="D138" s="41"/>
      <c r="E138" s="153"/>
      <c r="F138" s="41"/>
      <c r="G138" s="41"/>
      <c r="H138" s="41"/>
      <c r="I138" s="41"/>
      <c r="J138" s="153"/>
      <c r="K138" s="41"/>
    </row>
    <row r="139" spans="1:11" ht="17.25" customHeight="1">
      <c r="A139" s="41"/>
      <c r="B139" s="41"/>
      <c r="C139" s="41"/>
      <c r="D139" s="41"/>
      <c r="E139" s="153"/>
      <c r="F139" s="41"/>
      <c r="G139" s="41"/>
      <c r="H139" s="41"/>
      <c r="I139" s="41"/>
      <c r="J139" s="153"/>
      <c r="K139" s="41"/>
    </row>
    <row r="140" spans="1:11" ht="17.25" customHeight="1">
      <c r="A140" s="41"/>
      <c r="B140" s="41"/>
      <c r="C140" s="41"/>
      <c r="D140" s="41"/>
      <c r="E140" s="153"/>
      <c r="F140" s="41"/>
      <c r="G140" s="41"/>
      <c r="H140" s="41"/>
      <c r="I140" s="41"/>
      <c r="J140" s="153"/>
      <c r="K140" s="41"/>
    </row>
    <row r="141" spans="1:11" ht="17.25" customHeight="1">
      <c r="A141" s="41"/>
      <c r="B141" s="36" t="str">
        <f>ACE!B107</f>
        <v xml:space="preserve"> Поставщик:  </v>
      </c>
      <c r="C141" s="36"/>
      <c r="D141" s="37"/>
      <c r="E141" s="338"/>
      <c r="F141" s="325"/>
      <c r="G141" s="342"/>
      <c r="H141" s="342"/>
      <c r="I141" s="342"/>
      <c r="J141" s="339" t="str">
        <f>ACE!I107</f>
        <v>Покупатель:</v>
      </c>
      <c r="K141" s="38"/>
    </row>
    <row r="142" spans="1:11" ht="17.25" customHeight="1">
      <c r="A142" s="41"/>
      <c r="B142" s="37"/>
      <c r="C142" s="37"/>
      <c r="D142" s="37"/>
      <c r="E142" s="338"/>
      <c r="F142" s="325"/>
      <c r="G142" s="342"/>
      <c r="H142" s="342"/>
      <c r="I142" s="342"/>
      <c r="J142" s="343"/>
      <c r="K142" s="38"/>
    </row>
    <row r="143" spans="1:11" ht="17.25" customHeight="1">
      <c r="A143" s="41"/>
      <c r="B143" s="37" t="str">
        <f>ACE!B109</f>
        <v>_______________________</v>
      </c>
      <c r="C143" s="37"/>
      <c r="D143" s="37" t="e">
        <f>ACE!D109</f>
        <v>#REF!</v>
      </c>
      <c r="E143" s="338"/>
      <c r="F143" s="325"/>
      <c r="G143" s="342"/>
      <c r="H143" s="342"/>
      <c r="I143" s="342"/>
      <c r="J143" s="343" t="str">
        <f>ACE!I109</f>
        <v>_________________________</v>
      </c>
      <c r="K143" s="234" t="e">
        <f>ACE!J109</f>
        <v>#REF!</v>
      </c>
    </row>
    <row r="144" spans="1:11" ht="17.25" customHeight="1">
      <c r="A144" s="41"/>
      <c r="B144" s="41"/>
      <c r="C144" s="41"/>
      <c r="D144" s="41"/>
      <c r="E144" s="339"/>
      <c r="F144" s="339"/>
      <c r="G144" s="342"/>
      <c r="H144" s="342"/>
      <c r="I144" s="342"/>
      <c r="J144" s="343"/>
      <c r="K144" s="38"/>
    </row>
    <row r="145" spans="1:11" ht="17.25" customHeight="1">
      <c r="A145" s="19"/>
      <c r="B145" s="41"/>
      <c r="C145" s="41"/>
      <c r="D145" s="41"/>
      <c r="E145" s="338"/>
      <c r="F145" s="325"/>
      <c r="G145" s="325"/>
      <c r="H145" s="864"/>
      <c r="I145" s="325"/>
      <c r="J145" s="339" t="s">
        <v>188</v>
      </c>
      <c r="K145" s="8"/>
    </row>
    <row r="146" spans="1:11" ht="17.25" customHeight="1">
      <c r="A146" s="19"/>
      <c r="B146" s="41"/>
      <c r="C146" s="41"/>
      <c r="D146" s="41"/>
      <c r="E146" s="338"/>
      <c r="F146" s="325"/>
      <c r="G146" s="325"/>
      <c r="H146" s="864"/>
      <c r="I146" s="325"/>
      <c r="J146" s="339" t="s">
        <v>189</v>
      </c>
      <c r="K146" s="8"/>
    </row>
    <row r="147" spans="1:11" ht="17.25" customHeight="1">
      <c r="A147" s="19"/>
      <c r="B147" s="41"/>
      <c r="C147" s="41"/>
      <c r="D147" s="41"/>
      <c r="E147" s="338"/>
      <c r="F147" s="325"/>
      <c r="G147" s="325"/>
      <c r="H147" s="864"/>
      <c r="I147" s="325"/>
      <c r="J147" s="339">
        <f>CONDITIONS!E3</f>
        <v>0</v>
      </c>
      <c r="K147" s="8"/>
    </row>
    <row r="148" spans="1:11" ht="35.25" customHeight="1">
      <c r="A148" s="19"/>
      <c r="B148" s="19"/>
      <c r="C148" s="19"/>
      <c r="D148" s="19"/>
      <c r="E148" s="15"/>
      <c r="F148" s="1130"/>
      <c r="G148" s="1130"/>
      <c r="H148" s="1130"/>
      <c r="I148" s="1130"/>
      <c r="J148" s="1130"/>
      <c r="K148" s="1130"/>
    </row>
    <row r="149" spans="1:11" ht="35.25" customHeight="1">
      <c r="A149" s="6"/>
      <c r="B149" s="1131" t="s">
        <v>596</v>
      </c>
      <c r="C149" s="1131"/>
      <c r="D149" s="1131"/>
      <c r="E149" s="1131"/>
      <c r="F149" s="1131"/>
      <c r="G149" s="1132" t="s">
        <v>595</v>
      </c>
      <c r="H149" s="1133"/>
      <c r="I149" s="1133"/>
      <c r="J149" s="1133"/>
      <c r="K149" s="1134"/>
    </row>
    <row r="150" spans="1:11" ht="41.25" customHeight="1">
      <c r="A150" s="161"/>
      <c r="B150" s="336" t="s">
        <v>19</v>
      </c>
      <c r="C150" s="336" t="s">
        <v>2084</v>
      </c>
      <c r="D150" s="336" t="s">
        <v>165</v>
      </c>
      <c r="E150" s="337" t="s">
        <v>178</v>
      </c>
      <c r="F150" s="337" t="s">
        <v>179</v>
      </c>
      <c r="G150" s="336" t="s">
        <v>19</v>
      </c>
      <c r="H150" s="336" t="s">
        <v>2084</v>
      </c>
      <c r="I150" s="336" t="s">
        <v>165</v>
      </c>
      <c r="J150" s="337" t="s">
        <v>178</v>
      </c>
      <c r="K150" s="337" t="s">
        <v>179</v>
      </c>
    </row>
    <row r="151" spans="1:11" ht="12.75" customHeight="1">
      <c r="A151" s="155"/>
      <c r="B151" s="59" t="s">
        <v>594</v>
      </c>
      <c r="C151" s="59" t="s">
        <v>2085</v>
      </c>
      <c r="D151" s="160">
        <v>200</v>
      </c>
      <c r="E151" s="400">
        <v>88.3</v>
      </c>
      <c r="F151" s="397">
        <f>E151*(1-CONDITIONS!$B$24)</f>
        <v>83.884999999999991</v>
      </c>
      <c r="G151" s="59" t="s">
        <v>593</v>
      </c>
      <c r="H151" s="894" t="s">
        <v>2085</v>
      </c>
      <c r="I151" s="160">
        <v>140</v>
      </c>
      <c r="J151" s="400">
        <v>100.4</v>
      </c>
      <c r="K151" s="397">
        <f>J151*(1-CONDITIONS!$B$24)</f>
        <v>95.38</v>
      </c>
    </row>
    <row r="152" spans="1:11" ht="12.75" customHeight="1">
      <c r="A152" s="155"/>
      <c r="B152" s="59" t="s">
        <v>592</v>
      </c>
      <c r="C152" s="59" t="s">
        <v>2085</v>
      </c>
      <c r="D152" s="158">
        <v>192</v>
      </c>
      <c r="E152" s="413">
        <v>83.5</v>
      </c>
      <c r="F152" s="397">
        <f>E152*(1-CONDITIONS!$B$24)</f>
        <v>79.325000000000003</v>
      </c>
      <c r="G152" s="59" t="s">
        <v>591</v>
      </c>
      <c r="H152" s="894" t="s">
        <v>2085</v>
      </c>
      <c r="I152" s="158">
        <v>120</v>
      </c>
      <c r="J152" s="413">
        <v>100.4</v>
      </c>
      <c r="K152" s="397">
        <f>J152*(1-CONDITIONS!$B$24)</f>
        <v>95.38</v>
      </c>
    </row>
    <row r="153" spans="1:11" ht="12.75" customHeight="1">
      <c r="A153" s="155"/>
      <c r="B153" s="962" t="s">
        <v>590</v>
      </c>
      <c r="C153" s="962" t="s">
        <v>2085</v>
      </c>
      <c r="D153" s="978">
        <v>140</v>
      </c>
      <c r="E153" s="493">
        <v>89.5</v>
      </c>
      <c r="F153" s="416">
        <f>E153*(1-CONDITIONS!$B$24)</f>
        <v>85.024999999999991</v>
      </c>
      <c r="G153" s="962" t="s">
        <v>589</v>
      </c>
      <c r="H153" s="963" t="s">
        <v>2085</v>
      </c>
      <c r="I153" s="978">
        <v>102</v>
      </c>
      <c r="J153" s="493">
        <v>113.7</v>
      </c>
      <c r="K153" s="416">
        <f>J153*(1-CONDITIONS!$B$24)</f>
        <v>108.015</v>
      </c>
    </row>
    <row r="154" spans="1:11" ht="12.75" customHeight="1">
      <c r="A154" s="155"/>
      <c r="B154" s="962" t="s">
        <v>588</v>
      </c>
      <c r="C154" s="962" t="s">
        <v>2085</v>
      </c>
      <c r="D154" s="978">
        <v>136</v>
      </c>
      <c r="E154" s="493">
        <v>102.9</v>
      </c>
      <c r="F154" s="416">
        <f>E154*(1-CONDITIONS!$B$24)</f>
        <v>97.754999999999995</v>
      </c>
      <c r="G154" s="962" t="s">
        <v>587</v>
      </c>
      <c r="H154" s="963" t="s">
        <v>2085</v>
      </c>
      <c r="I154" s="978">
        <v>98</v>
      </c>
      <c r="J154" s="493">
        <v>122.2</v>
      </c>
      <c r="K154" s="416">
        <f>J154*(1-CONDITIONS!$B$24)</f>
        <v>116.09</v>
      </c>
    </row>
    <row r="155" spans="1:11" ht="12.75" customHeight="1">
      <c r="A155" s="155"/>
      <c r="B155" s="59" t="s">
        <v>586</v>
      </c>
      <c r="C155" s="59" t="s">
        <v>2085</v>
      </c>
      <c r="D155" s="158">
        <v>98</v>
      </c>
      <c r="E155" s="413">
        <v>116.2</v>
      </c>
      <c r="F155" s="397">
        <f>E155*(1-CONDITIONS!$B$24)</f>
        <v>110.39</v>
      </c>
      <c r="G155" s="59" t="s">
        <v>585</v>
      </c>
      <c r="H155" s="894" t="s">
        <v>2085</v>
      </c>
      <c r="I155" s="158">
        <v>78</v>
      </c>
      <c r="J155" s="413">
        <v>142.80000000000001</v>
      </c>
      <c r="K155" s="397">
        <f>J155*(1-CONDITIONS!$B$24)</f>
        <v>135.66</v>
      </c>
    </row>
    <row r="156" spans="1:11" ht="12.75" customHeight="1">
      <c r="A156" s="155"/>
      <c r="B156" s="59" t="s">
        <v>584</v>
      </c>
      <c r="C156" s="59" t="s">
        <v>2085</v>
      </c>
      <c r="D156" s="158">
        <v>72</v>
      </c>
      <c r="E156" s="413">
        <v>144</v>
      </c>
      <c r="F156" s="397">
        <f>E156*(1-CONDITIONS!$B$24)</f>
        <v>136.79999999999998</v>
      </c>
      <c r="G156" s="59" t="s">
        <v>583</v>
      </c>
      <c r="H156" s="894" t="s">
        <v>2085</v>
      </c>
      <c r="I156" s="158">
        <v>58</v>
      </c>
      <c r="J156" s="413">
        <v>177.9</v>
      </c>
      <c r="K156" s="397">
        <f>J156*(1-CONDITIONS!$B$24)</f>
        <v>169.005</v>
      </c>
    </row>
    <row r="157" spans="1:11" ht="12.75" customHeight="1">
      <c r="A157" s="155"/>
      <c r="B157" s="962" t="s">
        <v>582</v>
      </c>
      <c r="C157" s="962" t="s">
        <v>2085</v>
      </c>
      <c r="D157" s="978">
        <v>60</v>
      </c>
      <c r="E157" s="493">
        <v>170.6</v>
      </c>
      <c r="F157" s="416">
        <f>E157*(1-CONDITIONS!$B$24)</f>
        <v>162.07</v>
      </c>
      <c r="G157" s="962" t="s">
        <v>581</v>
      </c>
      <c r="H157" s="963" t="s">
        <v>2085</v>
      </c>
      <c r="I157" s="978">
        <v>48</v>
      </c>
      <c r="J157" s="493">
        <v>193.6</v>
      </c>
      <c r="K157" s="416">
        <f>J157*(1-CONDITIONS!$B$24)</f>
        <v>183.92</v>
      </c>
    </row>
    <row r="158" spans="1:11" ht="12.75" customHeight="1">
      <c r="A158" s="155"/>
      <c r="B158" s="962" t="s">
        <v>580</v>
      </c>
      <c r="C158" s="962" t="s">
        <v>2085</v>
      </c>
      <c r="D158" s="978">
        <v>50</v>
      </c>
      <c r="E158" s="493">
        <v>216.6</v>
      </c>
      <c r="F158" s="416">
        <f>E158*(1-CONDITIONS!$B$24)</f>
        <v>205.76999999999998</v>
      </c>
      <c r="G158" s="962" t="s">
        <v>579</v>
      </c>
      <c r="H158" s="963" t="s">
        <v>2085</v>
      </c>
      <c r="I158" s="978">
        <v>40</v>
      </c>
      <c r="J158" s="493">
        <v>225.1</v>
      </c>
      <c r="K158" s="416">
        <f>J158*(1-CONDITIONS!$B$24)</f>
        <v>213.84499999999997</v>
      </c>
    </row>
    <row r="159" spans="1:11" ht="12.75" customHeight="1">
      <c r="A159" s="155"/>
      <c r="B159" s="59" t="s">
        <v>578</v>
      </c>
      <c r="C159" s="59" t="s">
        <v>2085</v>
      </c>
      <c r="D159" s="158">
        <v>46</v>
      </c>
      <c r="E159" s="413">
        <v>240.8</v>
      </c>
      <c r="F159" s="397">
        <f>E159*(1-CONDITIONS!$B$24)</f>
        <v>228.76</v>
      </c>
      <c r="G159" s="59" t="s">
        <v>577</v>
      </c>
      <c r="H159" s="894" t="s">
        <v>2085</v>
      </c>
      <c r="I159" s="158">
        <v>34</v>
      </c>
      <c r="J159" s="413">
        <v>285.60000000000002</v>
      </c>
      <c r="K159" s="397">
        <f>J159*(1-CONDITIONS!$B$24)</f>
        <v>271.32</v>
      </c>
    </row>
    <row r="160" spans="1:11" ht="12.75" customHeight="1">
      <c r="A160" s="155"/>
      <c r="B160" s="59" t="s">
        <v>576</v>
      </c>
      <c r="C160" s="59" t="s">
        <v>2085</v>
      </c>
      <c r="D160" s="158">
        <v>44</v>
      </c>
      <c r="E160" s="413">
        <v>261.39999999999998</v>
      </c>
      <c r="F160" s="397">
        <f>E160*(1-CONDITIONS!$B$24)</f>
        <v>248.32999999999996</v>
      </c>
      <c r="G160" s="59" t="s">
        <v>575</v>
      </c>
      <c r="H160" s="894" t="s">
        <v>2085</v>
      </c>
      <c r="I160" s="158">
        <v>32</v>
      </c>
      <c r="J160" s="413">
        <v>317</v>
      </c>
      <c r="K160" s="397">
        <f>J160*(1-CONDITIONS!$B$24)</f>
        <v>301.14999999999998</v>
      </c>
    </row>
    <row r="161" spans="1:11" ht="12.75" customHeight="1">
      <c r="A161" s="155"/>
      <c r="B161" s="962"/>
      <c r="C161" s="962"/>
      <c r="D161" s="978"/>
      <c r="E161" s="493"/>
      <c r="F161" s="416"/>
      <c r="G161" s="962" t="s">
        <v>574</v>
      </c>
      <c r="H161" s="962" t="s">
        <v>2085</v>
      </c>
      <c r="I161" s="978">
        <v>24</v>
      </c>
      <c r="J161" s="493">
        <v>447.7</v>
      </c>
      <c r="K161" s="416">
        <f>J161*(1-CONDITIONS!$B$24)</f>
        <v>425.31499999999994</v>
      </c>
    </row>
    <row r="162" spans="1:11" ht="12.75" customHeight="1">
      <c r="A162" s="155"/>
      <c r="B162" s="962"/>
      <c r="C162" s="962"/>
      <c r="D162" s="978"/>
      <c r="E162" s="493"/>
      <c r="F162" s="416"/>
      <c r="G162" s="962" t="s">
        <v>573</v>
      </c>
      <c r="H162" s="962" t="s">
        <v>2085</v>
      </c>
      <c r="I162" s="978">
        <v>20</v>
      </c>
      <c r="J162" s="493">
        <v>474.3</v>
      </c>
      <c r="K162" s="416">
        <f>J162*(1-CONDITIONS!$B$24)</f>
        <v>450.58499999999998</v>
      </c>
    </row>
    <row r="163" spans="1:11" ht="27.75" customHeight="1">
      <c r="A163" s="155"/>
      <c r="B163" s="1132" t="s">
        <v>572</v>
      </c>
      <c r="C163" s="1133"/>
      <c r="D163" s="1133"/>
      <c r="E163" s="1133"/>
      <c r="F163" s="1134"/>
      <c r="G163" s="1132" t="s">
        <v>571</v>
      </c>
      <c r="H163" s="1133"/>
      <c r="I163" s="1133"/>
      <c r="J163" s="1133"/>
      <c r="K163" s="1134"/>
    </row>
    <row r="164" spans="1:11" ht="41.25" customHeight="1">
      <c r="A164" s="155"/>
      <c r="B164" s="336" t="s">
        <v>19</v>
      </c>
      <c r="C164" s="336" t="s">
        <v>2084</v>
      </c>
      <c r="D164" s="336" t="s">
        <v>165</v>
      </c>
      <c r="E164" s="337" t="s">
        <v>178</v>
      </c>
      <c r="F164" s="337" t="s">
        <v>179</v>
      </c>
      <c r="G164" s="336" t="s">
        <v>19</v>
      </c>
      <c r="H164" s="336" t="s">
        <v>2084</v>
      </c>
      <c r="I164" s="336" t="s">
        <v>165</v>
      </c>
      <c r="J164" s="337" t="s">
        <v>178</v>
      </c>
      <c r="K164" s="337" t="s">
        <v>179</v>
      </c>
    </row>
    <row r="165" spans="1:11" ht="12.75" customHeight="1">
      <c r="A165" s="155"/>
      <c r="B165" s="59" t="s">
        <v>570</v>
      </c>
      <c r="C165" s="59" t="s">
        <v>2085</v>
      </c>
      <c r="D165" s="160">
        <v>72</v>
      </c>
      <c r="E165" s="400">
        <v>182.7</v>
      </c>
      <c r="F165" s="397">
        <f>E165*(1-CONDITIONS!$B$24)</f>
        <v>173.56499999999997</v>
      </c>
      <c r="G165" s="59"/>
      <c r="H165" s="59"/>
      <c r="I165" s="160"/>
      <c r="J165" s="397"/>
      <c r="K165" s="397"/>
    </row>
    <row r="166" spans="1:11" ht="12.75" customHeight="1">
      <c r="A166" s="155"/>
      <c r="B166" s="59" t="s">
        <v>569</v>
      </c>
      <c r="C166" s="59" t="s">
        <v>2085</v>
      </c>
      <c r="D166" s="158">
        <v>60</v>
      </c>
      <c r="E166" s="413">
        <v>198.4</v>
      </c>
      <c r="F166" s="397">
        <f>E166*(1-CONDITIONS!$B$24)</f>
        <v>188.48</v>
      </c>
      <c r="G166" s="59" t="s">
        <v>568</v>
      </c>
      <c r="H166" s="59" t="s">
        <v>2085</v>
      </c>
      <c r="I166" s="158">
        <v>36</v>
      </c>
      <c r="J166" s="413">
        <v>566.29999999999995</v>
      </c>
      <c r="K166" s="397">
        <f>J166*(1-CONDITIONS!$B$24)</f>
        <v>537.9849999999999</v>
      </c>
    </row>
    <row r="167" spans="1:11" ht="12.75" customHeight="1">
      <c r="A167" s="155"/>
      <c r="B167" s="962" t="s">
        <v>567</v>
      </c>
      <c r="C167" s="962" t="s">
        <v>2085</v>
      </c>
      <c r="D167" s="978">
        <v>56</v>
      </c>
      <c r="E167" s="493">
        <v>200.9</v>
      </c>
      <c r="F167" s="416">
        <f>E167*(1-CONDITIONS!$B$24)</f>
        <v>190.85499999999999</v>
      </c>
      <c r="G167" s="962" t="s">
        <v>566</v>
      </c>
      <c r="H167" s="962" t="s">
        <v>2085</v>
      </c>
      <c r="I167" s="978">
        <v>36</v>
      </c>
      <c r="J167" s="493">
        <v>485.2</v>
      </c>
      <c r="K167" s="416">
        <f>J167*(1-CONDITIONS!$B$24)</f>
        <v>460.93999999999994</v>
      </c>
    </row>
    <row r="168" spans="1:11" ht="12.75" customHeight="1">
      <c r="A168" s="155"/>
      <c r="B168" s="962" t="s">
        <v>565</v>
      </c>
      <c r="C168" s="962" t="s">
        <v>2085</v>
      </c>
      <c r="D168" s="978">
        <v>48</v>
      </c>
      <c r="E168" s="493">
        <v>244.4</v>
      </c>
      <c r="F168" s="416">
        <f>E168*(1-CONDITIONS!$B$24)</f>
        <v>232.18</v>
      </c>
      <c r="G168" s="962" t="s">
        <v>564</v>
      </c>
      <c r="H168" s="962" t="s">
        <v>2085</v>
      </c>
      <c r="I168" s="978">
        <v>32</v>
      </c>
      <c r="J168" s="493">
        <v>560.20000000000005</v>
      </c>
      <c r="K168" s="416">
        <f>J168*(1-CONDITIONS!$B$24)</f>
        <v>532.19000000000005</v>
      </c>
    </row>
    <row r="169" spans="1:11" ht="12.75" customHeight="1">
      <c r="A169" s="155"/>
      <c r="B169" s="59" t="s">
        <v>563</v>
      </c>
      <c r="C169" s="59" t="s">
        <v>2085</v>
      </c>
      <c r="D169" s="158">
        <v>36</v>
      </c>
      <c r="E169" s="413">
        <v>292.8</v>
      </c>
      <c r="F169" s="397">
        <f>E169*(1-CONDITIONS!$B$24)</f>
        <v>278.16000000000003</v>
      </c>
      <c r="G169" s="59" t="s">
        <v>562</v>
      </c>
      <c r="H169" s="59" t="s">
        <v>2085</v>
      </c>
      <c r="I169" s="158">
        <v>24</v>
      </c>
      <c r="J169" s="413">
        <v>602.6</v>
      </c>
      <c r="K169" s="397">
        <f>J169*(1-CONDITIONS!$B$24)</f>
        <v>572.47</v>
      </c>
    </row>
    <row r="170" spans="1:11" ht="12.75" customHeight="1">
      <c r="A170" s="155"/>
      <c r="B170" s="59" t="s">
        <v>561</v>
      </c>
      <c r="C170" s="59" t="s">
        <v>2085</v>
      </c>
      <c r="D170" s="158">
        <v>32</v>
      </c>
      <c r="E170" s="413">
        <v>309.8</v>
      </c>
      <c r="F170" s="397">
        <f>E170*(1-CONDITIONS!$B$24)</f>
        <v>294.31</v>
      </c>
      <c r="G170" s="59" t="s">
        <v>560</v>
      </c>
      <c r="H170" s="59" t="s">
        <v>2085</v>
      </c>
      <c r="I170" s="158">
        <v>24</v>
      </c>
      <c r="J170" s="413">
        <v>567.5</v>
      </c>
      <c r="K170" s="397">
        <f>J170*(1-CONDITIONS!$B$24)</f>
        <v>539.125</v>
      </c>
    </row>
    <row r="171" spans="1:11" ht="12.75" customHeight="1">
      <c r="A171" s="155"/>
      <c r="B171" s="962" t="s">
        <v>559</v>
      </c>
      <c r="C171" s="962" t="s">
        <v>2085</v>
      </c>
      <c r="D171" s="978">
        <v>24</v>
      </c>
      <c r="E171" s="493">
        <v>419.9</v>
      </c>
      <c r="F171" s="416">
        <f>E171*(1-CONDITIONS!$B$24)</f>
        <v>398.90499999999997</v>
      </c>
      <c r="G171" s="962" t="s">
        <v>558</v>
      </c>
      <c r="H171" s="962" t="s">
        <v>2085</v>
      </c>
      <c r="I171" s="978">
        <v>20</v>
      </c>
      <c r="J171" s="493">
        <v>686.1</v>
      </c>
      <c r="K171" s="416">
        <f>J171*(1-CONDITIONS!$B$24)</f>
        <v>651.79499999999996</v>
      </c>
    </row>
    <row r="172" spans="1:11" ht="12.75" customHeight="1">
      <c r="A172" s="155"/>
      <c r="B172" s="962" t="s">
        <v>557</v>
      </c>
      <c r="C172" s="962" t="s">
        <v>2085</v>
      </c>
      <c r="D172" s="978">
        <v>24</v>
      </c>
      <c r="E172" s="493">
        <v>452.5</v>
      </c>
      <c r="F172" s="416">
        <f>E172*(1-CONDITIONS!$B$24)</f>
        <v>429.875</v>
      </c>
      <c r="G172" s="962" t="s">
        <v>556</v>
      </c>
      <c r="H172" s="962" t="s">
        <v>2085</v>
      </c>
      <c r="I172" s="978">
        <v>18</v>
      </c>
      <c r="J172" s="493">
        <v>799.8</v>
      </c>
      <c r="K172" s="416">
        <f>J172*(1-CONDITIONS!$B$24)</f>
        <v>759.81</v>
      </c>
    </row>
    <row r="173" spans="1:11" ht="12.75" customHeight="1">
      <c r="A173" s="155"/>
      <c r="B173" s="59" t="s">
        <v>555</v>
      </c>
      <c r="C173" s="59" t="s">
        <v>2085</v>
      </c>
      <c r="D173" s="158">
        <v>24</v>
      </c>
      <c r="E173" s="413">
        <v>447.7</v>
      </c>
      <c r="F173" s="397">
        <f>E173*(1-CONDITIONS!$B$24)</f>
        <v>425.31499999999994</v>
      </c>
      <c r="G173" s="59" t="s">
        <v>554</v>
      </c>
      <c r="H173" s="59" t="s">
        <v>2085</v>
      </c>
      <c r="I173" s="158">
        <v>18</v>
      </c>
      <c r="J173" s="413">
        <v>666.7</v>
      </c>
      <c r="K173" s="397">
        <f>J173*(1-CONDITIONS!$B$24)</f>
        <v>633.36500000000001</v>
      </c>
    </row>
    <row r="174" spans="1:11" ht="12.75" customHeight="1">
      <c r="A174" s="155"/>
      <c r="B174" s="962" t="s">
        <v>553</v>
      </c>
      <c r="C174" s="962" t="s">
        <v>2085</v>
      </c>
      <c r="D174" s="978">
        <v>16</v>
      </c>
      <c r="E174" s="493">
        <v>734.5</v>
      </c>
      <c r="F174" s="416">
        <f>E174*(1-CONDITIONS!$B$24)</f>
        <v>697.77499999999998</v>
      </c>
      <c r="G174" s="962" t="s">
        <v>552</v>
      </c>
      <c r="H174" s="962" t="s">
        <v>2085</v>
      </c>
      <c r="I174" s="978">
        <v>12</v>
      </c>
      <c r="J174" s="493">
        <v>1115.5999999999999</v>
      </c>
      <c r="K174" s="416">
        <f>J174*(1-CONDITIONS!$B$24)</f>
        <v>1059.82</v>
      </c>
    </row>
    <row r="175" spans="1:11" ht="17.25" customHeight="1">
      <c r="A175" s="155"/>
      <c r="B175" s="1137" t="s">
        <v>81</v>
      </c>
      <c r="C175" s="1138"/>
      <c r="D175" s="1138"/>
      <c r="E175" s="1138"/>
      <c r="F175" s="1138"/>
      <c r="G175" s="1138"/>
      <c r="H175" s="1138"/>
      <c r="I175" s="1138"/>
      <c r="J175" s="1138"/>
      <c r="K175" s="1139"/>
    </row>
    <row r="176" spans="1:11" ht="21.75" customHeight="1">
      <c r="A176" s="155"/>
      <c r="B176" s="1122" t="s">
        <v>81</v>
      </c>
      <c r="C176" s="1123"/>
      <c r="D176" s="1123"/>
      <c r="E176" s="1123"/>
      <c r="F176" s="1129"/>
      <c r="G176" s="1122" t="s">
        <v>551</v>
      </c>
      <c r="H176" s="1123"/>
      <c r="I176" s="1123"/>
      <c r="J176" s="1123"/>
      <c r="K176" s="1129"/>
    </row>
    <row r="177" spans="1:11" ht="41.25" customHeight="1">
      <c r="A177" s="155"/>
      <c r="B177" s="336" t="s">
        <v>19</v>
      </c>
      <c r="C177" s="336" t="s">
        <v>2084</v>
      </c>
      <c r="D177" s="336" t="s">
        <v>166</v>
      </c>
      <c r="E177" s="337" t="s">
        <v>182</v>
      </c>
      <c r="F177" s="337" t="s">
        <v>183</v>
      </c>
      <c r="G177" s="336" t="s">
        <v>19</v>
      </c>
      <c r="H177" s="336" t="s">
        <v>2084</v>
      </c>
      <c r="I177" s="336" t="s">
        <v>166</v>
      </c>
      <c r="J177" s="337" t="s">
        <v>182</v>
      </c>
      <c r="K177" s="337" t="s">
        <v>183</v>
      </c>
    </row>
    <row r="178" spans="1:11" ht="12.75" customHeight="1">
      <c r="A178" s="155"/>
      <c r="B178" s="4" t="s">
        <v>550</v>
      </c>
      <c r="C178" s="4" t="s">
        <v>2085</v>
      </c>
      <c r="D178" s="21">
        <v>15</v>
      </c>
      <c r="E178" s="411">
        <v>812.9</v>
      </c>
      <c r="F178" s="407">
        <f>E178*(1-CONDITIONS!$B$24)</f>
        <v>772.255</v>
      </c>
      <c r="G178" s="4" t="s">
        <v>549</v>
      </c>
      <c r="H178" s="4" t="s">
        <v>2085</v>
      </c>
      <c r="I178" s="21">
        <v>15</v>
      </c>
      <c r="J178" s="411">
        <v>859.5</v>
      </c>
      <c r="K178" s="407">
        <f>J178*(1-CONDITIONS!$B$24)</f>
        <v>816.52499999999998</v>
      </c>
    </row>
    <row r="179" spans="1:11" ht="12.75" customHeight="1">
      <c r="A179" s="155"/>
      <c r="B179" s="4" t="s">
        <v>548</v>
      </c>
      <c r="C179" s="4" t="s">
        <v>2085</v>
      </c>
      <c r="D179" s="21">
        <v>10</v>
      </c>
      <c r="E179" s="411">
        <v>713.5</v>
      </c>
      <c r="F179" s="407">
        <f>E179*(1-CONDITIONS!$B$24)</f>
        <v>677.82499999999993</v>
      </c>
      <c r="G179" s="4" t="s">
        <v>547</v>
      </c>
      <c r="H179" s="4" t="s">
        <v>2085</v>
      </c>
      <c r="I179" s="21">
        <v>10</v>
      </c>
      <c r="J179" s="411">
        <v>1031.9000000000001</v>
      </c>
      <c r="K179" s="407">
        <f>J179*(1-CONDITIONS!$B$24)</f>
        <v>980.30500000000006</v>
      </c>
    </row>
    <row r="180" spans="1:11" ht="12.75" customHeight="1">
      <c r="A180" s="155"/>
      <c r="B180" s="979" t="s">
        <v>546</v>
      </c>
      <c r="C180" s="979" t="s">
        <v>2085</v>
      </c>
      <c r="D180" s="980">
        <v>8</v>
      </c>
      <c r="E180" s="967">
        <v>996.7</v>
      </c>
      <c r="F180" s="416">
        <f>E180*(1-CONDITIONS!$B$24)</f>
        <v>946.86500000000001</v>
      </c>
      <c r="G180" s="979" t="s">
        <v>545</v>
      </c>
      <c r="H180" s="979" t="s">
        <v>2085</v>
      </c>
      <c r="I180" s="980">
        <v>8</v>
      </c>
      <c r="J180" s="967">
        <v>1267.2</v>
      </c>
      <c r="K180" s="416">
        <f>J180*(1-CONDITIONS!$B$24)</f>
        <v>1203.8399999999999</v>
      </c>
    </row>
    <row r="181" spans="1:11" ht="12.75" customHeight="1">
      <c r="A181" s="155"/>
      <c r="B181" s="979" t="s">
        <v>544</v>
      </c>
      <c r="C181" s="979" t="s">
        <v>2085</v>
      </c>
      <c r="D181" s="980">
        <v>6</v>
      </c>
      <c r="E181" s="967">
        <v>1443.4</v>
      </c>
      <c r="F181" s="416">
        <f>E181*(1-CONDITIONS!$B$24)</f>
        <v>1371.23</v>
      </c>
      <c r="G181" s="979" t="s">
        <v>543</v>
      </c>
      <c r="H181" s="979" t="s">
        <v>2085</v>
      </c>
      <c r="I181" s="980">
        <v>6</v>
      </c>
      <c r="J181" s="967">
        <v>1630.9</v>
      </c>
      <c r="K181" s="416">
        <f>J181*(1-CONDITIONS!$B$24)</f>
        <v>1549.355</v>
      </c>
    </row>
    <row r="182" spans="1:11" ht="12.75" customHeight="1">
      <c r="A182" s="155"/>
      <c r="B182" s="156" t="s">
        <v>542</v>
      </c>
      <c r="C182" s="156" t="s">
        <v>2085</v>
      </c>
      <c r="D182" s="21">
        <v>4</v>
      </c>
      <c r="E182" s="411">
        <v>1917.8</v>
      </c>
      <c r="F182" s="407">
        <f>E182*(1-CONDITIONS!$B$24)</f>
        <v>1821.9099999999999</v>
      </c>
      <c r="G182" s="4" t="s">
        <v>541</v>
      </c>
      <c r="H182" s="4" t="s">
        <v>2085</v>
      </c>
      <c r="I182" s="21">
        <v>4</v>
      </c>
      <c r="J182" s="411">
        <v>2221.1</v>
      </c>
      <c r="K182" s="407">
        <f>J182*(1-CONDITIONS!$B$24)</f>
        <v>2110.0449999999996</v>
      </c>
    </row>
    <row r="183" spans="1:11" ht="12.75" customHeight="1">
      <c r="A183" s="155"/>
      <c r="B183" s="156" t="s">
        <v>540</v>
      </c>
      <c r="C183" s="156" t="s">
        <v>2085</v>
      </c>
      <c r="D183" s="21">
        <v>3</v>
      </c>
      <c r="E183" s="411">
        <v>2620</v>
      </c>
      <c r="F183" s="407">
        <f>E183*(1-CONDITIONS!$B$24)</f>
        <v>2489</v>
      </c>
      <c r="G183" s="4" t="s">
        <v>539</v>
      </c>
      <c r="H183" s="4" t="s">
        <v>2085</v>
      </c>
      <c r="I183" s="21">
        <v>3</v>
      </c>
      <c r="J183" s="411">
        <v>2696.8</v>
      </c>
      <c r="K183" s="407">
        <f>J183*(1-CONDITIONS!$B$24)</f>
        <v>2561.96</v>
      </c>
    </row>
    <row r="184" spans="1:11" ht="12.75" customHeight="1">
      <c r="A184" s="155"/>
      <c r="B184" s="887" t="s">
        <v>538</v>
      </c>
      <c r="C184" s="887" t="s">
        <v>2086</v>
      </c>
      <c r="D184" s="888">
        <v>7</v>
      </c>
      <c r="E184" s="889">
        <v>3761.4</v>
      </c>
      <c r="F184" s="890"/>
      <c r="G184" s="887" t="s">
        <v>537</v>
      </c>
      <c r="H184" s="887" t="s">
        <v>2086</v>
      </c>
      <c r="I184" s="888">
        <v>7</v>
      </c>
      <c r="J184" s="889">
        <v>3615.4</v>
      </c>
      <c r="K184" s="890"/>
    </row>
    <row r="185" spans="1:11" ht="24" customHeight="1">
      <c r="A185" s="155"/>
      <c r="B185" s="1122" t="s">
        <v>83</v>
      </c>
      <c r="C185" s="1123"/>
      <c r="D185" s="1123"/>
      <c r="E185" s="1123"/>
      <c r="F185" s="1123"/>
      <c r="G185" s="1123"/>
      <c r="H185" s="1123"/>
      <c r="I185" s="1123"/>
      <c r="J185" s="1123"/>
      <c r="K185" s="1123"/>
    </row>
    <row r="186" spans="1:11" ht="42" customHeight="1">
      <c r="A186" s="41"/>
      <c r="B186" s="333" t="s">
        <v>19</v>
      </c>
      <c r="C186" s="333" t="s">
        <v>2084</v>
      </c>
      <c r="D186" s="334" t="s">
        <v>197</v>
      </c>
      <c r="E186" s="335" t="s">
        <v>196</v>
      </c>
      <c r="F186" s="333" t="s">
        <v>198</v>
      </c>
      <c r="G186" s="328" t="s">
        <v>168</v>
      </c>
      <c r="H186" s="328" t="s">
        <v>2084</v>
      </c>
      <c r="I186" s="1135" t="s">
        <v>180</v>
      </c>
      <c r="J186" s="1135"/>
      <c r="K186" s="335" t="s">
        <v>181</v>
      </c>
    </row>
    <row r="187" spans="1:11" ht="17.25" customHeight="1">
      <c r="A187" s="41"/>
      <c r="B187" s="59" t="s">
        <v>186</v>
      </c>
      <c r="C187" s="59" t="s">
        <v>2085</v>
      </c>
      <c r="D187" s="74">
        <v>15</v>
      </c>
      <c r="E187" s="74">
        <v>50</v>
      </c>
      <c r="F187" s="74">
        <v>3</v>
      </c>
      <c r="G187" s="60">
        <v>12</v>
      </c>
      <c r="H187" s="60" t="s">
        <v>2085</v>
      </c>
      <c r="I187" s="1136">
        <v>926.5</v>
      </c>
      <c r="J187" s="1136">
        <v>0</v>
      </c>
      <c r="K187" s="397">
        <f>I187*(1-CONDITIONS!B24)</f>
        <v>880.17499999999995</v>
      </c>
    </row>
    <row r="188" spans="1:11" ht="17.25" customHeight="1">
      <c r="A188" s="41"/>
      <c r="B188" s="41"/>
      <c r="C188" s="41"/>
      <c r="D188" s="41"/>
      <c r="E188" s="153"/>
      <c r="F188" s="41"/>
      <c r="G188" s="41"/>
      <c r="H188" s="41"/>
      <c r="I188" s="41"/>
      <c r="J188" s="153"/>
      <c r="K188" s="41"/>
    </row>
    <row r="189" spans="1:11" ht="17.25" customHeight="1">
      <c r="A189" s="41"/>
      <c r="B189" s="41"/>
      <c r="C189" s="41"/>
      <c r="D189" s="41"/>
      <c r="E189" s="153"/>
      <c r="F189" s="41"/>
      <c r="G189" s="41"/>
      <c r="H189" s="41"/>
      <c r="I189" s="41"/>
      <c r="J189" s="153"/>
      <c r="K189" s="41"/>
    </row>
    <row r="190" spans="1:11" ht="17.25" customHeight="1">
      <c r="A190" s="41"/>
      <c r="B190" s="41"/>
      <c r="C190" s="41"/>
      <c r="D190" s="41"/>
      <c r="E190" s="153"/>
      <c r="F190" s="41"/>
      <c r="G190" s="41"/>
      <c r="H190" s="41"/>
      <c r="I190" s="41"/>
      <c r="J190" s="153"/>
      <c r="K190" s="41"/>
    </row>
    <row r="191" spans="1:11" ht="17.25" customHeight="1">
      <c r="A191" s="41"/>
      <c r="B191" s="41"/>
      <c r="C191" s="41"/>
      <c r="D191" s="41"/>
      <c r="E191" s="153"/>
      <c r="F191" s="41"/>
      <c r="G191" s="41"/>
      <c r="H191" s="41"/>
      <c r="I191" s="41"/>
      <c r="J191" s="153"/>
      <c r="K191" s="41"/>
    </row>
    <row r="192" spans="1:11" ht="17.25" customHeight="1">
      <c r="A192" s="41"/>
      <c r="B192" s="41"/>
      <c r="C192" s="41"/>
      <c r="D192" s="41"/>
      <c r="E192" s="153"/>
      <c r="F192" s="41"/>
      <c r="G192" s="41"/>
      <c r="H192" s="41"/>
      <c r="I192" s="41"/>
      <c r="J192" s="153"/>
      <c r="K192" s="41"/>
    </row>
    <row r="193" spans="1:11" ht="17.25" customHeight="1">
      <c r="A193" s="41"/>
      <c r="B193" s="41"/>
      <c r="C193" s="41"/>
      <c r="D193" s="41"/>
      <c r="E193" s="153"/>
      <c r="F193" s="41"/>
      <c r="G193" s="41"/>
      <c r="H193" s="41"/>
      <c r="I193" s="41"/>
      <c r="J193" s="153"/>
      <c r="K193" s="41"/>
    </row>
    <row r="194" spans="1:11" ht="17.25" customHeight="1">
      <c r="A194" s="41"/>
      <c r="B194" s="41"/>
      <c r="C194" s="41"/>
      <c r="D194" s="41"/>
      <c r="E194" s="153"/>
      <c r="F194" s="41"/>
      <c r="G194" s="41"/>
      <c r="H194" s="41"/>
      <c r="I194" s="41"/>
      <c r="J194" s="153"/>
      <c r="K194" s="41"/>
    </row>
    <row r="195" spans="1:11" ht="17.25" customHeight="1">
      <c r="A195" s="325"/>
      <c r="B195" s="341" t="str">
        <f>ACE!B107</f>
        <v xml:space="preserve"> Поставщик:  </v>
      </c>
      <c r="C195" s="341"/>
      <c r="D195" s="339"/>
      <c r="E195" s="338"/>
      <c r="F195" s="325"/>
      <c r="G195" s="342" t="str">
        <f>ACE!I107</f>
        <v>Покупатель:</v>
      </c>
      <c r="H195" s="342"/>
      <c r="I195" s="342"/>
      <c r="J195" s="339"/>
      <c r="K195" s="342"/>
    </row>
    <row r="196" spans="1:11" ht="17.25" customHeight="1">
      <c r="A196" s="325"/>
      <c r="B196" s="339"/>
      <c r="C196" s="339"/>
      <c r="D196" s="339"/>
      <c r="E196" s="338"/>
      <c r="F196" s="325"/>
      <c r="G196" s="342"/>
      <c r="H196" s="342"/>
      <c r="I196" s="342"/>
      <c r="J196" s="343"/>
      <c r="K196" s="342"/>
    </row>
    <row r="197" spans="1:11" ht="17.25" customHeight="1">
      <c r="A197" s="325"/>
      <c r="B197" s="339" t="str">
        <f>ACE!B109</f>
        <v>_______________________</v>
      </c>
      <c r="C197" s="339"/>
      <c r="D197" s="339" t="e">
        <f>ACE!D109</f>
        <v>#REF!</v>
      </c>
      <c r="E197" s="338"/>
      <c r="F197" s="325"/>
      <c r="G197" s="342" t="str">
        <f>ACE!I109</f>
        <v>_________________________</v>
      </c>
      <c r="H197" s="342"/>
      <c r="I197" s="344" t="e">
        <f>ACE!J109</f>
        <v>#REF!</v>
      </c>
      <c r="J197" s="343"/>
      <c r="K197" s="349"/>
    </row>
    <row r="198" spans="1:11" ht="17.25" customHeight="1">
      <c r="A198" s="325"/>
      <c r="B198" s="325"/>
      <c r="C198" s="864"/>
      <c r="D198" s="325"/>
      <c r="E198" s="338"/>
      <c r="F198" s="325"/>
      <c r="G198" s="325"/>
      <c r="H198" s="864"/>
      <c r="I198" s="325"/>
      <c r="J198" s="338"/>
      <c r="K198" s="325"/>
    </row>
  </sheetData>
  <mergeCells count="20">
    <mergeCell ref="I186:J186"/>
    <mergeCell ref="I187:J187"/>
    <mergeCell ref="B185:K185"/>
    <mergeCell ref="B175:K175"/>
    <mergeCell ref="B176:F176"/>
    <mergeCell ref="G176:K176"/>
    <mergeCell ref="B149:F149"/>
    <mergeCell ref="B163:F163"/>
    <mergeCell ref="G163:K163"/>
    <mergeCell ref="G149:K149"/>
    <mergeCell ref="F148:K148"/>
    <mergeCell ref="B117:E117"/>
    <mergeCell ref="B86:F86"/>
    <mergeCell ref="G86:K86"/>
    <mergeCell ref="F85:K85"/>
    <mergeCell ref="F4:K4"/>
    <mergeCell ref="B5:F5"/>
    <mergeCell ref="G5:K5"/>
    <mergeCell ref="B37:F37"/>
    <mergeCell ref="G37:K37"/>
  </mergeCells>
  <printOptions horizontalCentered="1"/>
  <pageMargins left="0.39370078740157483" right="0.19685039370078741" top="0" bottom="0" header="0.31496062992125984" footer="0"/>
  <pageSetup paperSize="9" scale="63" orientation="portrait" r:id="rId1"/>
  <rowBreaks count="2" manualBreakCount="2">
    <brk id="80" max="8" man="1"/>
    <brk id="143" max="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11"/>
    <pageSetUpPr fitToPage="1"/>
  </sheetPr>
  <dimension ref="A1:KD258"/>
  <sheetViews>
    <sheetView zoomScale="75" zoomScaleNormal="75" zoomScaleSheetLayoutView="80" workbookViewId="0">
      <selection activeCell="J142" sqref="J142"/>
    </sheetView>
  </sheetViews>
  <sheetFormatPr defaultRowHeight="12.75"/>
  <cols>
    <col min="1" max="1" width="9.28515625" style="128" customWidth="1"/>
    <col min="2" max="2" width="18.85546875" style="128" customWidth="1"/>
    <col min="3" max="4" width="14.5703125" style="128" customWidth="1"/>
    <col min="5" max="5" width="14.42578125" style="130" customWidth="1"/>
    <col min="6" max="6" width="15.5703125" style="128" customWidth="1"/>
    <col min="7" max="7" width="16.140625" style="128" customWidth="1"/>
    <col min="8" max="8" width="14" style="128" customWidth="1"/>
    <col min="9" max="9" width="12.7109375" style="128" customWidth="1"/>
    <col min="10" max="10" width="12.28515625" style="129" customWidth="1"/>
    <col min="11" max="11" width="13" style="128" customWidth="1"/>
    <col min="12" max="12" width="13.85546875" style="128" customWidth="1"/>
    <col min="13" max="13" width="17.7109375" style="128" customWidth="1"/>
    <col min="14" max="14" width="15.7109375" style="128" customWidth="1"/>
    <col min="15" max="15" width="14.85546875" style="128" customWidth="1"/>
    <col min="16" max="16" width="12.42578125" style="128" customWidth="1"/>
    <col min="17" max="17" width="10" style="128" customWidth="1"/>
    <col min="18" max="18" width="9.140625" style="841"/>
    <col min="19" max="16384" width="9.140625" style="128"/>
  </cols>
  <sheetData>
    <row r="1" spans="1:16" ht="14.25">
      <c r="A1" s="149"/>
      <c r="B1" s="149"/>
      <c r="C1" s="149"/>
      <c r="D1" s="149"/>
      <c r="E1" s="151"/>
      <c r="F1" s="149"/>
      <c r="G1" s="149"/>
      <c r="H1" s="149"/>
      <c r="I1" s="149"/>
      <c r="J1" s="150"/>
      <c r="K1" s="132"/>
      <c r="L1" s="39"/>
      <c r="M1" s="149"/>
      <c r="N1" s="149"/>
      <c r="O1" s="37" t="s">
        <v>188</v>
      </c>
      <c r="P1" s="149"/>
    </row>
    <row r="2" spans="1:16" ht="14.25">
      <c r="A2" s="149"/>
      <c r="B2" s="149"/>
      <c r="C2" s="149"/>
      <c r="D2" s="149"/>
      <c r="E2" s="151"/>
      <c r="F2" s="149"/>
      <c r="G2" s="149"/>
      <c r="H2" s="149"/>
      <c r="I2" s="149"/>
      <c r="J2" s="150"/>
      <c r="K2" s="132"/>
      <c r="L2" s="39"/>
      <c r="M2" s="149"/>
      <c r="N2" s="149"/>
      <c r="O2" s="37" t="s">
        <v>189</v>
      </c>
      <c r="P2" s="149"/>
    </row>
    <row r="3" spans="1:16" ht="14.25">
      <c r="A3" s="149"/>
      <c r="B3" s="149"/>
      <c r="C3" s="149"/>
      <c r="D3" s="149"/>
      <c r="E3" s="151"/>
      <c r="F3" s="149"/>
      <c r="G3" s="149"/>
      <c r="H3" s="149"/>
      <c r="I3" s="149"/>
      <c r="J3" s="150"/>
      <c r="L3" s="39"/>
      <c r="M3" s="149"/>
      <c r="N3" s="149"/>
      <c r="O3" s="37">
        <f>CONDITIONS!E3</f>
        <v>0</v>
      </c>
      <c r="P3" s="149"/>
    </row>
    <row r="4" spans="1:16" ht="15.75" customHeight="1">
      <c r="A4" s="1142"/>
      <c r="B4" s="1142"/>
      <c r="C4" s="1142"/>
      <c r="D4" s="1142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</row>
    <row r="5" spans="1:16" ht="18.75" customHeight="1">
      <c r="A5" s="1142"/>
      <c r="B5" s="1142"/>
      <c r="C5" s="1142"/>
      <c r="D5" s="1142"/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1142"/>
    </row>
    <row r="6" spans="1:16" ht="29.25" customHeight="1">
      <c r="A6" s="131"/>
      <c r="B6" s="1117" t="s">
        <v>533</v>
      </c>
      <c r="C6" s="1117"/>
      <c r="D6" s="1117"/>
      <c r="E6" s="1117"/>
      <c r="F6" s="1117"/>
      <c r="G6" s="1117"/>
      <c r="H6" s="1117"/>
      <c r="I6" s="1117"/>
      <c r="J6" s="1117"/>
      <c r="K6" s="1117"/>
      <c r="L6" s="1117"/>
      <c r="M6" s="1117"/>
      <c r="N6" s="1117"/>
      <c r="O6" s="1117"/>
      <c r="P6" s="1117"/>
    </row>
    <row r="7" spans="1:16" ht="18" customHeight="1">
      <c r="A7" s="131"/>
      <c r="B7" s="1140" t="s">
        <v>867</v>
      </c>
      <c r="C7" s="1140"/>
      <c r="D7" s="1140"/>
      <c r="E7" s="1140"/>
      <c r="F7" s="1140"/>
      <c r="G7" s="1140" t="s">
        <v>866</v>
      </c>
      <c r="H7" s="1140"/>
      <c r="I7" s="1140"/>
      <c r="J7" s="1140"/>
      <c r="K7" s="1140"/>
      <c r="L7" s="1140" t="s">
        <v>865</v>
      </c>
      <c r="M7" s="1140"/>
      <c r="N7" s="1140"/>
      <c r="O7" s="1140"/>
      <c r="P7" s="1140"/>
    </row>
    <row r="8" spans="1:16" ht="18" customHeight="1">
      <c r="A8" s="131"/>
      <c r="B8" s="1140" t="s">
        <v>1047</v>
      </c>
      <c r="C8" s="1140"/>
      <c r="D8" s="1141"/>
      <c r="E8" s="1141"/>
      <c r="F8" s="1141"/>
      <c r="G8" s="1140" t="s">
        <v>1046</v>
      </c>
      <c r="H8" s="1140"/>
      <c r="I8" s="1140"/>
      <c r="J8" s="1140"/>
      <c r="K8" s="1140"/>
      <c r="L8" s="1140" t="s">
        <v>1045</v>
      </c>
      <c r="M8" s="1140"/>
      <c r="N8" s="1140"/>
      <c r="O8" s="1140"/>
      <c r="P8" s="1140"/>
    </row>
    <row r="9" spans="1:16" ht="60">
      <c r="A9" s="131"/>
      <c r="B9" s="361" t="s">
        <v>820</v>
      </c>
      <c r="C9" s="361" t="s">
        <v>19</v>
      </c>
      <c r="D9" s="361" t="s">
        <v>165</v>
      </c>
      <c r="E9" s="337" t="s">
        <v>178</v>
      </c>
      <c r="F9" s="337" t="s">
        <v>2084</v>
      </c>
      <c r="G9" s="361" t="s">
        <v>820</v>
      </c>
      <c r="H9" s="361" t="s">
        <v>19</v>
      </c>
      <c r="I9" s="361" t="s">
        <v>165</v>
      </c>
      <c r="J9" s="337" t="s">
        <v>178</v>
      </c>
      <c r="K9" s="337" t="s">
        <v>2084</v>
      </c>
      <c r="L9" s="361" t="s">
        <v>820</v>
      </c>
      <c r="M9" s="361" t="s">
        <v>19</v>
      </c>
      <c r="N9" s="361" t="s">
        <v>165</v>
      </c>
      <c r="O9" s="337" t="s">
        <v>178</v>
      </c>
      <c r="P9" s="337" t="s">
        <v>2084</v>
      </c>
    </row>
    <row r="10" spans="1:16">
      <c r="A10" s="131"/>
      <c r="B10" s="199">
        <v>7</v>
      </c>
      <c r="C10" s="26" t="s">
        <v>1044</v>
      </c>
      <c r="D10" s="25">
        <v>360</v>
      </c>
      <c r="E10" s="400">
        <v>90.5</v>
      </c>
      <c r="F10" s="407" t="s">
        <v>2086</v>
      </c>
      <c r="G10" s="204">
        <v>9.5</v>
      </c>
      <c r="H10" s="26" t="s">
        <v>1043</v>
      </c>
      <c r="I10" s="25">
        <v>288</v>
      </c>
      <c r="J10" s="400">
        <v>97.2</v>
      </c>
      <c r="K10" s="407" t="s">
        <v>2086</v>
      </c>
      <c r="L10" s="204"/>
      <c r="M10" s="26"/>
      <c r="N10" s="26"/>
      <c r="O10" s="415"/>
      <c r="P10" s="415"/>
    </row>
    <row r="11" spans="1:16">
      <c r="A11" s="131"/>
      <c r="B11" s="199">
        <v>7</v>
      </c>
      <c r="C11" s="26" t="s">
        <v>1042</v>
      </c>
      <c r="D11" s="25">
        <v>300</v>
      </c>
      <c r="E11" s="400">
        <v>94.5</v>
      </c>
      <c r="F11" s="407" t="s">
        <v>2086</v>
      </c>
      <c r="G11" s="204">
        <v>10</v>
      </c>
      <c r="H11" s="26" t="s">
        <v>1041</v>
      </c>
      <c r="I11" s="25">
        <v>240</v>
      </c>
      <c r="J11" s="400">
        <v>103.8</v>
      </c>
      <c r="K11" s="407" t="s">
        <v>2086</v>
      </c>
      <c r="L11" s="204"/>
      <c r="M11" s="26"/>
      <c r="N11" s="26"/>
      <c r="O11" s="415"/>
      <c r="P11" s="415"/>
    </row>
    <row r="12" spans="1:16">
      <c r="A12" s="131"/>
      <c r="B12" s="981">
        <v>7.5</v>
      </c>
      <c r="C12" s="969" t="s">
        <v>1040</v>
      </c>
      <c r="D12" s="982">
        <v>284</v>
      </c>
      <c r="E12" s="416">
        <v>62.6</v>
      </c>
      <c r="F12" s="416" t="s">
        <v>2086</v>
      </c>
      <c r="G12" s="240">
        <v>11</v>
      </c>
      <c r="H12" s="969" t="s">
        <v>1039</v>
      </c>
      <c r="I12" s="982">
        <v>160</v>
      </c>
      <c r="J12" s="416">
        <v>82.5</v>
      </c>
      <c r="K12" s="416" t="s">
        <v>2086</v>
      </c>
      <c r="L12" s="240">
        <v>12.5</v>
      </c>
      <c r="M12" s="969" t="s">
        <v>1038</v>
      </c>
      <c r="N12" s="982">
        <v>156</v>
      </c>
      <c r="O12" s="416">
        <v>139.80000000000001</v>
      </c>
      <c r="P12" s="416" t="s">
        <v>2086</v>
      </c>
    </row>
    <row r="13" spans="1:16">
      <c r="A13" s="131"/>
      <c r="B13" s="981">
        <v>7.5</v>
      </c>
      <c r="C13" s="969" t="s">
        <v>1037</v>
      </c>
      <c r="D13" s="982">
        <v>234</v>
      </c>
      <c r="E13" s="416">
        <v>69.2</v>
      </c>
      <c r="F13" s="416" t="s">
        <v>2086</v>
      </c>
      <c r="G13" s="240">
        <v>11</v>
      </c>
      <c r="H13" s="969" t="s">
        <v>1036</v>
      </c>
      <c r="I13" s="982">
        <v>168</v>
      </c>
      <c r="J13" s="416">
        <v>90.5</v>
      </c>
      <c r="K13" s="416" t="s">
        <v>2086</v>
      </c>
      <c r="L13" s="240">
        <v>13</v>
      </c>
      <c r="M13" s="969" t="s">
        <v>1035</v>
      </c>
      <c r="N13" s="982">
        <v>144</v>
      </c>
      <c r="O13" s="416">
        <v>133.1</v>
      </c>
      <c r="P13" s="416" t="s">
        <v>2086</v>
      </c>
    </row>
    <row r="14" spans="1:16">
      <c r="A14" s="131"/>
      <c r="B14" s="199">
        <v>8</v>
      </c>
      <c r="C14" s="26" t="s">
        <v>1034</v>
      </c>
      <c r="D14" s="25">
        <v>192</v>
      </c>
      <c r="E14" s="400">
        <v>75.900000000000006</v>
      </c>
      <c r="F14" s="407" t="s">
        <v>2086</v>
      </c>
      <c r="G14" s="204">
        <v>11</v>
      </c>
      <c r="H14" s="26" t="s">
        <v>1033</v>
      </c>
      <c r="I14" s="25">
        <v>124</v>
      </c>
      <c r="J14" s="400">
        <v>98.5</v>
      </c>
      <c r="K14" s="407" t="s">
        <v>2086</v>
      </c>
      <c r="L14" s="204">
        <v>13.5</v>
      </c>
      <c r="M14" s="26" t="s">
        <v>1032</v>
      </c>
      <c r="N14" s="25">
        <v>108</v>
      </c>
      <c r="O14" s="400">
        <v>151.69999999999999</v>
      </c>
      <c r="P14" s="397" t="s">
        <v>2086</v>
      </c>
    </row>
    <row r="15" spans="1:16">
      <c r="A15" s="131"/>
      <c r="B15" s="199">
        <v>8</v>
      </c>
      <c r="C15" s="26" t="s">
        <v>1031</v>
      </c>
      <c r="D15" s="25">
        <v>140</v>
      </c>
      <c r="E15" s="400">
        <v>79.900000000000006</v>
      </c>
      <c r="F15" s="407" t="s">
        <v>2086</v>
      </c>
      <c r="G15" s="204">
        <v>11.5</v>
      </c>
      <c r="H15" s="26" t="s">
        <v>1030</v>
      </c>
      <c r="I15" s="25">
        <v>120</v>
      </c>
      <c r="J15" s="400">
        <v>109.1</v>
      </c>
      <c r="K15" s="407" t="s">
        <v>2086</v>
      </c>
      <c r="L15" s="204">
        <v>14</v>
      </c>
      <c r="M15" s="26" t="s">
        <v>1029</v>
      </c>
      <c r="N15" s="25">
        <v>96</v>
      </c>
      <c r="O15" s="400">
        <v>162.4</v>
      </c>
      <c r="P15" s="397" t="s">
        <v>2086</v>
      </c>
    </row>
    <row r="16" spans="1:16">
      <c r="A16" s="131"/>
      <c r="B16" s="981">
        <v>8.5</v>
      </c>
      <c r="C16" s="969" t="s">
        <v>1028</v>
      </c>
      <c r="D16" s="982">
        <v>132</v>
      </c>
      <c r="E16" s="416">
        <v>94.5</v>
      </c>
      <c r="F16" s="416" t="s">
        <v>2086</v>
      </c>
      <c r="G16" s="240">
        <v>12</v>
      </c>
      <c r="H16" s="969" t="s">
        <v>1027</v>
      </c>
      <c r="I16" s="982">
        <v>96</v>
      </c>
      <c r="J16" s="416">
        <v>125.1</v>
      </c>
      <c r="K16" s="416" t="s">
        <v>2086</v>
      </c>
      <c r="L16" s="240">
        <v>14.5</v>
      </c>
      <c r="M16" s="969" t="s">
        <v>1026</v>
      </c>
      <c r="N16" s="982">
        <v>84</v>
      </c>
      <c r="O16" s="416">
        <v>220.9</v>
      </c>
      <c r="P16" s="416" t="s">
        <v>2086</v>
      </c>
    </row>
    <row r="17" spans="1:16">
      <c r="A17" s="131"/>
      <c r="B17" s="981">
        <v>8.5</v>
      </c>
      <c r="C17" s="969" t="s">
        <v>1025</v>
      </c>
      <c r="D17" s="982">
        <v>108</v>
      </c>
      <c r="E17" s="416">
        <v>103.8</v>
      </c>
      <c r="F17" s="416" t="s">
        <v>2086</v>
      </c>
      <c r="G17" s="240">
        <v>12.5</v>
      </c>
      <c r="H17" s="969" t="s">
        <v>1024</v>
      </c>
      <c r="I17" s="982">
        <v>84</v>
      </c>
      <c r="J17" s="416">
        <v>138.4</v>
      </c>
      <c r="K17" s="416" t="s">
        <v>2086</v>
      </c>
      <c r="L17" s="240"/>
      <c r="M17" s="969"/>
      <c r="N17" s="982"/>
      <c r="O17" s="416"/>
      <c r="P17" s="416"/>
    </row>
    <row r="18" spans="1:16">
      <c r="A18" s="131"/>
      <c r="B18" s="199">
        <v>8.5</v>
      </c>
      <c r="C18" s="26" t="s">
        <v>1023</v>
      </c>
      <c r="D18" s="25">
        <v>96</v>
      </c>
      <c r="E18" s="400">
        <v>110.5</v>
      </c>
      <c r="F18" s="407" t="s">
        <v>2086</v>
      </c>
      <c r="G18" s="204">
        <v>12.5</v>
      </c>
      <c r="H18" s="26" t="s">
        <v>1022</v>
      </c>
      <c r="I18" s="25">
        <v>80</v>
      </c>
      <c r="J18" s="400">
        <v>161.1</v>
      </c>
      <c r="K18" s="407" t="s">
        <v>2086</v>
      </c>
      <c r="L18" s="204">
        <v>15</v>
      </c>
      <c r="M18" s="26" t="s">
        <v>1021</v>
      </c>
      <c r="N18" s="25">
        <v>60</v>
      </c>
      <c r="O18" s="400">
        <v>262.2</v>
      </c>
      <c r="P18" s="397" t="s">
        <v>2086</v>
      </c>
    </row>
    <row r="19" spans="1:16">
      <c r="A19" s="131"/>
      <c r="B19" s="199">
        <v>9</v>
      </c>
      <c r="C19" s="26" t="s">
        <v>1020</v>
      </c>
      <c r="D19" s="25">
        <v>96</v>
      </c>
      <c r="E19" s="400">
        <v>134.4</v>
      </c>
      <c r="F19" s="407" t="s">
        <v>2086</v>
      </c>
      <c r="G19" s="203">
        <v>12.5</v>
      </c>
      <c r="H19" s="26" t="s">
        <v>1019</v>
      </c>
      <c r="I19" s="25">
        <v>72</v>
      </c>
      <c r="J19" s="400">
        <v>170.4</v>
      </c>
      <c r="K19" s="407" t="s">
        <v>2086</v>
      </c>
      <c r="L19" s="203"/>
      <c r="M19" s="26"/>
      <c r="N19" s="25"/>
      <c r="O19" s="407"/>
      <c r="P19" s="397"/>
    </row>
    <row r="20" spans="1:16">
      <c r="A20" s="131"/>
      <c r="B20" s="983">
        <v>9</v>
      </c>
      <c r="C20" s="969" t="s">
        <v>1018</v>
      </c>
      <c r="D20" s="982">
        <v>84</v>
      </c>
      <c r="E20" s="416">
        <v>171.7</v>
      </c>
      <c r="F20" s="416" t="s">
        <v>2086</v>
      </c>
      <c r="G20" s="240">
        <v>12.5</v>
      </c>
      <c r="H20" s="969" t="s">
        <v>1017</v>
      </c>
      <c r="I20" s="982">
        <v>64</v>
      </c>
      <c r="J20" s="416">
        <v>211.6</v>
      </c>
      <c r="K20" s="416" t="s">
        <v>2086</v>
      </c>
      <c r="L20" s="240"/>
      <c r="M20" s="969"/>
      <c r="N20" s="982"/>
      <c r="O20" s="416"/>
      <c r="P20" s="416"/>
    </row>
    <row r="21" spans="1:16">
      <c r="A21" s="131"/>
      <c r="B21" s="981">
        <v>9</v>
      </c>
      <c r="C21" s="969" t="s">
        <v>1016</v>
      </c>
      <c r="D21" s="982">
        <v>70</v>
      </c>
      <c r="E21" s="416">
        <v>171.7</v>
      </c>
      <c r="F21" s="416" t="s">
        <v>2086</v>
      </c>
      <c r="G21" s="240">
        <v>13</v>
      </c>
      <c r="H21" s="969" t="s">
        <v>1015</v>
      </c>
      <c r="I21" s="982">
        <v>60</v>
      </c>
      <c r="J21" s="416">
        <v>189</v>
      </c>
      <c r="K21" s="416" t="s">
        <v>2086</v>
      </c>
      <c r="L21" s="240">
        <v>15.5</v>
      </c>
      <c r="M21" s="969" t="s">
        <v>1014</v>
      </c>
      <c r="N21" s="982">
        <v>40</v>
      </c>
      <c r="O21" s="416">
        <v>303.5</v>
      </c>
      <c r="P21" s="416" t="s">
        <v>2086</v>
      </c>
    </row>
    <row r="22" spans="1:16">
      <c r="A22" s="131"/>
      <c r="B22" s="209">
        <v>9</v>
      </c>
      <c r="C22" s="207" t="s">
        <v>1013</v>
      </c>
      <c r="D22" s="206">
        <v>70</v>
      </c>
      <c r="E22" s="400">
        <v>201</v>
      </c>
      <c r="F22" s="407" t="s">
        <v>2086</v>
      </c>
      <c r="G22" s="209"/>
      <c r="H22" s="207"/>
      <c r="I22" s="206"/>
      <c r="J22" s="397"/>
      <c r="K22" s="407"/>
      <c r="L22" s="159"/>
      <c r="M22" s="207"/>
      <c r="N22" s="206"/>
      <c r="O22" s="397"/>
      <c r="P22" s="397"/>
    </row>
    <row r="23" spans="1:16">
      <c r="A23" s="131"/>
      <c r="B23" s="209"/>
      <c r="C23" s="207"/>
      <c r="D23" s="206"/>
      <c r="E23" s="397"/>
      <c r="F23" s="407"/>
      <c r="G23" s="159">
        <v>13.5</v>
      </c>
      <c r="H23" s="26" t="s">
        <v>1012</v>
      </c>
      <c r="I23" s="206">
        <v>44</v>
      </c>
      <c r="J23" s="400">
        <v>247.6</v>
      </c>
      <c r="K23" s="407" t="s">
        <v>2086</v>
      </c>
      <c r="L23" s="159"/>
      <c r="M23" s="207"/>
      <c r="N23" s="206"/>
      <c r="O23" s="397"/>
      <c r="P23" s="397"/>
    </row>
    <row r="24" spans="1:16">
      <c r="A24" s="131"/>
      <c r="B24" s="981">
        <v>9</v>
      </c>
      <c r="C24" s="969" t="s">
        <v>1011</v>
      </c>
      <c r="D24" s="982">
        <v>60</v>
      </c>
      <c r="E24" s="416">
        <v>189</v>
      </c>
      <c r="F24" s="416" t="s">
        <v>2086</v>
      </c>
      <c r="G24" s="240">
        <v>13.5</v>
      </c>
      <c r="H24" s="969" t="s">
        <v>1010</v>
      </c>
      <c r="I24" s="982">
        <v>40</v>
      </c>
      <c r="J24" s="416">
        <v>259.5</v>
      </c>
      <c r="K24" s="416" t="s">
        <v>2086</v>
      </c>
      <c r="L24" s="240">
        <v>16</v>
      </c>
      <c r="M24" s="969" t="s">
        <v>1009</v>
      </c>
      <c r="N24" s="982">
        <v>40</v>
      </c>
      <c r="O24" s="416">
        <v>431.2</v>
      </c>
      <c r="P24" s="416" t="s">
        <v>2086</v>
      </c>
    </row>
    <row r="25" spans="1:16">
      <c r="A25" s="131"/>
      <c r="B25" s="981">
        <v>9</v>
      </c>
      <c r="C25" s="969"/>
      <c r="D25" s="982"/>
      <c r="E25" s="416"/>
      <c r="F25" s="416" t="s">
        <v>2086</v>
      </c>
      <c r="G25" s="981">
        <v>9</v>
      </c>
      <c r="H25" s="969" t="s">
        <v>1008</v>
      </c>
      <c r="I25" s="982">
        <v>40</v>
      </c>
      <c r="J25" s="416">
        <v>272.89999999999998</v>
      </c>
      <c r="K25" s="416" t="s">
        <v>2086</v>
      </c>
      <c r="L25" s="240"/>
      <c r="M25" s="969"/>
      <c r="N25" s="982"/>
      <c r="O25" s="416"/>
      <c r="P25" s="416"/>
    </row>
    <row r="26" spans="1:16">
      <c r="A26" s="131"/>
      <c r="B26" s="209">
        <v>9</v>
      </c>
      <c r="C26" s="207" t="s">
        <v>1007</v>
      </c>
      <c r="D26" s="206">
        <v>50</v>
      </c>
      <c r="E26" s="400">
        <v>210.3</v>
      </c>
      <c r="F26" s="407" t="s">
        <v>2086</v>
      </c>
      <c r="G26" s="159">
        <v>13.5</v>
      </c>
      <c r="H26" s="207" t="s">
        <v>1006</v>
      </c>
      <c r="I26" s="206">
        <v>40</v>
      </c>
      <c r="J26" s="400">
        <v>271.5</v>
      </c>
      <c r="K26" s="407" t="s">
        <v>2086</v>
      </c>
      <c r="L26" s="159">
        <v>16</v>
      </c>
      <c r="M26" s="207" t="s">
        <v>1005</v>
      </c>
      <c r="N26" s="206">
        <v>32</v>
      </c>
      <c r="O26" s="400">
        <v>471.2</v>
      </c>
      <c r="P26" s="397" t="s">
        <v>2086</v>
      </c>
    </row>
    <row r="27" spans="1:16">
      <c r="A27" s="131"/>
      <c r="B27" s="209"/>
      <c r="C27" s="207"/>
      <c r="D27" s="206"/>
      <c r="E27" s="397"/>
      <c r="F27" s="407"/>
      <c r="G27" s="159">
        <v>13.5</v>
      </c>
      <c r="H27" s="207" t="s">
        <v>1004</v>
      </c>
      <c r="I27" s="206">
        <v>32</v>
      </c>
      <c r="J27" s="400">
        <v>355.4</v>
      </c>
      <c r="K27" s="407" t="s">
        <v>2086</v>
      </c>
      <c r="L27" s="159"/>
      <c r="M27" s="207"/>
      <c r="N27" s="206"/>
      <c r="O27" s="397"/>
      <c r="P27" s="397"/>
    </row>
    <row r="28" spans="1:16">
      <c r="A28" s="131"/>
      <c r="B28" s="981">
        <v>9</v>
      </c>
      <c r="C28" s="969" t="s">
        <v>1003</v>
      </c>
      <c r="D28" s="982">
        <v>40</v>
      </c>
      <c r="E28" s="416">
        <v>231.6</v>
      </c>
      <c r="F28" s="416" t="s">
        <v>2086</v>
      </c>
      <c r="G28" s="240">
        <v>14</v>
      </c>
      <c r="H28" s="969" t="s">
        <v>1002</v>
      </c>
      <c r="I28" s="982">
        <v>32</v>
      </c>
      <c r="J28" s="416">
        <v>351.4</v>
      </c>
      <c r="K28" s="416" t="s">
        <v>2086</v>
      </c>
      <c r="L28" s="240">
        <v>16.5</v>
      </c>
      <c r="M28" s="969" t="s">
        <v>1001</v>
      </c>
      <c r="N28" s="982">
        <v>24</v>
      </c>
      <c r="O28" s="416">
        <v>529.70000000000005</v>
      </c>
      <c r="P28" s="416" t="s">
        <v>2086</v>
      </c>
    </row>
    <row r="29" spans="1:16">
      <c r="A29" s="131"/>
      <c r="B29" s="981">
        <v>9</v>
      </c>
      <c r="C29" s="969" t="s">
        <v>1000</v>
      </c>
      <c r="D29" s="982">
        <v>40</v>
      </c>
      <c r="E29" s="416">
        <v>298.10000000000002</v>
      </c>
      <c r="F29" s="416" t="s">
        <v>2086</v>
      </c>
      <c r="G29" s="240">
        <v>14</v>
      </c>
      <c r="H29" s="969" t="s">
        <v>999</v>
      </c>
      <c r="I29" s="982">
        <v>32</v>
      </c>
      <c r="J29" s="416">
        <v>376.7</v>
      </c>
      <c r="K29" s="416" t="s">
        <v>2086</v>
      </c>
      <c r="L29" s="240"/>
      <c r="M29" s="969"/>
      <c r="N29" s="982"/>
      <c r="O29" s="416"/>
      <c r="P29" s="416"/>
    </row>
    <row r="30" spans="1:16">
      <c r="A30" s="131"/>
      <c r="B30" s="199">
        <v>9</v>
      </c>
      <c r="C30" s="26" t="s">
        <v>998</v>
      </c>
      <c r="D30" s="25">
        <v>36</v>
      </c>
      <c r="E30" s="400">
        <v>247.6</v>
      </c>
      <c r="F30" s="407" t="s">
        <v>2086</v>
      </c>
      <c r="G30" s="203">
        <v>14</v>
      </c>
      <c r="H30" s="26" t="s">
        <v>997</v>
      </c>
      <c r="I30" s="25">
        <v>32</v>
      </c>
      <c r="J30" s="400">
        <v>372.7</v>
      </c>
      <c r="K30" s="407" t="s">
        <v>2086</v>
      </c>
      <c r="L30" s="203">
        <v>16.5</v>
      </c>
      <c r="M30" s="26" t="s">
        <v>996</v>
      </c>
      <c r="N30" s="25">
        <v>24</v>
      </c>
      <c r="O30" s="400">
        <v>551</v>
      </c>
      <c r="P30" s="397" t="s">
        <v>2086</v>
      </c>
    </row>
    <row r="31" spans="1:16">
      <c r="A31" s="131"/>
      <c r="B31" s="209">
        <v>9.5</v>
      </c>
      <c r="C31" s="207" t="s">
        <v>995</v>
      </c>
      <c r="D31" s="206">
        <v>32</v>
      </c>
      <c r="E31" s="400">
        <v>327.39999999999998</v>
      </c>
      <c r="F31" s="407" t="s">
        <v>2086</v>
      </c>
      <c r="G31" s="159">
        <v>14</v>
      </c>
      <c r="H31" s="207" t="s">
        <v>994</v>
      </c>
      <c r="I31" s="206">
        <v>28</v>
      </c>
      <c r="J31" s="400">
        <v>394</v>
      </c>
      <c r="K31" s="407" t="s">
        <v>2086</v>
      </c>
      <c r="L31" s="159">
        <v>16.5</v>
      </c>
      <c r="M31" s="207" t="s">
        <v>993</v>
      </c>
      <c r="N31" s="206">
        <v>20</v>
      </c>
      <c r="O31" s="400">
        <v>595</v>
      </c>
      <c r="P31" s="397" t="s">
        <v>2086</v>
      </c>
    </row>
    <row r="32" spans="1:16">
      <c r="A32" s="131"/>
      <c r="B32" s="981">
        <v>9.6999999999999993</v>
      </c>
      <c r="C32" s="969" t="s">
        <v>992</v>
      </c>
      <c r="D32" s="982">
        <v>32</v>
      </c>
      <c r="E32" s="416">
        <v>343.4</v>
      </c>
      <c r="F32" s="416" t="s">
        <v>2086</v>
      </c>
      <c r="G32" s="240">
        <v>14</v>
      </c>
      <c r="H32" s="969" t="s">
        <v>991</v>
      </c>
      <c r="I32" s="982">
        <v>28</v>
      </c>
      <c r="J32" s="416">
        <v>475.2</v>
      </c>
      <c r="K32" s="416" t="s">
        <v>2086</v>
      </c>
      <c r="L32" s="240">
        <v>17.5</v>
      </c>
      <c r="M32" s="969" t="s">
        <v>990</v>
      </c>
      <c r="N32" s="982">
        <v>18</v>
      </c>
      <c r="O32" s="416">
        <v>1737</v>
      </c>
      <c r="P32" s="416" t="s">
        <v>2086</v>
      </c>
    </row>
    <row r="33" spans="1:16">
      <c r="A33" s="131"/>
      <c r="B33" s="981">
        <v>9.5</v>
      </c>
      <c r="C33" s="969" t="s">
        <v>989</v>
      </c>
      <c r="D33" s="982">
        <v>24</v>
      </c>
      <c r="E33" s="416">
        <v>452.5</v>
      </c>
      <c r="F33" s="416" t="s">
        <v>2086</v>
      </c>
      <c r="G33" s="240">
        <v>14</v>
      </c>
      <c r="H33" s="969" t="s">
        <v>988</v>
      </c>
      <c r="I33" s="982">
        <v>28</v>
      </c>
      <c r="J33" s="416">
        <v>487.1</v>
      </c>
      <c r="K33" s="416" t="s">
        <v>2086</v>
      </c>
      <c r="L33" s="240">
        <v>17</v>
      </c>
      <c r="M33" s="969" t="s">
        <v>987</v>
      </c>
      <c r="N33" s="982">
        <v>16</v>
      </c>
      <c r="O33" s="416">
        <v>741.4</v>
      </c>
      <c r="P33" s="416" t="s">
        <v>2086</v>
      </c>
    </row>
    <row r="34" spans="1:16">
      <c r="A34" s="131"/>
      <c r="B34" s="209">
        <v>9.5</v>
      </c>
      <c r="C34" s="207" t="s">
        <v>986</v>
      </c>
      <c r="D34" s="206">
        <v>24</v>
      </c>
      <c r="E34" s="400">
        <v>461.9</v>
      </c>
      <c r="F34" s="407" t="s">
        <v>2086</v>
      </c>
      <c r="G34" s="159">
        <v>14</v>
      </c>
      <c r="H34" s="207" t="s">
        <v>985</v>
      </c>
      <c r="I34" s="206">
        <v>24</v>
      </c>
      <c r="J34" s="400">
        <v>539.1</v>
      </c>
      <c r="K34" s="407" t="s">
        <v>2086</v>
      </c>
      <c r="L34" s="222"/>
      <c r="M34" s="207"/>
      <c r="N34" s="206"/>
      <c r="O34" s="397"/>
      <c r="P34" s="397"/>
    </row>
    <row r="35" spans="1:16">
      <c r="A35" s="131"/>
      <c r="B35" s="209">
        <v>9.5</v>
      </c>
      <c r="C35" s="207" t="s">
        <v>984</v>
      </c>
      <c r="D35" s="206">
        <v>20</v>
      </c>
      <c r="E35" s="400">
        <v>504.4</v>
      </c>
      <c r="F35" s="407" t="s">
        <v>2086</v>
      </c>
      <c r="G35" s="159">
        <v>14.5</v>
      </c>
      <c r="H35" s="207" t="s">
        <v>983</v>
      </c>
      <c r="I35" s="206">
        <v>20</v>
      </c>
      <c r="J35" s="400">
        <v>737.4</v>
      </c>
      <c r="K35" s="407" t="s">
        <v>2086</v>
      </c>
      <c r="L35" s="159">
        <v>17.5</v>
      </c>
      <c r="M35" s="207" t="s">
        <v>982</v>
      </c>
      <c r="N35" s="206">
        <v>16</v>
      </c>
      <c r="O35" s="400">
        <v>798.6</v>
      </c>
      <c r="P35" s="397" t="s">
        <v>2086</v>
      </c>
    </row>
    <row r="36" spans="1:16">
      <c r="A36" s="131"/>
      <c r="B36" s="240">
        <v>9.5</v>
      </c>
      <c r="C36" s="969" t="s">
        <v>981</v>
      </c>
      <c r="D36" s="982">
        <v>16</v>
      </c>
      <c r="E36" s="416">
        <v>634.9</v>
      </c>
      <c r="F36" s="416" t="s">
        <v>2086</v>
      </c>
      <c r="G36" s="240">
        <v>14.5</v>
      </c>
      <c r="H36" s="969" t="s">
        <v>980</v>
      </c>
      <c r="I36" s="984">
        <v>16</v>
      </c>
      <c r="J36" s="416">
        <v>810.6</v>
      </c>
      <c r="K36" s="416" t="s">
        <v>2086</v>
      </c>
      <c r="L36" s="985"/>
      <c r="M36" s="969"/>
      <c r="N36" s="982"/>
      <c r="O36" s="416"/>
      <c r="P36" s="416"/>
    </row>
    <row r="37" spans="1:16">
      <c r="A37" s="131"/>
      <c r="B37" s="981">
        <v>9.5</v>
      </c>
      <c r="C37" s="969" t="s">
        <v>979</v>
      </c>
      <c r="D37" s="982">
        <v>16</v>
      </c>
      <c r="E37" s="416">
        <v>653.5</v>
      </c>
      <c r="F37" s="416" t="s">
        <v>2086</v>
      </c>
      <c r="G37" s="240">
        <v>14.5</v>
      </c>
      <c r="H37" s="969" t="s">
        <v>978</v>
      </c>
      <c r="I37" s="982">
        <v>16</v>
      </c>
      <c r="J37" s="416">
        <v>822.6</v>
      </c>
      <c r="K37" s="416" t="s">
        <v>2086</v>
      </c>
      <c r="L37" s="240">
        <v>18</v>
      </c>
      <c r="M37" s="969" t="s">
        <v>977</v>
      </c>
      <c r="N37" s="982">
        <v>12</v>
      </c>
      <c r="O37" s="416">
        <v>2322.6</v>
      </c>
      <c r="P37" s="416" t="s">
        <v>2086</v>
      </c>
    </row>
    <row r="38" spans="1:16">
      <c r="A38" s="131"/>
      <c r="B38" s="221">
        <v>9.5</v>
      </c>
      <c r="C38" s="220" t="s">
        <v>976</v>
      </c>
      <c r="D38" s="219">
        <v>16</v>
      </c>
      <c r="E38" s="400">
        <v>1984.5</v>
      </c>
      <c r="F38" s="397" t="s">
        <v>2086</v>
      </c>
      <c r="G38" s="203">
        <v>15</v>
      </c>
      <c r="H38" s="26" t="s">
        <v>975</v>
      </c>
      <c r="I38" s="25">
        <v>16</v>
      </c>
      <c r="J38" s="400">
        <v>2065.6999999999998</v>
      </c>
      <c r="K38" s="407" t="s">
        <v>2086</v>
      </c>
      <c r="L38" s="203">
        <v>18</v>
      </c>
      <c r="M38" s="26" t="s">
        <v>974</v>
      </c>
      <c r="N38" s="25">
        <v>12</v>
      </c>
      <c r="O38" s="400">
        <v>2357.1999999999998</v>
      </c>
      <c r="P38" s="397" t="s">
        <v>2086</v>
      </c>
    </row>
    <row r="39" spans="1:16">
      <c r="A39" s="131"/>
      <c r="B39" s="221">
        <v>9.5</v>
      </c>
      <c r="C39" s="220" t="s">
        <v>973</v>
      </c>
      <c r="D39" s="219">
        <v>16</v>
      </c>
      <c r="E39" s="400">
        <v>807.9</v>
      </c>
      <c r="F39" s="407" t="s">
        <v>2086</v>
      </c>
      <c r="G39" s="203">
        <v>15</v>
      </c>
      <c r="H39" s="26" t="s">
        <v>972</v>
      </c>
      <c r="I39" s="25">
        <v>16</v>
      </c>
      <c r="J39" s="400">
        <v>1080.8</v>
      </c>
      <c r="K39" s="407" t="s">
        <v>2086</v>
      </c>
      <c r="L39" s="203">
        <v>18</v>
      </c>
      <c r="M39" s="26" t="s">
        <v>971</v>
      </c>
      <c r="N39" s="25">
        <v>12</v>
      </c>
      <c r="O39" s="400">
        <v>1321.7</v>
      </c>
      <c r="P39" s="397" t="s">
        <v>2086</v>
      </c>
    </row>
    <row r="40" spans="1:16">
      <c r="A40" s="131"/>
      <c r="B40" s="981">
        <v>9.5</v>
      </c>
      <c r="C40" s="969" t="s">
        <v>970</v>
      </c>
      <c r="D40" s="982">
        <v>12</v>
      </c>
      <c r="E40" s="416">
        <v>2101.6</v>
      </c>
      <c r="F40" s="416" t="s">
        <v>2086</v>
      </c>
      <c r="G40" s="240">
        <v>15</v>
      </c>
      <c r="H40" s="969" t="s">
        <v>969</v>
      </c>
      <c r="I40" s="982">
        <v>12</v>
      </c>
      <c r="J40" s="416">
        <v>1183.3</v>
      </c>
      <c r="K40" s="416" t="s">
        <v>2086</v>
      </c>
      <c r="L40" s="240">
        <v>18.5</v>
      </c>
      <c r="M40" s="969" t="s">
        <v>968</v>
      </c>
      <c r="N40" s="982">
        <v>12</v>
      </c>
      <c r="O40" s="416">
        <v>2486.3000000000002</v>
      </c>
      <c r="P40" s="416" t="s">
        <v>2086</v>
      </c>
    </row>
    <row r="41" spans="1:16">
      <c r="A41" s="131"/>
      <c r="B41" s="981">
        <v>9.5</v>
      </c>
      <c r="C41" s="969"/>
      <c r="D41" s="982"/>
      <c r="E41" s="416"/>
      <c r="F41" s="416"/>
      <c r="G41" s="240">
        <v>15.5</v>
      </c>
      <c r="H41" s="969" t="s">
        <v>967</v>
      </c>
      <c r="I41" s="982">
        <v>12</v>
      </c>
      <c r="J41" s="416">
        <v>1225.9000000000001</v>
      </c>
      <c r="K41" s="416" t="s">
        <v>2086</v>
      </c>
      <c r="L41" s="240">
        <v>18.5</v>
      </c>
      <c r="M41" s="969" t="s">
        <v>966</v>
      </c>
      <c r="N41" s="982">
        <v>8</v>
      </c>
      <c r="O41" s="416">
        <v>2674</v>
      </c>
      <c r="P41" s="416" t="s">
        <v>2086</v>
      </c>
    </row>
    <row r="42" spans="1:16">
      <c r="A42" s="131"/>
      <c r="B42" s="199">
        <v>10</v>
      </c>
      <c r="C42" s="26" t="s">
        <v>965</v>
      </c>
      <c r="D42" s="25">
        <v>12</v>
      </c>
      <c r="E42" s="400">
        <v>2128.3000000000002</v>
      </c>
      <c r="F42" s="407" t="s">
        <v>2086</v>
      </c>
      <c r="G42" s="203">
        <v>15.5</v>
      </c>
      <c r="H42" s="26" t="s">
        <v>964</v>
      </c>
      <c r="I42" s="25">
        <v>8</v>
      </c>
      <c r="J42" s="400">
        <v>1378.9</v>
      </c>
      <c r="K42" s="407" t="s">
        <v>2086</v>
      </c>
      <c r="L42" s="203">
        <v>19</v>
      </c>
      <c r="M42" s="26" t="s">
        <v>963</v>
      </c>
      <c r="N42" s="25">
        <v>8</v>
      </c>
      <c r="O42" s="400">
        <v>2712.6</v>
      </c>
      <c r="P42" s="397" t="s">
        <v>2086</v>
      </c>
    </row>
    <row r="43" spans="1:16">
      <c r="A43" s="131"/>
      <c r="B43" s="199">
        <v>10</v>
      </c>
      <c r="C43" s="26" t="s">
        <v>962</v>
      </c>
      <c r="D43" s="25">
        <v>8</v>
      </c>
      <c r="E43" s="400">
        <v>2334.6</v>
      </c>
      <c r="F43" s="407" t="s">
        <v>2086</v>
      </c>
      <c r="G43" s="203">
        <v>16</v>
      </c>
      <c r="H43" s="26" t="s">
        <v>961</v>
      </c>
      <c r="I43" s="25">
        <v>8</v>
      </c>
      <c r="J43" s="400">
        <v>1476.1</v>
      </c>
      <c r="K43" s="407" t="s">
        <v>2086</v>
      </c>
      <c r="L43" s="203">
        <v>19</v>
      </c>
      <c r="M43" s="26" t="s">
        <v>960</v>
      </c>
      <c r="N43" s="25">
        <v>6</v>
      </c>
      <c r="O43" s="400">
        <v>2981.4</v>
      </c>
      <c r="P43" s="397" t="s">
        <v>2086</v>
      </c>
    </row>
    <row r="44" spans="1:16" ht="21.75" customHeight="1">
      <c r="A44" s="131"/>
      <c r="B44" s="1140" t="s">
        <v>822</v>
      </c>
      <c r="C44" s="1140"/>
      <c r="D44" s="1140"/>
      <c r="E44" s="1140"/>
      <c r="F44" s="1140"/>
      <c r="G44" s="1140" t="s">
        <v>959</v>
      </c>
      <c r="H44" s="1140"/>
      <c r="I44" s="1140"/>
      <c r="J44" s="1140"/>
      <c r="K44" s="1140"/>
      <c r="L44" s="1140" t="s">
        <v>958</v>
      </c>
      <c r="M44" s="1140"/>
      <c r="N44" s="1140"/>
      <c r="O44" s="1140"/>
      <c r="P44" s="1140"/>
    </row>
    <row r="45" spans="1:16" ht="21.75" customHeight="1">
      <c r="A45" s="131"/>
      <c r="B45" s="1140" t="s">
        <v>957</v>
      </c>
      <c r="C45" s="1140"/>
      <c r="D45" s="1140"/>
      <c r="E45" s="1140"/>
      <c r="F45" s="1140"/>
      <c r="G45" s="1140" t="s">
        <v>956</v>
      </c>
      <c r="H45" s="1140"/>
      <c r="I45" s="1140"/>
      <c r="J45" s="1140"/>
      <c r="K45" s="1140"/>
      <c r="L45" s="1140" t="s">
        <v>955</v>
      </c>
      <c r="M45" s="1140"/>
      <c r="N45" s="1140"/>
      <c r="O45" s="1140"/>
      <c r="P45" s="1140"/>
    </row>
    <row r="46" spans="1:16" ht="46.5" customHeight="1">
      <c r="A46" s="131"/>
      <c r="B46" s="361" t="s">
        <v>820</v>
      </c>
      <c r="C46" s="361" t="s">
        <v>19</v>
      </c>
      <c r="D46" s="361" t="s">
        <v>165</v>
      </c>
      <c r="E46" s="337" t="s">
        <v>178</v>
      </c>
      <c r="F46" s="337" t="s">
        <v>2084</v>
      </c>
      <c r="G46" s="361" t="s">
        <v>820</v>
      </c>
      <c r="H46" s="361" t="s">
        <v>19</v>
      </c>
      <c r="I46" s="361" t="s">
        <v>165</v>
      </c>
      <c r="J46" s="337" t="s">
        <v>178</v>
      </c>
      <c r="K46" s="337" t="s">
        <v>2084</v>
      </c>
      <c r="L46" s="361" t="s">
        <v>820</v>
      </c>
      <c r="M46" s="361" t="s">
        <v>19</v>
      </c>
      <c r="N46" s="361" t="s">
        <v>165</v>
      </c>
      <c r="O46" s="337" t="s">
        <v>178</v>
      </c>
      <c r="P46" s="337" t="s">
        <v>2084</v>
      </c>
    </row>
    <row r="47" spans="1:16">
      <c r="A47" s="131"/>
      <c r="B47" s="199">
        <v>15.5</v>
      </c>
      <c r="C47" s="26" t="s">
        <v>954</v>
      </c>
      <c r="D47" s="25">
        <v>110</v>
      </c>
      <c r="E47" s="400">
        <v>158.4</v>
      </c>
      <c r="F47" s="407" t="s">
        <v>2086</v>
      </c>
      <c r="G47" s="203"/>
      <c r="H47" s="26"/>
      <c r="I47" s="26"/>
      <c r="J47" s="407"/>
      <c r="K47" s="407"/>
      <c r="L47" s="203"/>
      <c r="M47" s="26"/>
      <c r="N47" s="26"/>
      <c r="O47" s="407"/>
      <c r="P47" s="407"/>
    </row>
    <row r="48" spans="1:16">
      <c r="A48" s="131"/>
      <c r="B48" s="199">
        <v>16</v>
      </c>
      <c r="C48" s="26" t="s">
        <v>953</v>
      </c>
      <c r="D48" s="25">
        <v>100</v>
      </c>
      <c r="E48" s="400">
        <v>170.4</v>
      </c>
      <c r="F48" s="407" t="s">
        <v>2086</v>
      </c>
      <c r="G48" s="203"/>
      <c r="H48" s="26"/>
      <c r="I48" s="26"/>
      <c r="J48" s="407"/>
      <c r="K48" s="407"/>
      <c r="L48" s="203">
        <v>32</v>
      </c>
      <c r="M48" s="26" t="s">
        <v>952</v>
      </c>
      <c r="N48" s="25">
        <v>40</v>
      </c>
      <c r="O48" s="400">
        <v>634.9</v>
      </c>
      <c r="P48" s="397" t="s">
        <v>2086</v>
      </c>
    </row>
    <row r="49" spans="1:16">
      <c r="A49" s="131"/>
      <c r="B49" s="981">
        <v>17.5</v>
      </c>
      <c r="C49" s="969" t="s">
        <v>951</v>
      </c>
      <c r="D49" s="982">
        <v>80</v>
      </c>
      <c r="E49" s="416">
        <v>190.3</v>
      </c>
      <c r="F49" s="416" t="s">
        <v>2086</v>
      </c>
      <c r="G49" s="240"/>
      <c r="H49" s="969"/>
      <c r="I49" s="969"/>
      <c r="J49" s="416"/>
      <c r="K49" s="416"/>
      <c r="L49" s="240">
        <v>32</v>
      </c>
      <c r="M49" s="969" t="s">
        <v>950</v>
      </c>
      <c r="N49" s="982">
        <v>32</v>
      </c>
      <c r="O49" s="416">
        <v>670.8</v>
      </c>
      <c r="P49" s="416" t="s">
        <v>2086</v>
      </c>
    </row>
    <row r="50" spans="1:16">
      <c r="A50" s="131"/>
      <c r="B50" s="981">
        <v>18</v>
      </c>
      <c r="C50" s="969" t="s">
        <v>949</v>
      </c>
      <c r="D50" s="982">
        <v>60</v>
      </c>
      <c r="E50" s="416">
        <v>210.3</v>
      </c>
      <c r="F50" s="416" t="s">
        <v>2086</v>
      </c>
      <c r="G50" s="240">
        <v>25</v>
      </c>
      <c r="H50" s="969" t="s">
        <v>948</v>
      </c>
      <c r="I50" s="982">
        <v>42</v>
      </c>
      <c r="J50" s="416">
        <v>516.4</v>
      </c>
      <c r="K50" s="416" t="s">
        <v>2086</v>
      </c>
      <c r="L50" s="240">
        <v>32</v>
      </c>
      <c r="M50" s="969" t="s">
        <v>947</v>
      </c>
      <c r="N50" s="982">
        <v>32</v>
      </c>
      <c r="O50" s="416">
        <v>709.4</v>
      </c>
      <c r="P50" s="416" t="s">
        <v>2086</v>
      </c>
    </row>
    <row r="51" spans="1:16">
      <c r="A51" s="131"/>
      <c r="B51" s="199">
        <v>18</v>
      </c>
      <c r="C51" s="26" t="s">
        <v>946</v>
      </c>
      <c r="D51" s="25">
        <v>56</v>
      </c>
      <c r="E51" s="400">
        <v>250.2</v>
      </c>
      <c r="F51" s="407" t="s">
        <v>2086</v>
      </c>
      <c r="G51" s="203">
        <v>25</v>
      </c>
      <c r="H51" s="26" t="s">
        <v>945</v>
      </c>
      <c r="I51" s="25">
        <v>36</v>
      </c>
      <c r="J51" s="400">
        <v>557.70000000000005</v>
      </c>
      <c r="K51" s="407" t="s">
        <v>2086</v>
      </c>
      <c r="L51" s="203">
        <v>33.5</v>
      </c>
      <c r="M51" s="26" t="s">
        <v>944</v>
      </c>
      <c r="N51" s="25">
        <v>28</v>
      </c>
      <c r="O51" s="400">
        <v>734.7</v>
      </c>
      <c r="P51" s="397" t="s">
        <v>2086</v>
      </c>
    </row>
    <row r="52" spans="1:16">
      <c r="A52" s="131"/>
      <c r="B52" s="199">
        <v>19</v>
      </c>
      <c r="C52" s="26" t="s">
        <v>943</v>
      </c>
      <c r="D52" s="25">
        <v>56</v>
      </c>
      <c r="E52" s="400">
        <v>324.8</v>
      </c>
      <c r="F52" s="407" t="s">
        <v>2086</v>
      </c>
      <c r="G52" s="203"/>
      <c r="H52" s="26"/>
      <c r="I52" s="25"/>
      <c r="J52" s="407"/>
      <c r="K52" s="407"/>
      <c r="L52" s="203"/>
      <c r="M52" s="26"/>
      <c r="N52" s="25"/>
      <c r="O52" s="400"/>
      <c r="P52" s="397"/>
    </row>
    <row r="53" spans="1:16">
      <c r="A53" s="131"/>
      <c r="B53" s="981">
        <v>19</v>
      </c>
      <c r="C53" s="969" t="s">
        <v>942</v>
      </c>
      <c r="D53" s="982">
        <v>48</v>
      </c>
      <c r="E53" s="416">
        <v>298.10000000000002</v>
      </c>
      <c r="F53" s="416" t="s">
        <v>2086</v>
      </c>
      <c r="G53" s="240">
        <v>25</v>
      </c>
      <c r="H53" s="969" t="s">
        <v>941</v>
      </c>
      <c r="I53" s="982">
        <v>36</v>
      </c>
      <c r="J53" s="416">
        <v>592.29999999999995</v>
      </c>
      <c r="K53" s="416" t="s">
        <v>2086</v>
      </c>
      <c r="L53" s="240">
        <v>35</v>
      </c>
      <c r="M53" s="969" t="s">
        <v>940</v>
      </c>
      <c r="N53" s="982">
        <v>24</v>
      </c>
      <c r="O53" s="416">
        <v>823.9</v>
      </c>
      <c r="P53" s="416" t="s">
        <v>2086</v>
      </c>
    </row>
    <row r="54" spans="1:16">
      <c r="A54" s="131"/>
      <c r="B54" s="981">
        <v>19.5</v>
      </c>
      <c r="C54" s="969" t="s">
        <v>939</v>
      </c>
      <c r="D54" s="982">
        <v>40</v>
      </c>
      <c r="E54" s="416">
        <v>371.3</v>
      </c>
      <c r="F54" s="416" t="s">
        <v>2086</v>
      </c>
      <c r="G54" s="240">
        <v>26</v>
      </c>
      <c r="H54" s="969" t="s">
        <v>938</v>
      </c>
      <c r="I54" s="982">
        <v>32</v>
      </c>
      <c r="J54" s="416">
        <v>563</v>
      </c>
      <c r="K54" s="416" t="s">
        <v>2086</v>
      </c>
      <c r="L54" s="240"/>
      <c r="M54" s="969"/>
      <c r="N54" s="982"/>
      <c r="O54" s="416"/>
      <c r="P54" s="416"/>
    </row>
    <row r="55" spans="1:16">
      <c r="A55" s="131"/>
      <c r="B55" s="209">
        <v>19.5</v>
      </c>
      <c r="C55" s="207" t="s">
        <v>937</v>
      </c>
      <c r="D55" s="206">
        <v>40</v>
      </c>
      <c r="E55" s="400">
        <v>351.4</v>
      </c>
      <c r="F55" s="407" t="s">
        <v>2086</v>
      </c>
      <c r="G55" s="159"/>
      <c r="H55" s="207"/>
      <c r="I55" s="206"/>
      <c r="J55" s="400"/>
      <c r="K55" s="407"/>
      <c r="L55" s="159"/>
      <c r="M55" s="207"/>
      <c r="N55" s="206"/>
      <c r="O55" s="397"/>
      <c r="P55" s="397"/>
    </row>
    <row r="56" spans="1:16">
      <c r="A56" s="131"/>
      <c r="B56" s="209">
        <v>20</v>
      </c>
      <c r="C56" s="207" t="s">
        <v>936</v>
      </c>
      <c r="D56" s="206">
        <v>36</v>
      </c>
      <c r="E56" s="400">
        <v>367.4</v>
      </c>
      <c r="F56" s="407" t="s">
        <v>2086</v>
      </c>
      <c r="G56" s="159">
        <v>27</v>
      </c>
      <c r="H56" s="207" t="s">
        <v>935</v>
      </c>
      <c r="I56" s="206">
        <v>24</v>
      </c>
      <c r="J56" s="400">
        <v>786.6</v>
      </c>
      <c r="K56" s="407" t="s">
        <v>2086</v>
      </c>
      <c r="L56" s="209">
        <v>35</v>
      </c>
      <c r="M56" s="207" t="s">
        <v>934</v>
      </c>
      <c r="N56" s="206">
        <v>18</v>
      </c>
      <c r="O56" s="400">
        <v>959.7</v>
      </c>
      <c r="P56" s="397" t="s">
        <v>2086</v>
      </c>
    </row>
    <row r="57" spans="1:16">
      <c r="A57" s="131"/>
      <c r="B57" s="981">
        <v>20.5</v>
      </c>
      <c r="C57" s="969" t="s">
        <v>933</v>
      </c>
      <c r="D57" s="982">
        <v>32</v>
      </c>
      <c r="E57" s="416">
        <v>419.3</v>
      </c>
      <c r="F57" s="416" t="s">
        <v>2086</v>
      </c>
      <c r="G57" s="240"/>
      <c r="H57" s="969"/>
      <c r="I57" s="982"/>
      <c r="J57" s="416"/>
      <c r="K57" s="416"/>
      <c r="L57" s="981"/>
      <c r="M57" s="969"/>
      <c r="N57" s="982"/>
      <c r="O57" s="416"/>
      <c r="P57" s="416"/>
    </row>
    <row r="58" spans="1:16">
      <c r="A58" s="131"/>
      <c r="B58" s="981">
        <v>20.5</v>
      </c>
      <c r="C58" s="969" t="s">
        <v>932</v>
      </c>
      <c r="D58" s="982">
        <v>32</v>
      </c>
      <c r="E58" s="416">
        <v>444.6</v>
      </c>
      <c r="F58" s="416" t="s">
        <v>2086</v>
      </c>
      <c r="G58" s="240">
        <v>27</v>
      </c>
      <c r="H58" s="969" t="s">
        <v>931</v>
      </c>
      <c r="I58" s="982">
        <v>22</v>
      </c>
      <c r="J58" s="416">
        <v>845.2</v>
      </c>
      <c r="K58" s="416" t="s">
        <v>2086</v>
      </c>
      <c r="L58" s="981">
        <v>36.5</v>
      </c>
      <c r="M58" s="969" t="s">
        <v>930</v>
      </c>
      <c r="N58" s="982">
        <v>16</v>
      </c>
      <c r="O58" s="416">
        <v>1106.0999999999999</v>
      </c>
      <c r="P58" s="416" t="s">
        <v>2086</v>
      </c>
    </row>
    <row r="59" spans="1:16">
      <c r="A59" s="131"/>
      <c r="B59" s="209">
        <v>20.5</v>
      </c>
      <c r="C59" s="207" t="s">
        <v>929</v>
      </c>
      <c r="D59" s="206">
        <v>28</v>
      </c>
      <c r="E59" s="400">
        <v>581.6</v>
      </c>
      <c r="F59" s="407" t="s">
        <v>2086</v>
      </c>
      <c r="G59" s="159"/>
      <c r="H59" s="207"/>
      <c r="I59" s="206"/>
      <c r="J59" s="397"/>
      <c r="K59" s="407"/>
      <c r="L59" s="159"/>
      <c r="M59" s="207"/>
      <c r="N59" s="206"/>
      <c r="O59" s="397"/>
      <c r="P59" s="397"/>
    </row>
    <row r="60" spans="1:16">
      <c r="A60" s="131"/>
      <c r="B60" s="209">
        <v>21</v>
      </c>
      <c r="C60" s="207" t="s">
        <v>928</v>
      </c>
      <c r="D60" s="206">
        <v>24</v>
      </c>
      <c r="E60" s="400">
        <v>557.70000000000005</v>
      </c>
      <c r="F60" s="407" t="s">
        <v>2086</v>
      </c>
      <c r="G60" s="159">
        <v>27.5</v>
      </c>
      <c r="H60" s="207" t="s">
        <v>927</v>
      </c>
      <c r="I60" s="206">
        <v>16</v>
      </c>
      <c r="J60" s="400">
        <v>869.1</v>
      </c>
      <c r="K60" s="407" t="s">
        <v>2086</v>
      </c>
      <c r="L60" s="159">
        <v>37.5</v>
      </c>
      <c r="M60" s="207" t="s">
        <v>926</v>
      </c>
      <c r="N60" s="206">
        <v>12</v>
      </c>
      <c r="O60" s="400">
        <v>1908.7</v>
      </c>
      <c r="P60" s="397" t="s">
        <v>2086</v>
      </c>
    </row>
    <row r="61" spans="1:16">
      <c r="A61" s="131"/>
      <c r="B61" s="981">
        <v>21</v>
      </c>
      <c r="C61" s="969" t="s">
        <v>925</v>
      </c>
      <c r="D61" s="982">
        <v>24</v>
      </c>
      <c r="E61" s="416">
        <v>1651.8</v>
      </c>
      <c r="F61" s="416" t="s">
        <v>2086</v>
      </c>
      <c r="G61" s="240"/>
      <c r="H61" s="969"/>
      <c r="I61" s="982"/>
      <c r="J61" s="416"/>
      <c r="K61" s="416"/>
      <c r="L61" s="240"/>
      <c r="M61" s="969"/>
      <c r="N61" s="982"/>
      <c r="O61" s="416"/>
      <c r="P61" s="416"/>
    </row>
    <row r="62" spans="1:16">
      <c r="A62" s="131"/>
      <c r="B62" s="981">
        <v>21</v>
      </c>
      <c r="C62" s="969" t="s">
        <v>924</v>
      </c>
      <c r="D62" s="982">
        <v>24</v>
      </c>
      <c r="E62" s="416">
        <v>579</v>
      </c>
      <c r="F62" s="416" t="s">
        <v>2086</v>
      </c>
      <c r="G62" s="240">
        <v>28.5</v>
      </c>
      <c r="H62" s="969" t="s">
        <v>923</v>
      </c>
      <c r="I62" s="982">
        <v>16</v>
      </c>
      <c r="J62" s="416">
        <v>995.6</v>
      </c>
      <c r="K62" s="416" t="s">
        <v>2086</v>
      </c>
      <c r="L62" s="981">
        <v>38</v>
      </c>
      <c r="M62" s="969" t="s">
        <v>922</v>
      </c>
      <c r="N62" s="982">
        <v>12</v>
      </c>
      <c r="O62" s="416">
        <v>1976.5</v>
      </c>
      <c r="P62" s="416" t="s">
        <v>2086</v>
      </c>
    </row>
    <row r="63" spans="1:16">
      <c r="A63" s="131"/>
      <c r="B63" s="199">
        <v>21.5</v>
      </c>
      <c r="C63" s="26" t="s">
        <v>921</v>
      </c>
      <c r="D63" s="25">
        <v>20</v>
      </c>
      <c r="E63" s="400">
        <v>595</v>
      </c>
      <c r="F63" s="407" t="s">
        <v>2086</v>
      </c>
      <c r="G63" s="203"/>
      <c r="H63" s="26"/>
      <c r="I63" s="25"/>
      <c r="J63" s="407"/>
      <c r="K63" s="407"/>
      <c r="L63" s="199">
        <v>38.5</v>
      </c>
      <c r="M63" s="26" t="s">
        <v>920</v>
      </c>
      <c r="N63" s="25">
        <v>12</v>
      </c>
      <c r="O63" s="400">
        <v>3793.4</v>
      </c>
      <c r="P63" s="397" t="s">
        <v>2086</v>
      </c>
    </row>
    <row r="64" spans="1:16">
      <c r="A64" s="131"/>
      <c r="B64" s="209">
        <v>21.5</v>
      </c>
      <c r="C64" s="207" t="s">
        <v>919</v>
      </c>
      <c r="D64" s="206">
        <v>20</v>
      </c>
      <c r="E64" s="400">
        <v>661.5</v>
      </c>
      <c r="F64" s="407" t="s">
        <v>2086</v>
      </c>
      <c r="G64" s="159">
        <v>29</v>
      </c>
      <c r="H64" s="207" t="s">
        <v>918</v>
      </c>
      <c r="I64" s="206">
        <v>12</v>
      </c>
      <c r="J64" s="400">
        <v>1110.0999999999999</v>
      </c>
      <c r="K64" s="407" t="s">
        <v>2086</v>
      </c>
      <c r="L64" s="159">
        <v>39</v>
      </c>
      <c r="M64" s="207" t="s">
        <v>917</v>
      </c>
      <c r="N64" s="206">
        <v>10</v>
      </c>
      <c r="O64" s="400">
        <v>2126.9</v>
      </c>
      <c r="P64" s="397" t="s">
        <v>2086</v>
      </c>
    </row>
    <row r="65" spans="1:290">
      <c r="A65" s="131"/>
      <c r="B65" s="981">
        <v>21.5</v>
      </c>
      <c r="C65" s="969" t="s">
        <v>916</v>
      </c>
      <c r="D65" s="982">
        <v>18</v>
      </c>
      <c r="E65" s="416">
        <v>694.8</v>
      </c>
      <c r="F65" s="416" t="s">
        <v>2086</v>
      </c>
      <c r="G65" s="240">
        <v>29</v>
      </c>
      <c r="H65" s="969" t="s">
        <v>915</v>
      </c>
      <c r="I65" s="982">
        <v>12</v>
      </c>
      <c r="J65" s="416">
        <v>1413.5</v>
      </c>
      <c r="K65" s="416" t="s">
        <v>2086</v>
      </c>
      <c r="L65" s="240">
        <v>39.5</v>
      </c>
      <c r="M65" s="969" t="s">
        <v>914</v>
      </c>
      <c r="N65" s="982">
        <v>10</v>
      </c>
      <c r="O65" s="416">
        <v>2185.5</v>
      </c>
      <c r="P65" s="416" t="s">
        <v>2086</v>
      </c>
    </row>
    <row r="66" spans="1:290">
      <c r="A66" s="131"/>
      <c r="B66" s="240">
        <v>22</v>
      </c>
      <c r="C66" s="969" t="s">
        <v>913</v>
      </c>
      <c r="D66" s="982">
        <v>16</v>
      </c>
      <c r="E66" s="416">
        <v>934.4</v>
      </c>
      <c r="F66" s="416" t="s">
        <v>2086</v>
      </c>
      <c r="G66" s="240">
        <v>29.5</v>
      </c>
      <c r="H66" s="969" t="s">
        <v>912</v>
      </c>
      <c r="I66" s="982">
        <v>12</v>
      </c>
      <c r="J66" s="416">
        <v>2104.3000000000002</v>
      </c>
      <c r="K66" s="416" t="s">
        <v>2086</v>
      </c>
      <c r="L66" s="981">
        <v>40</v>
      </c>
      <c r="M66" s="969" t="s">
        <v>911</v>
      </c>
      <c r="N66" s="982">
        <v>8</v>
      </c>
      <c r="O66" s="416">
        <v>2498.3000000000002</v>
      </c>
      <c r="P66" s="416" t="s">
        <v>2086</v>
      </c>
    </row>
    <row r="67" spans="1:290">
      <c r="A67" s="131"/>
      <c r="B67" s="209">
        <v>22</v>
      </c>
      <c r="C67" s="207" t="s">
        <v>910</v>
      </c>
      <c r="D67" s="206">
        <v>16</v>
      </c>
      <c r="E67" s="400">
        <v>814.6</v>
      </c>
      <c r="F67" s="407" t="s">
        <v>2086</v>
      </c>
      <c r="G67" s="159">
        <v>30</v>
      </c>
      <c r="H67" s="207" t="s">
        <v>909</v>
      </c>
      <c r="I67" s="206">
        <v>10</v>
      </c>
      <c r="J67" s="400">
        <v>1563.9</v>
      </c>
      <c r="K67" s="407" t="s">
        <v>2086</v>
      </c>
      <c r="L67" s="209">
        <v>40.5</v>
      </c>
      <c r="M67" s="207" t="s">
        <v>908</v>
      </c>
      <c r="N67" s="206">
        <v>8</v>
      </c>
      <c r="O67" s="400">
        <v>2579.5</v>
      </c>
      <c r="P67" s="397" t="s">
        <v>2086</v>
      </c>
    </row>
    <row r="68" spans="1:290">
      <c r="A68" s="131"/>
      <c r="B68" s="159">
        <v>22.5</v>
      </c>
      <c r="C68" s="207" t="s">
        <v>907</v>
      </c>
      <c r="D68" s="206">
        <v>16</v>
      </c>
      <c r="E68" s="400">
        <v>843.9</v>
      </c>
      <c r="F68" s="407" t="s">
        <v>2086</v>
      </c>
      <c r="G68" s="159"/>
      <c r="H68" s="207"/>
      <c r="I68" s="206"/>
      <c r="J68" s="400"/>
      <c r="K68" s="407"/>
      <c r="L68" s="209">
        <v>41</v>
      </c>
      <c r="M68" s="207" t="s">
        <v>906</v>
      </c>
      <c r="N68" s="206">
        <v>8</v>
      </c>
      <c r="O68" s="400">
        <v>2849.7</v>
      </c>
      <c r="P68" s="397" t="s">
        <v>2086</v>
      </c>
    </row>
    <row r="69" spans="1:290">
      <c r="A69" s="131"/>
      <c r="B69" s="981">
        <v>22.5</v>
      </c>
      <c r="C69" s="969" t="s">
        <v>905</v>
      </c>
      <c r="D69" s="982">
        <v>12</v>
      </c>
      <c r="E69" s="416">
        <v>1167.3</v>
      </c>
      <c r="F69" s="416" t="s">
        <v>2086</v>
      </c>
      <c r="G69" s="240">
        <v>30.5</v>
      </c>
      <c r="H69" s="969" t="s">
        <v>904</v>
      </c>
      <c r="I69" s="982">
        <v>8</v>
      </c>
      <c r="J69" s="416">
        <v>1743.6</v>
      </c>
      <c r="K69" s="416" t="s">
        <v>2086</v>
      </c>
      <c r="L69" s="981">
        <v>41.5</v>
      </c>
      <c r="M69" s="969" t="s">
        <v>903</v>
      </c>
      <c r="N69" s="982">
        <v>6</v>
      </c>
      <c r="O69" s="416">
        <v>2894.9</v>
      </c>
      <c r="P69" s="416" t="s">
        <v>2086</v>
      </c>
    </row>
    <row r="70" spans="1:290">
      <c r="A70" s="131"/>
      <c r="B70" s="981">
        <v>23</v>
      </c>
      <c r="C70" s="969" t="s">
        <v>902</v>
      </c>
      <c r="D70" s="982">
        <v>10</v>
      </c>
      <c r="E70" s="416">
        <v>1481.4</v>
      </c>
      <c r="F70" s="416" t="s">
        <v>2086</v>
      </c>
      <c r="G70" s="240"/>
      <c r="H70" s="969"/>
      <c r="I70" s="982"/>
      <c r="J70" s="416"/>
      <c r="K70" s="416"/>
      <c r="L70" s="981">
        <v>42.5</v>
      </c>
      <c r="M70" s="969" t="s">
        <v>901</v>
      </c>
      <c r="N70" s="982">
        <v>4</v>
      </c>
      <c r="O70" s="416">
        <v>4074.2</v>
      </c>
      <c r="P70" s="416" t="s">
        <v>2086</v>
      </c>
    </row>
    <row r="71" spans="1:290">
      <c r="A71" s="131"/>
      <c r="B71" s="199">
        <v>23</v>
      </c>
      <c r="C71" s="26" t="s">
        <v>900</v>
      </c>
      <c r="D71" s="25">
        <v>10</v>
      </c>
      <c r="E71" s="400">
        <v>1502.7</v>
      </c>
      <c r="F71" s="407" t="s">
        <v>2086</v>
      </c>
      <c r="G71" s="203">
        <v>31</v>
      </c>
      <c r="H71" s="26" t="s">
        <v>899</v>
      </c>
      <c r="I71" s="25">
        <v>6</v>
      </c>
      <c r="J71" s="400">
        <v>2107</v>
      </c>
      <c r="K71" s="407" t="s">
        <v>2086</v>
      </c>
      <c r="L71" s="199">
        <v>42.5</v>
      </c>
      <c r="M71" s="26" t="s">
        <v>898</v>
      </c>
      <c r="N71" s="25">
        <v>4</v>
      </c>
      <c r="O71" s="400">
        <v>4099.5</v>
      </c>
      <c r="P71" s="397" t="s">
        <v>2086</v>
      </c>
    </row>
    <row r="72" spans="1:290">
      <c r="A72" s="131"/>
      <c r="B72" s="221">
        <v>23</v>
      </c>
      <c r="C72" s="220" t="s">
        <v>897</v>
      </c>
      <c r="D72" s="219">
        <v>10</v>
      </c>
      <c r="E72" s="400">
        <v>2596.8000000000002</v>
      </c>
      <c r="F72" s="407" t="s">
        <v>2086</v>
      </c>
      <c r="G72" s="203"/>
      <c r="H72" s="26"/>
      <c r="I72" s="25"/>
      <c r="J72" s="407"/>
      <c r="K72" s="407"/>
      <c r="L72" s="199"/>
      <c r="M72" s="26"/>
      <c r="N72" s="25"/>
      <c r="O72" s="400"/>
      <c r="P72" s="397"/>
    </row>
    <row r="73" spans="1:290">
      <c r="A73" s="131"/>
      <c r="B73" s="981">
        <v>23.5</v>
      </c>
      <c r="C73" s="969" t="s">
        <v>896</v>
      </c>
      <c r="D73" s="982">
        <v>10</v>
      </c>
      <c r="E73" s="416">
        <v>1553.3</v>
      </c>
      <c r="F73" s="416" t="s">
        <v>2086</v>
      </c>
      <c r="G73" s="240">
        <v>31.5</v>
      </c>
      <c r="H73" s="969" t="s">
        <v>895</v>
      </c>
      <c r="I73" s="982">
        <v>6</v>
      </c>
      <c r="J73" s="416">
        <v>2370.5</v>
      </c>
      <c r="K73" s="416" t="s">
        <v>2086</v>
      </c>
      <c r="L73" s="981">
        <v>43</v>
      </c>
      <c r="M73" s="969" t="s">
        <v>894</v>
      </c>
      <c r="N73" s="982">
        <v>4</v>
      </c>
      <c r="O73" s="416">
        <v>4224.6000000000004</v>
      </c>
      <c r="P73" s="416" t="s">
        <v>2086</v>
      </c>
    </row>
    <row r="74" spans="1:290">
      <c r="A74" s="131"/>
      <c r="B74" s="981">
        <v>23.5</v>
      </c>
      <c r="C74" s="969" t="s">
        <v>893</v>
      </c>
      <c r="D74" s="982">
        <v>8</v>
      </c>
      <c r="E74" s="416">
        <v>1701</v>
      </c>
      <c r="F74" s="416" t="s">
        <v>2086</v>
      </c>
      <c r="G74" s="240">
        <v>31.5</v>
      </c>
      <c r="H74" s="969" t="s">
        <v>892</v>
      </c>
      <c r="I74" s="982">
        <v>6</v>
      </c>
      <c r="J74" s="416">
        <v>3434</v>
      </c>
      <c r="K74" s="416" t="s">
        <v>2086</v>
      </c>
      <c r="L74" s="985"/>
      <c r="M74" s="969"/>
      <c r="N74" s="982"/>
      <c r="O74" s="416"/>
      <c r="P74" s="416"/>
    </row>
    <row r="75" spans="1:290">
      <c r="A75" s="131"/>
      <c r="B75" s="199">
        <v>24</v>
      </c>
      <c r="C75" s="26" t="s">
        <v>891</v>
      </c>
      <c r="D75" s="25">
        <v>6</v>
      </c>
      <c r="E75" s="400">
        <v>1899.3</v>
      </c>
      <c r="F75" s="407" t="s">
        <v>2086</v>
      </c>
      <c r="G75" s="203"/>
      <c r="H75" s="26"/>
      <c r="I75" s="25"/>
      <c r="J75" s="400"/>
      <c r="K75" s="407"/>
      <c r="L75" s="199">
        <v>44</v>
      </c>
      <c r="M75" s="26" t="s">
        <v>890</v>
      </c>
      <c r="N75" s="25">
        <v>4</v>
      </c>
      <c r="O75" s="400">
        <v>5007.2</v>
      </c>
      <c r="P75" s="397" t="s">
        <v>2086</v>
      </c>
    </row>
    <row r="76" spans="1:290">
      <c r="A76" s="131"/>
      <c r="B76" s="199">
        <v>24.5</v>
      </c>
      <c r="C76" s="26" t="s">
        <v>889</v>
      </c>
      <c r="D76" s="25">
        <v>6</v>
      </c>
      <c r="E76" s="400">
        <v>1953.9</v>
      </c>
      <c r="F76" s="407" t="s">
        <v>2086</v>
      </c>
      <c r="G76" s="203">
        <v>32</v>
      </c>
      <c r="H76" s="26" t="s">
        <v>888</v>
      </c>
      <c r="I76" s="25">
        <v>6</v>
      </c>
      <c r="J76" s="400">
        <v>3601.7</v>
      </c>
      <c r="K76" s="407" t="s">
        <v>2086</v>
      </c>
      <c r="L76" s="199">
        <v>44.5</v>
      </c>
      <c r="M76" s="26" t="s">
        <v>887</v>
      </c>
      <c r="N76" s="25">
        <v>4</v>
      </c>
      <c r="O76" s="400">
        <v>6022.8</v>
      </c>
      <c r="P76" s="397" t="s">
        <v>2086</v>
      </c>
    </row>
    <row r="77" spans="1:290">
      <c r="A77" s="131"/>
      <c r="B77" s="981">
        <v>25</v>
      </c>
      <c r="C77" s="969" t="s">
        <v>886</v>
      </c>
      <c r="D77" s="982">
        <v>6</v>
      </c>
      <c r="E77" s="416">
        <v>2667.3</v>
      </c>
      <c r="F77" s="416" t="s">
        <v>2086</v>
      </c>
      <c r="G77" s="240"/>
      <c r="H77" s="969"/>
      <c r="I77" s="982"/>
      <c r="J77" s="416"/>
      <c r="K77" s="416"/>
      <c r="L77" s="981">
        <v>45</v>
      </c>
      <c r="M77" s="969" t="s">
        <v>885</v>
      </c>
      <c r="N77" s="982">
        <v>4</v>
      </c>
      <c r="O77" s="416">
        <v>6395.5</v>
      </c>
      <c r="P77" s="416" t="s">
        <v>2086</v>
      </c>
    </row>
    <row r="78" spans="1:290">
      <c r="A78" s="131"/>
      <c r="B78" s="981">
        <v>25</v>
      </c>
      <c r="C78" s="969" t="s">
        <v>884</v>
      </c>
      <c r="D78" s="982">
        <v>4</v>
      </c>
      <c r="E78" s="416">
        <v>2966.8</v>
      </c>
      <c r="F78" s="416" t="s">
        <v>2086</v>
      </c>
      <c r="G78" s="240">
        <v>32</v>
      </c>
      <c r="H78" s="969" t="s">
        <v>883</v>
      </c>
      <c r="I78" s="982">
        <v>4</v>
      </c>
      <c r="J78" s="416">
        <v>4199.3</v>
      </c>
      <c r="K78" s="416" t="s">
        <v>2086</v>
      </c>
      <c r="L78" s="981">
        <v>45</v>
      </c>
      <c r="M78" s="969" t="s">
        <v>882</v>
      </c>
      <c r="N78" s="982">
        <v>4</v>
      </c>
      <c r="O78" s="416">
        <v>6505.9</v>
      </c>
      <c r="P78" s="416" t="s">
        <v>2086</v>
      </c>
    </row>
    <row r="79" spans="1:290" s="132" customFormat="1" ht="36" customHeight="1">
      <c r="A79" s="134"/>
      <c r="B79" s="1140" t="s">
        <v>881</v>
      </c>
      <c r="C79" s="1140"/>
      <c r="D79" s="1141"/>
      <c r="E79" s="1141"/>
      <c r="F79" s="1141"/>
      <c r="G79" s="140"/>
      <c r="H79" s="144"/>
      <c r="I79" s="148"/>
      <c r="J79" s="140"/>
      <c r="K79" s="139"/>
      <c r="L79" s="216"/>
      <c r="M79" s="144"/>
      <c r="N79" s="148"/>
      <c r="O79" s="140"/>
      <c r="P79" s="145"/>
      <c r="Q79" s="128"/>
      <c r="R79" s="841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69"/>
      <c r="BW79" s="69"/>
      <c r="BX79" s="69"/>
      <c r="BY79" s="69"/>
      <c r="BZ79" s="69"/>
      <c r="CA79" s="69"/>
      <c r="CB79" s="69"/>
      <c r="CC79" s="69"/>
      <c r="CD79" s="69"/>
      <c r="CE79" s="69"/>
      <c r="CF79" s="69"/>
      <c r="CG79" s="69"/>
      <c r="CH79" s="69"/>
      <c r="CI79" s="69"/>
      <c r="CJ79" s="69"/>
      <c r="CK79" s="69"/>
      <c r="CL79" s="69"/>
      <c r="CM79" s="69"/>
      <c r="CN79" s="69"/>
      <c r="CO79" s="69"/>
      <c r="CP79" s="69"/>
      <c r="CQ79" s="69"/>
      <c r="CR79" s="69"/>
      <c r="CS79" s="69"/>
      <c r="CT79" s="69"/>
      <c r="CU79" s="69"/>
      <c r="CV79" s="69"/>
      <c r="CW79" s="69"/>
      <c r="CX79" s="69"/>
      <c r="CY79" s="69"/>
      <c r="CZ79" s="69"/>
      <c r="DA79" s="69"/>
      <c r="DB79" s="69"/>
      <c r="DC79" s="69"/>
      <c r="DD79" s="69"/>
      <c r="DE79" s="69"/>
      <c r="DF79" s="69"/>
      <c r="DG79" s="69"/>
      <c r="DH79" s="69"/>
      <c r="DI79" s="69"/>
      <c r="DJ79" s="69"/>
      <c r="DK79" s="69"/>
      <c r="DL79" s="69"/>
      <c r="DM79" s="69"/>
      <c r="DN79" s="69"/>
      <c r="DO79" s="69"/>
      <c r="DP79" s="69"/>
      <c r="DQ79" s="69"/>
      <c r="DR79" s="69"/>
      <c r="DS79" s="69"/>
      <c r="DT79" s="69"/>
      <c r="DU79" s="69"/>
      <c r="DV79" s="69"/>
      <c r="DW79" s="69"/>
      <c r="DX79" s="69"/>
      <c r="DY79" s="69"/>
      <c r="DZ79" s="69"/>
      <c r="EA79" s="69"/>
      <c r="EB79" s="69"/>
      <c r="EC79" s="69"/>
      <c r="ED79" s="69"/>
      <c r="EE79" s="69"/>
      <c r="EF79" s="69"/>
      <c r="EG79" s="69"/>
      <c r="EH79" s="69"/>
      <c r="EI79" s="69"/>
      <c r="EJ79" s="69"/>
      <c r="EK79" s="69"/>
      <c r="EL79" s="69"/>
      <c r="EM79" s="69"/>
      <c r="EN79" s="69"/>
      <c r="EO79" s="69"/>
      <c r="EP79" s="69"/>
      <c r="EQ79" s="69"/>
      <c r="ER79" s="69"/>
      <c r="ES79" s="69"/>
      <c r="ET79" s="69"/>
      <c r="EU79" s="69"/>
      <c r="EV79" s="69"/>
      <c r="EW79" s="69"/>
      <c r="EX79" s="69"/>
      <c r="EY79" s="69"/>
      <c r="EZ79" s="69"/>
      <c r="FA79" s="69"/>
      <c r="FB79" s="69"/>
      <c r="FC79" s="69"/>
      <c r="FD79" s="69"/>
      <c r="FE79" s="69"/>
      <c r="FF79" s="69"/>
      <c r="FG79" s="69"/>
      <c r="FH79" s="69"/>
      <c r="FI79" s="69"/>
      <c r="FJ79" s="69"/>
      <c r="FK79" s="69"/>
      <c r="FL79" s="69"/>
      <c r="FM79" s="69"/>
      <c r="FN79" s="69"/>
      <c r="FO79" s="69"/>
      <c r="FP79" s="69"/>
      <c r="FQ79" s="69"/>
      <c r="FR79" s="69"/>
      <c r="FS79" s="69"/>
      <c r="FT79" s="69"/>
      <c r="FU79" s="69"/>
      <c r="FV79" s="69"/>
      <c r="FW79" s="69"/>
      <c r="FX79" s="69"/>
      <c r="FY79" s="69"/>
      <c r="FZ79" s="69"/>
      <c r="GA79" s="69"/>
      <c r="GB79" s="69"/>
      <c r="GC79" s="69"/>
      <c r="GD79" s="69"/>
      <c r="GE79" s="69"/>
      <c r="GF79" s="69"/>
      <c r="GG79" s="69"/>
      <c r="GH79" s="69"/>
      <c r="GI79" s="69"/>
      <c r="GJ79" s="69"/>
      <c r="GK79" s="69"/>
      <c r="GL79" s="69"/>
      <c r="GM79" s="69"/>
      <c r="GN79" s="69"/>
      <c r="GO79" s="69"/>
      <c r="GP79" s="69"/>
      <c r="GQ79" s="69"/>
      <c r="GR79" s="69"/>
      <c r="GS79" s="69"/>
      <c r="GT79" s="69"/>
      <c r="GU79" s="69"/>
      <c r="GV79" s="69"/>
      <c r="GW79" s="69"/>
      <c r="GX79" s="69"/>
      <c r="GY79" s="69"/>
      <c r="GZ79" s="69"/>
      <c r="HA79" s="69"/>
      <c r="HB79" s="69"/>
      <c r="HC79" s="69"/>
      <c r="HD79" s="69"/>
      <c r="HE79" s="69"/>
      <c r="HF79" s="69"/>
      <c r="HG79" s="69"/>
      <c r="HH79" s="69"/>
      <c r="HI79" s="69"/>
      <c r="HJ79" s="69"/>
      <c r="HK79" s="69"/>
      <c r="HL79" s="69"/>
      <c r="HM79" s="69"/>
      <c r="HN79" s="69"/>
      <c r="HO79" s="69"/>
      <c r="HP79" s="69"/>
      <c r="HQ79" s="69"/>
      <c r="HR79" s="69"/>
      <c r="HS79" s="69"/>
      <c r="HT79" s="69"/>
      <c r="HU79" s="69"/>
      <c r="HV79" s="69"/>
      <c r="HW79" s="69"/>
      <c r="HX79" s="69"/>
      <c r="HY79" s="69"/>
      <c r="HZ79" s="69"/>
      <c r="IA79" s="69"/>
      <c r="IB79" s="69"/>
      <c r="IC79" s="69"/>
      <c r="ID79" s="69"/>
      <c r="IE79" s="69"/>
      <c r="IF79" s="69"/>
      <c r="IG79" s="69"/>
      <c r="IH79" s="69"/>
      <c r="II79" s="69"/>
      <c r="IJ79" s="69"/>
      <c r="IK79" s="69"/>
      <c r="IL79" s="69"/>
      <c r="IM79" s="69"/>
      <c r="IN79" s="69"/>
      <c r="IO79" s="69"/>
      <c r="IP79" s="69"/>
      <c r="IQ79" s="69"/>
      <c r="IR79" s="69"/>
      <c r="IS79" s="69"/>
      <c r="IT79" s="69"/>
      <c r="IU79" s="69"/>
      <c r="IV79" s="69"/>
      <c r="IW79" s="69"/>
      <c r="IX79" s="69"/>
      <c r="IY79" s="69"/>
      <c r="IZ79" s="69"/>
      <c r="JA79" s="69"/>
      <c r="JB79" s="69"/>
      <c r="JC79" s="69"/>
      <c r="JD79" s="69"/>
      <c r="JE79" s="69"/>
      <c r="JF79" s="69"/>
      <c r="JG79" s="69"/>
      <c r="JH79" s="69"/>
      <c r="JI79" s="69"/>
      <c r="JJ79" s="69"/>
      <c r="JK79" s="69"/>
      <c r="JL79" s="69"/>
      <c r="JM79" s="69"/>
      <c r="JN79" s="69"/>
      <c r="JO79" s="69"/>
      <c r="JP79" s="69"/>
      <c r="JQ79" s="69"/>
      <c r="JR79" s="69"/>
      <c r="JS79" s="69"/>
      <c r="JT79" s="69"/>
      <c r="JU79" s="69"/>
      <c r="JV79" s="69"/>
      <c r="JW79" s="69"/>
      <c r="JX79" s="69"/>
      <c r="JY79" s="69"/>
      <c r="JZ79" s="69"/>
      <c r="KA79" s="69"/>
      <c r="KB79" s="69"/>
      <c r="KC79" s="69"/>
      <c r="KD79" s="69"/>
    </row>
    <row r="80" spans="1:290" s="132" customFormat="1" ht="36">
      <c r="A80" s="134"/>
      <c r="B80" s="361" t="s">
        <v>820</v>
      </c>
      <c r="C80" s="361" t="s">
        <v>19</v>
      </c>
      <c r="D80" s="361" t="s">
        <v>165</v>
      </c>
      <c r="E80" s="337" t="s">
        <v>178</v>
      </c>
      <c r="F80" s="337" t="s">
        <v>2084</v>
      </c>
      <c r="G80" s="140"/>
      <c r="H80" s="144"/>
      <c r="I80" s="148"/>
      <c r="J80" s="140"/>
      <c r="K80" s="139"/>
      <c r="L80" s="216"/>
      <c r="M80" s="144"/>
      <c r="N80" s="148"/>
      <c r="O80" s="140"/>
      <c r="P80" s="145"/>
      <c r="Q80" s="128"/>
      <c r="R80" s="841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  <c r="BM80" s="69"/>
      <c r="BN80" s="69"/>
      <c r="BO80" s="69"/>
      <c r="BP80" s="69"/>
      <c r="BQ80" s="69"/>
      <c r="BR80" s="69"/>
      <c r="BS80" s="69"/>
      <c r="BT80" s="69"/>
      <c r="BU80" s="69"/>
      <c r="BV80" s="69"/>
      <c r="BW80" s="69"/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9"/>
      <c r="CW80" s="69"/>
      <c r="CX80" s="69"/>
      <c r="CY80" s="69"/>
      <c r="CZ80" s="69"/>
      <c r="DA80" s="69"/>
      <c r="DB80" s="69"/>
      <c r="DC80" s="69"/>
      <c r="DD80" s="69"/>
      <c r="DE80" s="69"/>
      <c r="DF80" s="69"/>
      <c r="DG80" s="69"/>
      <c r="DH80" s="69"/>
      <c r="DI80" s="69"/>
      <c r="DJ80" s="69"/>
      <c r="DK80" s="69"/>
      <c r="DL80" s="69"/>
      <c r="DM80" s="69"/>
      <c r="DN80" s="69"/>
      <c r="DO80" s="69"/>
      <c r="DP80" s="69"/>
      <c r="DQ80" s="69"/>
      <c r="DR80" s="69"/>
      <c r="DS80" s="69"/>
      <c r="DT80" s="69"/>
      <c r="DU80" s="69"/>
      <c r="DV80" s="69"/>
      <c r="DW80" s="69"/>
      <c r="DX80" s="69"/>
      <c r="DY80" s="69"/>
      <c r="DZ80" s="69"/>
      <c r="EA80" s="69"/>
      <c r="EB80" s="69"/>
      <c r="EC80" s="69"/>
      <c r="ED80" s="69"/>
      <c r="EE80" s="69"/>
      <c r="EF80" s="69"/>
      <c r="EG80" s="69"/>
      <c r="EH80" s="69"/>
      <c r="EI80" s="69"/>
      <c r="EJ80" s="69"/>
      <c r="EK80" s="69"/>
      <c r="EL80" s="69"/>
      <c r="EM80" s="69"/>
      <c r="EN80" s="69"/>
      <c r="EO80" s="69"/>
      <c r="EP80" s="69"/>
      <c r="EQ80" s="69"/>
      <c r="ER80" s="69"/>
      <c r="ES80" s="69"/>
      <c r="ET80" s="69"/>
      <c r="EU80" s="69"/>
      <c r="EV80" s="69"/>
      <c r="EW80" s="69"/>
      <c r="EX80" s="69"/>
      <c r="EY80" s="69"/>
      <c r="EZ80" s="69"/>
      <c r="FA80" s="69"/>
      <c r="FB80" s="69"/>
      <c r="FC80" s="69"/>
      <c r="FD80" s="69"/>
      <c r="FE80" s="69"/>
      <c r="FF80" s="69"/>
      <c r="FG80" s="69"/>
      <c r="FH80" s="69"/>
      <c r="FI80" s="69"/>
      <c r="FJ80" s="69"/>
      <c r="FK80" s="69"/>
      <c r="FL80" s="69"/>
      <c r="FM80" s="69"/>
      <c r="FN80" s="69"/>
      <c r="FO80" s="69"/>
      <c r="FP80" s="69"/>
      <c r="FQ80" s="69"/>
      <c r="FR80" s="69"/>
      <c r="FS80" s="69"/>
      <c r="FT80" s="69"/>
      <c r="FU80" s="69"/>
      <c r="FV80" s="69"/>
      <c r="FW80" s="69"/>
      <c r="FX80" s="69"/>
      <c r="FY80" s="69"/>
      <c r="FZ80" s="69"/>
      <c r="GA80" s="69"/>
      <c r="GB80" s="69"/>
      <c r="GC80" s="69"/>
      <c r="GD80" s="69"/>
      <c r="GE80" s="69"/>
      <c r="GF80" s="69"/>
      <c r="GG80" s="69"/>
      <c r="GH80" s="69"/>
      <c r="GI80" s="69"/>
      <c r="GJ80" s="69"/>
      <c r="GK80" s="69"/>
      <c r="GL80" s="69"/>
      <c r="GM80" s="69"/>
      <c r="GN80" s="69"/>
      <c r="GO80" s="69"/>
      <c r="GP80" s="69"/>
      <c r="GQ80" s="69"/>
      <c r="GR80" s="69"/>
      <c r="GS80" s="69"/>
      <c r="GT80" s="69"/>
      <c r="GU80" s="69"/>
      <c r="GV80" s="69"/>
      <c r="GW80" s="69"/>
      <c r="GX80" s="69"/>
      <c r="GY80" s="69"/>
      <c r="GZ80" s="69"/>
      <c r="HA80" s="69"/>
      <c r="HB80" s="69"/>
      <c r="HC80" s="69"/>
      <c r="HD80" s="69"/>
      <c r="HE80" s="69"/>
      <c r="HF80" s="69"/>
      <c r="HG80" s="69"/>
      <c r="HH80" s="69"/>
      <c r="HI80" s="69"/>
      <c r="HJ80" s="69"/>
      <c r="HK80" s="69"/>
      <c r="HL80" s="69"/>
      <c r="HM80" s="69"/>
      <c r="HN80" s="69"/>
      <c r="HO80" s="69"/>
      <c r="HP80" s="69"/>
      <c r="HQ80" s="69"/>
      <c r="HR80" s="69"/>
      <c r="HS80" s="69"/>
      <c r="HT80" s="69"/>
      <c r="HU80" s="69"/>
      <c r="HV80" s="69"/>
      <c r="HW80" s="69"/>
      <c r="HX80" s="69"/>
      <c r="HY80" s="69"/>
      <c r="HZ80" s="69"/>
      <c r="IA80" s="69"/>
      <c r="IB80" s="69"/>
      <c r="IC80" s="69"/>
      <c r="ID80" s="69"/>
      <c r="IE80" s="69"/>
      <c r="IF80" s="69"/>
      <c r="IG80" s="69"/>
      <c r="IH80" s="69"/>
      <c r="II80" s="69"/>
      <c r="IJ80" s="69"/>
      <c r="IK80" s="69"/>
      <c r="IL80" s="69"/>
      <c r="IM80" s="69"/>
      <c r="IN80" s="69"/>
      <c r="IO80" s="69"/>
      <c r="IP80" s="69"/>
      <c r="IQ80" s="69"/>
      <c r="IR80" s="69"/>
      <c r="IS80" s="69"/>
      <c r="IT80" s="69"/>
      <c r="IU80" s="69"/>
      <c r="IV80" s="69"/>
      <c r="IW80" s="69"/>
      <c r="IX80" s="69"/>
      <c r="IY80" s="69"/>
      <c r="IZ80" s="69"/>
      <c r="JA80" s="69"/>
      <c r="JB80" s="69"/>
      <c r="JC80" s="69"/>
      <c r="JD80" s="69"/>
      <c r="JE80" s="69"/>
      <c r="JF80" s="69"/>
      <c r="JG80" s="69"/>
      <c r="JH80" s="69"/>
      <c r="JI80" s="69"/>
      <c r="JJ80" s="69"/>
      <c r="JK80" s="69"/>
      <c r="JL80" s="69"/>
      <c r="JM80" s="69"/>
      <c r="JN80" s="69"/>
      <c r="JO80" s="69"/>
      <c r="JP80" s="69"/>
      <c r="JQ80" s="69"/>
      <c r="JR80" s="69"/>
      <c r="JS80" s="69"/>
      <c r="JT80" s="69"/>
      <c r="JU80" s="69"/>
      <c r="JV80" s="69"/>
      <c r="JW80" s="69"/>
      <c r="JX80" s="69"/>
      <c r="JY80" s="69"/>
      <c r="JZ80" s="69"/>
      <c r="KA80" s="69"/>
      <c r="KB80" s="69"/>
      <c r="KC80" s="69"/>
      <c r="KD80" s="69"/>
    </row>
    <row r="81" spans="1:290" s="132" customFormat="1">
      <c r="A81" s="134"/>
      <c r="B81" s="218">
        <v>36</v>
      </c>
      <c r="C81" s="217" t="s">
        <v>880</v>
      </c>
      <c r="D81" s="206">
        <v>6</v>
      </c>
      <c r="E81" s="400">
        <v>2936.2</v>
      </c>
      <c r="F81" s="407" t="s">
        <v>2086</v>
      </c>
      <c r="H81" s="144"/>
      <c r="I81" s="148"/>
      <c r="J81" s="140"/>
      <c r="K81" s="139"/>
      <c r="L81" s="216"/>
      <c r="M81" s="144"/>
      <c r="N81" s="148"/>
      <c r="O81" s="140"/>
      <c r="P81" s="145"/>
      <c r="Q81" s="128"/>
      <c r="R81" s="841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  <c r="BZ81" s="69"/>
      <c r="CA81" s="69"/>
      <c r="CB81" s="69"/>
      <c r="CC81" s="69"/>
      <c r="CD81" s="69"/>
      <c r="CE81" s="69"/>
      <c r="CF81" s="6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9"/>
      <c r="CW81" s="69"/>
      <c r="CX81" s="69"/>
      <c r="CY81" s="69"/>
      <c r="CZ81" s="69"/>
      <c r="DA81" s="69"/>
      <c r="DB81" s="69"/>
      <c r="DC81" s="69"/>
      <c r="DD81" s="69"/>
      <c r="DE81" s="69"/>
      <c r="DF81" s="69"/>
      <c r="DG81" s="69"/>
      <c r="DH81" s="69"/>
      <c r="DI81" s="69"/>
      <c r="DJ81" s="69"/>
      <c r="DK81" s="69"/>
      <c r="DL81" s="69"/>
      <c r="DM81" s="69"/>
      <c r="DN81" s="69"/>
      <c r="DO81" s="69"/>
      <c r="DP81" s="69"/>
      <c r="DQ81" s="69"/>
      <c r="DR81" s="69"/>
      <c r="DS81" s="69"/>
      <c r="DT81" s="69"/>
      <c r="DU81" s="69"/>
      <c r="DV81" s="69"/>
      <c r="DW81" s="69"/>
      <c r="DX81" s="69"/>
      <c r="DY81" s="69"/>
      <c r="DZ81" s="69"/>
      <c r="EA81" s="69"/>
      <c r="EB81" s="69"/>
      <c r="EC81" s="69"/>
      <c r="ED81" s="69"/>
      <c r="EE81" s="69"/>
      <c r="EF81" s="69"/>
      <c r="EG81" s="69"/>
      <c r="EH81" s="69"/>
      <c r="EI81" s="69"/>
      <c r="EJ81" s="69"/>
      <c r="EK81" s="69"/>
      <c r="EL81" s="69"/>
      <c r="EM81" s="69"/>
      <c r="EN81" s="69"/>
      <c r="EO81" s="69"/>
      <c r="EP81" s="69"/>
      <c r="EQ81" s="69"/>
      <c r="ER81" s="69"/>
      <c r="ES81" s="69"/>
      <c r="ET81" s="69"/>
      <c r="EU81" s="69"/>
      <c r="EV81" s="69"/>
      <c r="EW81" s="69"/>
      <c r="EX81" s="69"/>
      <c r="EY81" s="69"/>
      <c r="EZ81" s="69"/>
      <c r="FA81" s="69"/>
      <c r="FB81" s="69"/>
      <c r="FC81" s="69"/>
      <c r="FD81" s="69"/>
      <c r="FE81" s="69"/>
      <c r="FF81" s="69"/>
      <c r="FG81" s="69"/>
      <c r="FH81" s="69"/>
      <c r="FI81" s="69"/>
      <c r="FJ81" s="69"/>
      <c r="FK81" s="69"/>
      <c r="FL81" s="69"/>
      <c r="FM81" s="69"/>
      <c r="FN81" s="69"/>
      <c r="FO81" s="69"/>
      <c r="FP81" s="69"/>
      <c r="FQ81" s="69"/>
      <c r="FR81" s="69"/>
      <c r="FS81" s="69"/>
      <c r="FT81" s="69"/>
      <c r="FU81" s="69"/>
      <c r="FV81" s="69"/>
      <c r="FW81" s="69"/>
      <c r="FX81" s="69"/>
      <c r="FY81" s="69"/>
      <c r="FZ81" s="69"/>
      <c r="GA81" s="69"/>
      <c r="GB81" s="69"/>
      <c r="GC81" s="69"/>
      <c r="GD81" s="69"/>
      <c r="GE81" s="69"/>
      <c r="GF81" s="69"/>
      <c r="GG81" s="69"/>
      <c r="GH81" s="69"/>
      <c r="GI81" s="69"/>
      <c r="GJ81" s="69"/>
      <c r="GK81" s="69"/>
      <c r="GL81" s="69"/>
      <c r="GM81" s="69"/>
      <c r="GN81" s="69"/>
      <c r="GO81" s="69"/>
      <c r="GP81" s="69"/>
      <c r="GQ81" s="69"/>
      <c r="GR81" s="69"/>
      <c r="GS81" s="69"/>
      <c r="GT81" s="69"/>
      <c r="GU81" s="69"/>
      <c r="GV81" s="69"/>
      <c r="GW81" s="69"/>
      <c r="GX81" s="69"/>
      <c r="GY81" s="69"/>
      <c r="GZ81" s="69"/>
      <c r="HA81" s="69"/>
      <c r="HB81" s="69"/>
      <c r="HC81" s="69"/>
      <c r="HD81" s="69"/>
      <c r="HE81" s="69"/>
      <c r="HF81" s="69"/>
      <c r="HG81" s="69"/>
      <c r="HH81" s="69"/>
      <c r="HI81" s="69"/>
      <c r="HJ81" s="69"/>
      <c r="HK81" s="69"/>
      <c r="HL81" s="69"/>
      <c r="HM81" s="69"/>
      <c r="HN81" s="69"/>
      <c r="HO81" s="69"/>
      <c r="HP81" s="69"/>
      <c r="HQ81" s="69"/>
      <c r="HR81" s="69"/>
      <c r="HS81" s="69"/>
      <c r="HT81" s="69"/>
      <c r="HU81" s="69"/>
      <c r="HV81" s="69"/>
      <c r="HW81" s="69"/>
      <c r="HX81" s="69"/>
      <c r="HY81" s="69"/>
      <c r="HZ81" s="69"/>
      <c r="IA81" s="69"/>
      <c r="IB81" s="69"/>
      <c r="IC81" s="69"/>
      <c r="ID81" s="69"/>
      <c r="IE81" s="69"/>
      <c r="IF81" s="69"/>
      <c r="IG81" s="69"/>
      <c r="IH81" s="69"/>
      <c r="II81" s="69"/>
      <c r="IJ81" s="69"/>
      <c r="IK81" s="69"/>
      <c r="IL81" s="69"/>
      <c r="IM81" s="69"/>
      <c r="IN81" s="69"/>
      <c r="IO81" s="69"/>
      <c r="IP81" s="69"/>
      <c r="IQ81" s="69"/>
      <c r="IR81" s="69"/>
      <c r="IS81" s="69"/>
      <c r="IT81" s="69"/>
      <c r="IU81" s="69"/>
      <c r="IV81" s="69"/>
      <c r="IW81" s="69"/>
      <c r="IX81" s="69"/>
      <c r="IY81" s="69"/>
      <c r="IZ81" s="69"/>
      <c r="JA81" s="69"/>
      <c r="JB81" s="69"/>
      <c r="JC81" s="69"/>
      <c r="JD81" s="69"/>
      <c r="JE81" s="69"/>
      <c r="JF81" s="69"/>
      <c r="JG81" s="69"/>
      <c r="JH81" s="69"/>
      <c r="JI81" s="69"/>
      <c r="JJ81" s="69"/>
      <c r="JK81" s="69"/>
      <c r="JL81" s="69"/>
      <c r="JM81" s="69"/>
      <c r="JN81" s="69"/>
      <c r="JO81" s="69"/>
      <c r="JP81" s="69"/>
      <c r="JQ81" s="69"/>
      <c r="JR81" s="69"/>
      <c r="JS81" s="69"/>
      <c r="JT81" s="69"/>
      <c r="JU81" s="69"/>
      <c r="JV81" s="69"/>
      <c r="JW81" s="69"/>
      <c r="JX81" s="69"/>
      <c r="JY81" s="69"/>
      <c r="JZ81" s="69"/>
      <c r="KA81" s="69"/>
      <c r="KB81" s="69"/>
      <c r="KC81" s="69"/>
      <c r="KD81" s="69"/>
    </row>
    <row r="82" spans="1:290" s="132" customFormat="1">
      <c r="A82" s="134"/>
      <c r="B82" s="218">
        <v>36</v>
      </c>
      <c r="C82" s="217" t="s">
        <v>879</v>
      </c>
      <c r="D82" s="206">
        <v>4</v>
      </c>
      <c r="E82" s="400">
        <v>3489.9</v>
      </c>
      <c r="F82" s="407" t="s">
        <v>2086</v>
      </c>
      <c r="H82" s="144"/>
      <c r="I82" s="148"/>
      <c r="J82" s="140"/>
      <c r="K82" s="139"/>
      <c r="L82" s="216"/>
      <c r="M82" s="144"/>
      <c r="N82" s="148"/>
      <c r="O82" s="140"/>
      <c r="P82" s="145"/>
      <c r="Q82" s="128"/>
      <c r="R82" s="841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/>
      <c r="BL82" s="69"/>
      <c r="BM82" s="69"/>
      <c r="BN82" s="69"/>
      <c r="BO82" s="69"/>
      <c r="BP82" s="69"/>
      <c r="BQ82" s="69"/>
      <c r="BR82" s="69"/>
      <c r="BS82" s="69"/>
      <c r="BT82" s="69"/>
      <c r="BU82" s="69"/>
      <c r="BV82" s="69"/>
      <c r="BW82" s="69"/>
      <c r="BX82" s="69"/>
      <c r="BY82" s="69"/>
      <c r="BZ82" s="69"/>
      <c r="CA82" s="69"/>
      <c r="CB82" s="69"/>
      <c r="CC82" s="69"/>
      <c r="CD82" s="69"/>
      <c r="CE82" s="69"/>
      <c r="CF82" s="69"/>
      <c r="CG82" s="69"/>
      <c r="CH82" s="69"/>
      <c r="CI82" s="69"/>
      <c r="CJ82" s="69"/>
      <c r="CK82" s="69"/>
      <c r="CL82" s="69"/>
      <c r="CM82" s="69"/>
      <c r="CN82" s="69"/>
      <c r="CO82" s="69"/>
      <c r="CP82" s="69"/>
      <c r="CQ82" s="69"/>
      <c r="CR82" s="69"/>
      <c r="CS82" s="69"/>
      <c r="CT82" s="69"/>
      <c r="CU82" s="69"/>
      <c r="CV82" s="69"/>
      <c r="CW82" s="69"/>
      <c r="CX82" s="69"/>
      <c r="CY82" s="69"/>
      <c r="CZ82" s="69"/>
      <c r="DA82" s="69"/>
      <c r="DB82" s="69"/>
      <c r="DC82" s="69"/>
      <c r="DD82" s="69"/>
      <c r="DE82" s="69"/>
      <c r="DF82" s="69"/>
      <c r="DG82" s="69"/>
      <c r="DH82" s="69"/>
      <c r="DI82" s="69"/>
      <c r="DJ82" s="69"/>
      <c r="DK82" s="69"/>
      <c r="DL82" s="69"/>
      <c r="DM82" s="69"/>
      <c r="DN82" s="69"/>
      <c r="DO82" s="69"/>
      <c r="DP82" s="69"/>
      <c r="DQ82" s="69"/>
      <c r="DR82" s="69"/>
      <c r="DS82" s="69"/>
      <c r="DT82" s="69"/>
      <c r="DU82" s="69"/>
      <c r="DV82" s="69"/>
      <c r="DW82" s="69"/>
      <c r="DX82" s="69"/>
      <c r="DY82" s="69"/>
      <c r="DZ82" s="69"/>
      <c r="EA82" s="69"/>
      <c r="EB82" s="69"/>
      <c r="EC82" s="69"/>
      <c r="ED82" s="69"/>
      <c r="EE82" s="69"/>
      <c r="EF82" s="69"/>
      <c r="EG82" s="69"/>
      <c r="EH82" s="69"/>
      <c r="EI82" s="69"/>
      <c r="EJ82" s="69"/>
      <c r="EK82" s="69"/>
      <c r="EL82" s="69"/>
      <c r="EM82" s="69"/>
      <c r="EN82" s="69"/>
      <c r="EO82" s="69"/>
      <c r="EP82" s="69"/>
      <c r="EQ82" s="69"/>
      <c r="ER82" s="69"/>
      <c r="ES82" s="69"/>
      <c r="ET82" s="69"/>
      <c r="EU82" s="69"/>
      <c r="EV82" s="69"/>
      <c r="EW82" s="69"/>
      <c r="EX82" s="69"/>
      <c r="EY82" s="69"/>
      <c r="EZ82" s="69"/>
      <c r="FA82" s="69"/>
      <c r="FB82" s="69"/>
      <c r="FC82" s="69"/>
      <c r="FD82" s="69"/>
      <c r="FE82" s="69"/>
      <c r="FF82" s="69"/>
      <c r="FG82" s="69"/>
      <c r="FH82" s="69"/>
      <c r="FI82" s="69"/>
      <c r="FJ82" s="69"/>
      <c r="FK82" s="69"/>
      <c r="FL82" s="69"/>
      <c r="FM82" s="69"/>
      <c r="FN82" s="69"/>
      <c r="FO82" s="69"/>
      <c r="FP82" s="69"/>
      <c r="FQ82" s="69"/>
      <c r="FR82" s="69"/>
      <c r="FS82" s="69"/>
      <c r="FT82" s="69"/>
      <c r="FU82" s="69"/>
      <c r="FV82" s="69"/>
      <c r="FW82" s="69"/>
      <c r="FX82" s="69"/>
      <c r="FY82" s="69"/>
      <c r="FZ82" s="69"/>
      <c r="GA82" s="69"/>
      <c r="GB82" s="69"/>
      <c r="GC82" s="69"/>
      <c r="GD82" s="69"/>
      <c r="GE82" s="69"/>
      <c r="GF82" s="69"/>
      <c r="GG82" s="69"/>
      <c r="GH82" s="69"/>
      <c r="GI82" s="69"/>
      <c r="GJ82" s="69"/>
      <c r="GK82" s="69"/>
      <c r="GL82" s="69"/>
      <c r="GM82" s="69"/>
      <c r="GN82" s="69"/>
      <c r="GO82" s="69"/>
      <c r="GP82" s="69"/>
      <c r="GQ82" s="69"/>
      <c r="GR82" s="69"/>
      <c r="GS82" s="69"/>
      <c r="GT82" s="69"/>
      <c r="GU82" s="69"/>
      <c r="GV82" s="69"/>
      <c r="GW82" s="69"/>
      <c r="GX82" s="69"/>
      <c r="GY82" s="69"/>
      <c r="GZ82" s="69"/>
      <c r="HA82" s="69"/>
      <c r="HB82" s="69"/>
      <c r="HC82" s="69"/>
      <c r="HD82" s="69"/>
      <c r="HE82" s="69"/>
      <c r="HF82" s="69"/>
      <c r="HG82" s="69"/>
      <c r="HH82" s="69"/>
      <c r="HI82" s="69"/>
      <c r="HJ82" s="69"/>
      <c r="HK82" s="69"/>
      <c r="HL82" s="69"/>
      <c r="HM82" s="69"/>
      <c r="HN82" s="69"/>
      <c r="HO82" s="69"/>
      <c r="HP82" s="69"/>
      <c r="HQ82" s="69"/>
      <c r="HR82" s="69"/>
      <c r="HS82" s="69"/>
      <c r="HT82" s="69"/>
      <c r="HU82" s="69"/>
      <c r="HV82" s="69"/>
      <c r="HW82" s="69"/>
      <c r="HX82" s="69"/>
      <c r="HY82" s="69"/>
      <c r="HZ82" s="69"/>
      <c r="IA82" s="69"/>
      <c r="IB82" s="69"/>
      <c r="IC82" s="69"/>
      <c r="ID82" s="69"/>
      <c r="IE82" s="69"/>
      <c r="IF82" s="69"/>
      <c r="IG82" s="69"/>
      <c r="IH82" s="69"/>
      <c r="II82" s="69"/>
      <c r="IJ82" s="69"/>
      <c r="IK82" s="69"/>
      <c r="IL82" s="69"/>
      <c r="IM82" s="69"/>
      <c r="IN82" s="69"/>
      <c r="IO82" s="69"/>
      <c r="IP82" s="69"/>
      <c r="IQ82" s="69"/>
      <c r="IR82" s="69"/>
      <c r="IS82" s="69"/>
      <c r="IT82" s="69"/>
      <c r="IU82" s="69"/>
      <c r="IV82" s="69"/>
      <c r="IW82" s="69"/>
      <c r="IX82" s="69"/>
      <c r="IY82" s="69"/>
      <c r="IZ82" s="69"/>
      <c r="JA82" s="69"/>
      <c r="JB82" s="69"/>
      <c r="JC82" s="69"/>
      <c r="JD82" s="69"/>
      <c r="JE82" s="69"/>
      <c r="JF82" s="69"/>
      <c r="JG82" s="69"/>
      <c r="JH82" s="69"/>
      <c r="JI82" s="69"/>
      <c r="JJ82" s="69"/>
      <c r="JK82" s="69"/>
      <c r="JL82" s="69"/>
      <c r="JM82" s="69"/>
      <c r="JN82" s="69"/>
      <c r="JO82" s="69"/>
      <c r="JP82" s="69"/>
      <c r="JQ82" s="69"/>
      <c r="JR82" s="69"/>
      <c r="JS82" s="69"/>
      <c r="JT82" s="69"/>
      <c r="JU82" s="69"/>
      <c r="JV82" s="69"/>
      <c r="JW82" s="69"/>
      <c r="JX82" s="69"/>
      <c r="JY82" s="69"/>
      <c r="JZ82" s="69"/>
      <c r="KA82" s="69"/>
      <c r="KB82" s="69"/>
      <c r="KC82" s="69"/>
      <c r="KD82" s="69"/>
    </row>
    <row r="83" spans="1:290" s="132" customFormat="1">
      <c r="A83" s="134"/>
      <c r="B83" s="986">
        <v>36</v>
      </c>
      <c r="C83" s="987" t="s">
        <v>878</v>
      </c>
      <c r="D83" s="982">
        <v>4</v>
      </c>
      <c r="E83" s="416">
        <v>3871.9</v>
      </c>
      <c r="F83" s="416" t="s">
        <v>2086</v>
      </c>
      <c r="H83" s="144"/>
      <c r="I83" s="148"/>
      <c r="J83" s="140"/>
      <c r="K83" s="139"/>
      <c r="L83" s="216"/>
      <c r="M83" s="144"/>
      <c r="N83" s="148"/>
      <c r="O83" s="140"/>
      <c r="P83" s="145"/>
      <c r="Q83" s="128"/>
      <c r="R83" s="841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  <c r="BZ83" s="69"/>
      <c r="CA83" s="69"/>
      <c r="CB83" s="69"/>
      <c r="CC83" s="69"/>
      <c r="CD83" s="69"/>
      <c r="CE83" s="69"/>
      <c r="CF83" s="69"/>
      <c r="CG83" s="69"/>
      <c r="CH83" s="69"/>
      <c r="CI83" s="69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6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69"/>
      <c r="DG83" s="69"/>
      <c r="DH83" s="69"/>
      <c r="DI83" s="69"/>
      <c r="DJ83" s="69"/>
      <c r="DK83" s="69"/>
      <c r="DL83" s="69"/>
      <c r="DM83" s="69"/>
      <c r="DN83" s="69"/>
      <c r="DO83" s="69"/>
      <c r="DP83" s="69"/>
      <c r="DQ83" s="69"/>
      <c r="DR83" s="69"/>
      <c r="DS83" s="69"/>
      <c r="DT83" s="69"/>
      <c r="DU83" s="69"/>
      <c r="DV83" s="69"/>
      <c r="DW83" s="69"/>
      <c r="DX83" s="69"/>
      <c r="DY83" s="69"/>
      <c r="DZ83" s="69"/>
      <c r="EA83" s="69"/>
      <c r="EB83" s="69"/>
      <c r="EC83" s="69"/>
      <c r="ED83" s="69"/>
      <c r="EE83" s="69"/>
      <c r="EF83" s="69"/>
      <c r="EG83" s="69"/>
      <c r="EH83" s="69"/>
      <c r="EI83" s="69"/>
      <c r="EJ83" s="69"/>
      <c r="EK83" s="69"/>
      <c r="EL83" s="69"/>
      <c r="EM83" s="69"/>
      <c r="EN83" s="69"/>
      <c r="EO83" s="69"/>
      <c r="EP83" s="69"/>
      <c r="EQ83" s="69"/>
      <c r="ER83" s="69"/>
      <c r="ES83" s="69"/>
      <c r="ET83" s="69"/>
      <c r="EU83" s="69"/>
      <c r="EV83" s="69"/>
      <c r="EW83" s="69"/>
      <c r="EX83" s="69"/>
      <c r="EY83" s="69"/>
      <c r="EZ83" s="69"/>
      <c r="FA83" s="69"/>
      <c r="FB83" s="69"/>
      <c r="FC83" s="69"/>
      <c r="FD83" s="69"/>
      <c r="FE83" s="69"/>
      <c r="FF83" s="69"/>
      <c r="FG83" s="69"/>
      <c r="FH83" s="69"/>
      <c r="FI83" s="69"/>
      <c r="FJ83" s="69"/>
      <c r="FK83" s="69"/>
      <c r="FL83" s="69"/>
      <c r="FM83" s="69"/>
      <c r="FN83" s="69"/>
      <c r="FO83" s="69"/>
      <c r="FP83" s="69"/>
      <c r="FQ83" s="69"/>
      <c r="FR83" s="69"/>
      <c r="FS83" s="69"/>
      <c r="FT83" s="69"/>
      <c r="FU83" s="69"/>
      <c r="FV83" s="69"/>
      <c r="FW83" s="69"/>
      <c r="FX83" s="69"/>
      <c r="FY83" s="69"/>
      <c r="FZ83" s="69"/>
      <c r="GA83" s="69"/>
      <c r="GB83" s="69"/>
      <c r="GC83" s="69"/>
      <c r="GD83" s="69"/>
      <c r="GE83" s="69"/>
      <c r="GF83" s="69"/>
      <c r="GG83" s="69"/>
      <c r="GH83" s="69"/>
      <c r="GI83" s="69"/>
      <c r="GJ83" s="69"/>
      <c r="GK83" s="69"/>
      <c r="GL83" s="69"/>
      <c r="GM83" s="69"/>
      <c r="GN83" s="69"/>
      <c r="GO83" s="69"/>
      <c r="GP83" s="69"/>
      <c r="GQ83" s="69"/>
      <c r="GR83" s="69"/>
      <c r="GS83" s="69"/>
      <c r="GT83" s="69"/>
      <c r="GU83" s="69"/>
      <c r="GV83" s="69"/>
      <c r="GW83" s="69"/>
      <c r="GX83" s="69"/>
      <c r="GY83" s="69"/>
      <c r="GZ83" s="69"/>
      <c r="HA83" s="69"/>
      <c r="HB83" s="69"/>
      <c r="HC83" s="69"/>
      <c r="HD83" s="69"/>
      <c r="HE83" s="69"/>
      <c r="HF83" s="69"/>
      <c r="HG83" s="69"/>
      <c r="HH83" s="69"/>
      <c r="HI83" s="69"/>
      <c r="HJ83" s="69"/>
      <c r="HK83" s="69"/>
      <c r="HL83" s="69"/>
      <c r="HM83" s="69"/>
      <c r="HN83" s="69"/>
      <c r="HO83" s="69"/>
      <c r="HP83" s="69"/>
      <c r="HQ83" s="69"/>
      <c r="HR83" s="69"/>
      <c r="HS83" s="69"/>
      <c r="HT83" s="69"/>
      <c r="HU83" s="69"/>
      <c r="HV83" s="69"/>
      <c r="HW83" s="69"/>
      <c r="HX83" s="69"/>
      <c r="HY83" s="69"/>
      <c r="HZ83" s="69"/>
      <c r="IA83" s="69"/>
      <c r="IB83" s="69"/>
      <c r="IC83" s="69"/>
      <c r="ID83" s="69"/>
      <c r="IE83" s="69"/>
      <c r="IF83" s="69"/>
      <c r="IG83" s="69"/>
      <c r="IH83" s="69"/>
      <c r="II83" s="69"/>
      <c r="IJ83" s="69"/>
      <c r="IK83" s="69"/>
      <c r="IL83" s="69"/>
      <c r="IM83" s="69"/>
      <c r="IN83" s="69"/>
      <c r="IO83" s="69"/>
      <c r="IP83" s="69"/>
      <c r="IQ83" s="69"/>
      <c r="IR83" s="69"/>
      <c r="IS83" s="69"/>
      <c r="IT83" s="69"/>
      <c r="IU83" s="69"/>
      <c r="IV83" s="69"/>
      <c r="IW83" s="69"/>
      <c r="IX83" s="69"/>
      <c r="IY83" s="69"/>
      <c r="IZ83" s="69"/>
      <c r="JA83" s="69"/>
      <c r="JB83" s="69"/>
      <c r="JC83" s="69"/>
      <c r="JD83" s="69"/>
      <c r="JE83" s="69"/>
      <c r="JF83" s="69"/>
      <c r="JG83" s="69"/>
      <c r="JH83" s="69"/>
      <c r="JI83" s="69"/>
      <c r="JJ83" s="69"/>
      <c r="JK83" s="69"/>
      <c r="JL83" s="69"/>
      <c r="JM83" s="69"/>
      <c r="JN83" s="69"/>
      <c r="JO83" s="69"/>
      <c r="JP83" s="69"/>
      <c r="JQ83" s="69"/>
      <c r="JR83" s="69"/>
      <c r="JS83" s="69"/>
      <c r="JT83" s="69"/>
      <c r="JU83" s="69"/>
      <c r="JV83" s="69"/>
      <c r="JW83" s="69"/>
      <c r="JX83" s="69"/>
      <c r="JY83" s="69"/>
      <c r="JZ83" s="69"/>
      <c r="KA83" s="69"/>
      <c r="KB83" s="69"/>
      <c r="KC83" s="69"/>
      <c r="KD83" s="69"/>
    </row>
    <row r="84" spans="1:290" s="132" customFormat="1">
      <c r="A84" s="134"/>
      <c r="B84" s="986">
        <v>45</v>
      </c>
      <c r="C84" s="987" t="s">
        <v>877</v>
      </c>
      <c r="D84" s="982">
        <v>10</v>
      </c>
      <c r="E84" s="416">
        <v>2631.4</v>
      </c>
      <c r="F84" s="416" t="s">
        <v>2086</v>
      </c>
      <c r="H84" s="144"/>
      <c r="I84" s="148"/>
      <c r="J84" s="140"/>
      <c r="K84" s="139"/>
      <c r="L84" s="216"/>
      <c r="M84" s="144"/>
      <c r="N84" s="148"/>
      <c r="O84" s="140"/>
      <c r="P84" s="145"/>
      <c r="Q84" s="128"/>
      <c r="R84" s="841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69"/>
      <c r="BK84" s="69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69"/>
      <c r="BW84" s="69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69"/>
      <c r="CI84" s="69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6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69"/>
      <c r="DG84" s="69"/>
      <c r="DH84" s="69"/>
      <c r="DI84" s="69"/>
      <c r="DJ84" s="69"/>
      <c r="DK84" s="69"/>
      <c r="DL84" s="69"/>
      <c r="DM84" s="69"/>
      <c r="DN84" s="69"/>
      <c r="DO84" s="69"/>
      <c r="DP84" s="69"/>
      <c r="DQ84" s="69"/>
      <c r="DR84" s="69"/>
      <c r="DS84" s="69"/>
      <c r="DT84" s="69"/>
      <c r="DU84" s="69"/>
      <c r="DV84" s="69"/>
      <c r="DW84" s="69"/>
      <c r="DX84" s="69"/>
      <c r="DY84" s="69"/>
      <c r="DZ84" s="69"/>
      <c r="EA84" s="69"/>
      <c r="EB84" s="69"/>
      <c r="EC84" s="69"/>
      <c r="ED84" s="69"/>
      <c r="EE84" s="69"/>
      <c r="EF84" s="69"/>
      <c r="EG84" s="69"/>
      <c r="EH84" s="69"/>
      <c r="EI84" s="69"/>
      <c r="EJ84" s="69"/>
      <c r="EK84" s="69"/>
      <c r="EL84" s="69"/>
      <c r="EM84" s="69"/>
      <c r="EN84" s="69"/>
      <c r="EO84" s="69"/>
      <c r="EP84" s="69"/>
      <c r="EQ84" s="69"/>
      <c r="ER84" s="69"/>
      <c r="ES84" s="69"/>
      <c r="ET84" s="69"/>
      <c r="EU84" s="69"/>
      <c r="EV84" s="69"/>
      <c r="EW84" s="69"/>
      <c r="EX84" s="69"/>
      <c r="EY84" s="69"/>
      <c r="EZ84" s="69"/>
      <c r="FA84" s="69"/>
      <c r="FB84" s="69"/>
      <c r="FC84" s="69"/>
      <c r="FD84" s="69"/>
      <c r="FE84" s="69"/>
      <c r="FF84" s="69"/>
      <c r="FG84" s="69"/>
      <c r="FH84" s="69"/>
      <c r="FI84" s="69"/>
      <c r="FJ84" s="69"/>
      <c r="FK84" s="69"/>
      <c r="FL84" s="69"/>
      <c r="FM84" s="69"/>
      <c r="FN84" s="69"/>
      <c r="FO84" s="69"/>
      <c r="FP84" s="69"/>
      <c r="FQ84" s="69"/>
      <c r="FR84" s="69"/>
      <c r="FS84" s="69"/>
      <c r="FT84" s="69"/>
      <c r="FU84" s="69"/>
      <c r="FV84" s="69"/>
      <c r="FW84" s="69"/>
      <c r="FX84" s="69"/>
      <c r="FY84" s="69"/>
      <c r="FZ84" s="69"/>
      <c r="GA84" s="69"/>
      <c r="GB84" s="69"/>
      <c r="GC84" s="69"/>
      <c r="GD84" s="69"/>
      <c r="GE84" s="69"/>
      <c r="GF84" s="69"/>
      <c r="GG84" s="69"/>
      <c r="GH84" s="69"/>
      <c r="GI84" s="69"/>
      <c r="GJ84" s="69"/>
      <c r="GK84" s="69"/>
      <c r="GL84" s="69"/>
      <c r="GM84" s="69"/>
      <c r="GN84" s="69"/>
      <c r="GO84" s="69"/>
      <c r="GP84" s="69"/>
      <c r="GQ84" s="69"/>
      <c r="GR84" s="69"/>
      <c r="GS84" s="69"/>
      <c r="GT84" s="69"/>
      <c r="GU84" s="69"/>
      <c r="GV84" s="69"/>
      <c r="GW84" s="69"/>
      <c r="GX84" s="69"/>
      <c r="GY84" s="69"/>
      <c r="GZ84" s="69"/>
      <c r="HA84" s="69"/>
      <c r="HB84" s="69"/>
      <c r="HC84" s="69"/>
      <c r="HD84" s="69"/>
      <c r="HE84" s="69"/>
      <c r="HF84" s="69"/>
      <c r="HG84" s="69"/>
      <c r="HH84" s="69"/>
      <c r="HI84" s="69"/>
      <c r="HJ84" s="69"/>
      <c r="HK84" s="69"/>
      <c r="HL84" s="69"/>
      <c r="HM84" s="69"/>
      <c r="HN84" s="69"/>
      <c r="HO84" s="69"/>
      <c r="HP84" s="69"/>
      <c r="HQ84" s="69"/>
      <c r="HR84" s="69"/>
      <c r="HS84" s="69"/>
      <c r="HT84" s="69"/>
      <c r="HU84" s="69"/>
      <c r="HV84" s="69"/>
      <c r="HW84" s="69"/>
      <c r="HX84" s="69"/>
      <c r="HY84" s="69"/>
      <c r="HZ84" s="69"/>
      <c r="IA84" s="69"/>
      <c r="IB84" s="69"/>
      <c r="IC84" s="69"/>
      <c r="ID84" s="69"/>
      <c r="IE84" s="69"/>
      <c r="IF84" s="69"/>
      <c r="IG84" s="69"/>
      <c r="IH84" s="69"/>
      <c r="II84" s="69"/>
      <c r="IJ84" s="69"/>
      <c r="IK84" s="69"/>
      <c r="IL84" s="69"/>
      <c r="IM84" s="69"/>
      <c r="IN84" s="69"/>
      <c r="IO84" s="69"/>
      <c r="IP84" s="69"/>
      <c r="IQ84" s="69"/>
      <c r="IR84" s="69"/>
      <c r="IS84" s="69"/>
      <c r="IT84" s="69"/>
      <c r="IU84" s="69"/>
      <c r="IV84" s="69"/>
      <c r="IW84" s="69"/>
      <c r="IX84" s="69"/>
      <c r="IY84" s="69"/>
      <c r="IZ84" s="69"/>
      <c r="JA84" s="69"/>
      <c r="JB84" s="69"/>
      <c r="JC84" s="69"/>
      <c r="JD84" s="69"/>
      <c r="JE84" s="69"/>
      <c r="JF84" s="69"/>
      <c r="JG84" s="69"/>
      <c r="JH84" s="69"/>
      <c r="JI84" s="69"/>
      <c r="JJ84" s="69"/>
      <c r="JK84" s="69"/>
      <c r="JL84" s="69"/>
      <c r="JM84" s="69"/>
      <c r="JN84" s="69"/>
      <c r="JO84" s="69"/>
      <c r="JP84" s="69"/>
      <c r="JQ84" s="69"/>
      <c r="JR84" s="69"/>
      <c r="JS84" s="69"/>
      <c r="JT84" s="69"/>
      <c r="JU84" s="69"/>
      <c r="JV84" s="69"/>
      <c r="JW84" s="69"/>
      <c r="JX84" s="69"/>
      <c r="JY84" s="69"/>
      <c r="JZ84" s="69"/>
      <c r="KA84" s="69"/>
      <c r="KB84" s="69"/>
      <c r="KC84" s="69"/>
      <c r="KD84" s="69"/>
    </row>
    <row r="85" spans="1:290" s="132" customFormat="1">
      <c r="A85" s="134"/>
      <c r="B85" s="218">
        <v>45</v>
      </c>
      <c r="C85" s="217" t="s">
        <v>876</v>
      </c>
      <c r="D85" s="206">
        <v>10</v>
      </c>
      <c r="E85" s="400">
        <v>2709.9</v>
      </c>
      <c r="F85" s="407" t="s">
        <v>2086</v>
      </c>
      <c r="H85" s="144"/>
      <c r="I85" s="148"/>
      <c r="J85" s="140"/>
      <c r="K85" s="139"/>
      <c r="L85" s="216"/>
      <c r="M85" s="144"/>
      <c r="N85" s="148"/>
      <c r="O85" s="140"/>
      <c r="P85" s="145"/>
      <c r="Q85" s="128"/>
      <c r="R85" s="841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  <c r="BZ85" s="69"/>
      <c r="CA85" s="69"/>
      <c r="CB85" s="69"/>
      <c r="CC85" s="69"/>
      <c r="CD85" s="69"/>
      <c r="CE85" s="69"/>
      <c r="CF85" s="69"/>
      <c r="CG85" s="69"/>
      <c r="CH85" s="69"/>
      <c r="CI85" s="69"/>
      <c r="CJ85" s="69"/>
      <c r="CK85" s="69"/>
      <c r="CL85" s="69"/>
      <c r="CM85" s="69"/>
      <c r="CN85" s="69"/>
      <c r="CO85" s="69"/>
      <c r="CP85" s="69"/>
      <c r="CQ85" s="69"/>
      <c r="CR85" s="69"/>
      <c r="CS85" s="69"/>
      <c r="CT85" s="69"/>
      <c r="CU85" s="69"/>
      <c r="CV85" s="69"/>
      <c r="CW85" s="69"/>
      <c r="CX85" s="69"/>
      <c r="CY85" s="69"/>
      <c r="CZ85" s="69"/>
      <c r="DA85" s="69"/>
      <c r="DB85" s="69"/>
      <c r="DC85" s="69"/>
      <c r="DD85" s="69"/>
      <c r="DE85" s="69"/>
      <c r="DF85" s="69"/>
      <c r="DG85" s="69"/>
      <c r="DH85" s="69"/>
      <c r="DI85" s="69"/>
      <c r="DJ85" s="69"/>
      <c r="DK85" s="69"/>
      <c r="DL85" s="69"/>
      <c r="DM85" s="69"/>
      <c r="DN85" s="69"/>
      <c r="DO85" s="69"/>
      <c r="DP85" s="69"/>
      <c r="DQ85" s="69"/>
      <c r="DR85" s="69"/>
      <c r="DS85" s="69"/>
      <c r="DT85" s="69"/>
      <c r="DU85" s="69"/>
      <c r="DV85" s="69"/>
      <c r="DW85" s="69"/>
      <c r="DX85" s="69"/>
      <c r="DY85" s="69"/>
      <c r="DZ85" s="69"/>
      <c r="EA85" s="69"/>
      <c r="EB85" s="69"/>
      <c r="EC85" s="69"/>
      <c r="ED85" s="69"/>
      <c r="EE85" s="69"/>
      <c r="EF85" s="69"/>
      <c r="EG85" s="69"/>
      <c r="EH85" s="69"/>
      <c r="EI85" s="69"/>
      <c r="EJ85" s="69"/>
      <c r="EK85" s="69"/>
      <c r="EL85" s="69"/>
      <c r="EM85" s="69"/>
      <c r="EN85" s="69"/>
      <c r="EO85" s="69"/>
      <c r="EP85" s="69"/>
      <c r="EQ85" s="69"/>
      <c r="ER85" s="69"/>
      <c r="ES85" s="69"/>
      <c r="ET85" s="69"/>
      <c r="EU85" s="69"/>
      <c r="EV85" s="69"/>
      <c r="EW85" s="69"/>
      <c r="EX85" s="69"/>
      <c r="EY85" s="69"/>
      <c r="EZ85" s="69"/>
      <c r="FA85" s="69"/>
      <c r="FB85" s="69"/>
      <c r="FC85" s="69"/>
      <c r="FD85" s="69"/>
      <c r="FE85" s="69"/>
      <c r="FF85" s="69"/>
      <c r="FG85" s="69"/>
      <c r="FH85" s="69"/>
      <c r="FI85" s="69"/>
      <c r="FJ85" s="69"/>
      <c r="FK85" s="69"/>
      <c r="FL85" s="69"/>
      <c r="FM85" s="69"/>
      <c r="FN85" s="69"/>
      <c r="FO85" s="69"/>
      <c r="FP85" s="69"/>
      <c r="FQ85" s="69"/>
      <c r="FR85" s="69"/>
      <c r="FS85" s="69"/>
      <c r="FT85" s="69"/>
      <c r="FU85" s="69"/>
      <c r="FV85" s="69"/>
      <c r="FW85" s="69"/>
      <c r="FX85" s="69"/>
      <c r="FY85" s="69"/>
      <c r="FZ85" s="69"/>
      <c r="GA85" s="69"/>
      <c r="GB85" s="69"/>
      <c r="GC85" s="69"/>
      <c r="GD85" s="69"/>
      <c r="GE85" s="69"/>
      <c r="GF85" s="69"/>
      <c r="GG85" s="69"/>
      <c r="GH85" s="69"/>
      <c r="GI85" s="69"/>
      <c r="GJ85" s="69"/>
      <c r="GK85" s="69"/>
      <c r="GL85" s="69"/>
      <c r="GM85" s="69"/>
      <c r="GN85" s="69"/>
      <c r="GO85" s="69"/>
      <c r="GP85" s="69"/>
      <c r="GQ85" s="69"/>
      <c r="GR85" s="69"/>
      <c r="GS85" s="69"/>
      <c r="GT85" s="69"/>
      <c r="GU85" s="69"/>
      <c r="GV85" s="69"/>
      <c r="GW85" s="69"/>
      <c r="GX85" s="69"/>
      <c r="GY85" s="69"/>
      <c r="GZ85" s="69"/>
      <c r="HA85" s="69"/>
      <c r="HB85" s="69"/>
      <c r="HC85" s="69"/>
      <c r="HD85" s="69"/>
      <c r="HE85" s="69"/>
      <c r="HF85" s="69"/>
      <c r="HG85" s="69"/>
      <c r="HH85" s="69"/>
      <c r="HI85" s="69"/>
      <c r="HJ85" s="69"/>
      <c r="HK85" s="69"/>
      <c r="HL85" s="69"/>
      <c r="HM85" s="69"/>
      <c r="HN85" s="69"/>
      <c r="HO85" s="69"/>
      <c r="HP85" s="69"/>
      <c r="HQ85" s="69"/>
      <c r="HR85" s="69"/>
      <c r="HS85" s="69"/>
      <c r="HT85" s="69"/>
      <c r="HU85" s="69"/>
      <c r="HV85" s="69"/>
      <c r="HW85" s="69"/>
      <c r="HX85" s="69"/>
      <c r="HY85" s="69"/>
      <c r="HZ85" s="69"/>
      <c r="IA85" s="69"/>
      <c r="IB85" s="69"/>
      <c r="IC85" s="69"/>
      <c r="ID85" s="69"/>
      <c r="IE85" s="69"/>
      <c r="IF85" s="69"/>
      <c r="IG85" s="69"/>
      <c r="IH85" s="69"/>
      <c r="II85" s="69"/>
      <c r="IJ85" s="69"/>
      <c r="IK85" s="69"/>
      <c r="IL85" s="69"/>
      <c r="IM85" s="69"/>
      <c r="IN85" s="69"/>
      <c r="IO85" s="69"/>
      <c r="IP85" s="69"/>
      <c r="IQ85" s="69"/>
      <c r="IR85" s="69"/>
      <c r="IS85" s="69"/>
      <c r="IT85" s="69"/>
      <c r="IU85" s="69"/>
      <c r="IV85" s="69"/>
      <c r="IW85" s="69"/>
      <c r="IX85" s="69"/>
      <c r="IY85" s="69"/>
      <c r="IZ85" s="69"/>
      <c r="JA85" s="69"/>
      <c r="JB85" s="69"/>
      <c r="JC85" s="69"/>
      <c r="JD85" s="69"/>
      <c r="JE85" s="69"/>
      <c r="JF85" s="69"/>
      <c r="JG85" s="69"/>
      <c r="JH85" s="69"/>
      <c r="JI85" s="69"/>
      <c r="JJ85" s="69"/>
      <c r="JK85" s="69"/>
      <c r="JL85" s="69"/>
      <c r="JM85" s="69"/>
      <c r="JN85" s="69"/>
      <c r="JO85" s="69"/>
      <c r="JP85" s="69"/>
      <c r="JQ85" s="69"/>
      <c r="JR85" s="69"/>
      <c r="JS85" s="69"/>
      <c r="JT85" s="69"/>
      <c r="JU85" s="69"/>
      <c r="JV85" s="69"/>
      <c r="JW85" s="69"/>
      <c r="JX85" s="69"/>
      <c r="JY85" s="69"/>
      <c r="JZ85" s="69"/>
      <c r="KA85" s="69"/>
      <c r="KB85" s="69"/>
      <c r="KC85" s="69"/>
      <c r="KD85" s="69"/>
    </row>
    <row r="86" spans="1:290" s="132" customFormat="1">
      <c r="A86" s="134"/>
      <c r="B86" s="218">
        <v>45</v>
      </c>
      <c r="C86" s="217" t="s">
        <v>875</v>
      </c>
      <c r="D86" s="206">
        <v>8</v>
      </c>
      <c r="E86" s="400">
        <v>2873.6</v>
      </c>
      <c r="F86" s="407" t="s">
        <v>2086</v>
      </c>
      <c r="H86" s="144"/>
      <c r="I86" s="148"/>
      <c r="J86" s="140"/>
      <c r="K86" s="139"/>
      <c r="L86" s="216"/>
      <c r="M86" s="144"/>
      <c r="N86" s="148"/>
      <c r="O86" s="140"/>
      <c r="P86" s="145"/>
      <c r="Q86" s="128"/>
      <c r="R86" s="841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  <c r="BI86" s="69"/>
      <c r="BJ86" s="69"/>
      <c r="BK86" s="69"/>
      <c r="BL86" s="69"/>
      <c r="BM86" s="69"/>
      <c r="BN86" s="69"/>
      <c r="BO86" s="69"/>
      <c r="BP86" s="69"/>
      <c r="BQ86" s="69"/>
      <c r="BR86" s="69"/>
      <c r="BS86" s="69"/>
      <c r="BT86" s="69"/>
      <c r="BU86" s="69"/>
      <c r="BV86" s="69"/>
      <c r="BW86" s="69"/>
      <c r="BX86" s="69"/>
      <c r="BY86" s="69"/>
      <c r="BZ86" s="69"/>
      <c r="CA86" s="69"/>
      <c r="CB86" s="69"/>
      <c r="CC86" s="69"/>
      <c r="CD86" s="69"/>
      <c r="CE86" s="69"/>
      <c r="CF86" s="69"/>
      <c r="CG86" s="69"/>
      <c r="CH86" s="69"/>
      <c r="CI86" s="69"/>
      <c r="CJ86" s="69"/>
      <c r="CK86" s="69"/>
      <c r="CL86" s="69"/>
      <c r="CM86" s="69"/>
      <c r="CN86" s="69"/>
      <c r="CO86" s="69"/>
      <c r="CP86" s="69"/>
      <c r="CQ86" s="69"/>
      <c r="CR86" s="69"/>
      <c r="CS86" s="69"/>
      <c r="CT86" s="69"/>
      <c r="CU86" s="69"/>
      <c r="CV86" s="69"/>
      <c r="CW86" s="69"/>
      <c r="CX86" s="69"/>
      <c r="CY86" s="69"/>
      <c r="CZ86" s="69"/>
      <c r="DA86" s="69"/>
      <c r="DB86" s="69"/>
      <c r="DC86" s="69"/>
      <c r="DD86" s="69"/>
      <c r="DE86" s="69"/>
      <c r="DF86" s="69"/>
      <c r="DG86" s="69"/>
      <c r="DH86" s="69"/>
      <c r="DI86" s="69"/>
      <c r="DJ86" s="69"/>
      <c r="DK86" s="69"/>
      <c r="DL86" s="69"/>
      <c r="DM86" s="69"/>
      <c r="DN86" s="69"/>
      <c r="DO86" s="69"/>
      <c r="DP86" s="69"/>
      <c r="DQ86" s="69"/>
      <c r="DR86" s="69"/>
      <c r="DS86" s="69"/>
      <c r="DT86" s="69"/>
      <c r="DU86" s="69"/>
      <c r="DV86" s="69"/>
      <c r="DW86" s="69"/>
      <c r="DX86" s="69"/>
      <c r="DY86" s="69"/>
      <c r="DZ86" s="69"/>
      <c r="EA86" s="69"/>
      <c r="EB86" s="69"/>
      <c r="EC86" s="69"/>
      <c r="ED86" s="69"/>
      <c r="EE86" s="69"/>
      <c r="EF86" s="69"/>
      <c r="EG86" s="69"/>
      <c r="EH86" s="69"/>
      <c r="EI86" s="69"/>
      <c r="EJ86" s="69"/>
      <c r="EK86" s="69"/>
      <c r="EL86" s="69"/>
      <c r="EM86" s="69"/>
      <c r="EN86" s="69"/>
      <c r="EO86" s="69"/>
      <c r="EP86" s="69"/>
      <c r="EQ86" s="69"/>
      <c r="ER86" s="69"/>
      <c r="ES86" s="69"/>
      <c r="ET86" s="69"/>
      <c r="EU86" s="69"/>
      <c r="EV86" s="69"/>
      <c r="EW86" s="69"/>
      <c r="EX86" s="69"/>
      <c r="EY86" s="69"/>
      <c r="EZ86" s="69"/>
      <c r="FA86" s="69"/>
      <c r="FB86" s="69"/>
      <c r="FC86" s="69"/>
      <c r="FD86" s="69"/>
      <c r="FE86" s="69"/>
      <c r="FF86" s="69"/>
      <c r="FG86" s="69"/>
      <c r="FH86" s="69"/>
      <c r="FI86" s="69"/>
      <c r="FJ86" s="69"/>
      <c r="FK86" s="69"/>
      <c r="FL86" s="69"/>
      <c r="FM86" s="69"/>
      <c r="FN86" s="69"/>
      <c r="FO86" s="69"/>
      <c r="FP86" s="69"/>
      <c r="FQ86" s="69"/>
      <c r="FR86" s="69"/>
      <c r="FS86" s="69"/>
      <c r="FT86" s="69"/>
      <c r="FU86" s="69"/>
      <c r="FV86" s="69"/>
      <c r="FW86" s="69"/>
      <c r="FX86" s="69"/>
      <c r="FY86" s="69"/>
      <c r="FZ86" s="69"/>
      <c r="GA86" s="69"/>
      <c r="GB86" s="69"/>
      <c r="GC86" s="69"/>
      <c r="GD86" s="69"/>
      <c r="GE86" s="69"/>
      <c r="GF86" s="69"/>
      <c r="GG86" s="69"/>
      <c r="GH86" s="69"/>
      <c r="GI86" s="69"/>
      <c r="GJ86" s="69"/>
      <c r="GK86" s="69"/>
      <c r="GL86" s="69"/>
      <c r="GM86" s="69"/>
      <c r="GN86" s="69"/>
      <c r="GO86" s="69"/>
      <c r="GP86" s="69"/>
      <c r="GQ86" s="69"/>
      <c r="GR86" s="69"/>
      <c r="GS86" s="69"/>
      <c r="GT86" s="69"/>
      <c r="GU86" s="69"/>
      <c r="GV86" s="69"/>
      <c r="GW86" s="69"/>
      <c r="GX86" s="69"/>
      <c r="GY86" s="69"/>
      <c r="GZ86" s="69"/>
      <c r="HA86" s="69"/>
      <c r="HB86" s="69"/>
      <c r="HC86" s="69"/>
      <c r="HD86" s="69"/>
      <c r="HE86" s="69"/>
      <c r="HF86" s="69"/>
      <c r="HG86" s="69"/>
      <c r="HH86" s="69"/>
      <c r="HI86" s="69"/>
      <c r="HJ86" s="69"/>
      <c r="HK86" s="69"/>
      <c r="HL86" s="69"/>
      <c r="HM86" s="69"/>
      <c r="HN86" s="69"/>
      <c r="HO86" s="69"/>
      <c r="HP86" s="69"/>
      <c r="HQ86" s="69"/>
      <c r="HR86" s="69"/>
      <c r="HS86" s="69"/>
      <c r="HT86" s="69"/>
      <c r="HU86" s="69"/>
      <c r="HV86" s="69"/>
      <c r="HW86" s="69"/>
      <c r="HX86" s="69"/>
      <c r="HY86" s="69"/>
      <c r="HZ86" s="69"/>
      <c r="IA86" s="69"/>
      <c r="IB86" s="69"/>
      <c r="IC86" s="69"/>
      <c r="ID86" s="69"/>
      <c r="IE86" s="69"/>
      <c r="IF86" s="69"/>
      <c r="IG86" s="69"/>
      <c r="IH86" s="69"/>
      <c r="II86" s="69"/>
      <c r="IJ86" s="69"/>
      <c r="IK86" s="69"/>
      <c r="IL86" s="69"/>
      <c r="IM86" s="69"/>
      <c r="IN86" s="69"/>
      <c r="IO86" s="69"/>
      <c r="IP86" s="69"/>
      <c r="IQ86" s="69"/>
      <c r="IR86" s="69"/>
      <c r="IS86" s="69"/>
      <c r="IT86" s="69"/>
      <c r="IU86" s="69"/>
      <c r="IV86" s="69"/>
      <c r="IW86" s="69"/>
      <c r="IX86" s="69"/>
      <c r="IY86" s="69"/>
      <c r="IZ86" s="69"/>
      <c r="JA86" s="69"/>
      <c r="JB86" s="69"/>
      <c r="JC86" s="69"/>
      <c r="JD86" s="69"/>
      <c r="JE86" s="69"/>
      <c r="JF86" s="69"/>
      <c r="JG86" s="69"/>
      <c r="JH86" s="69"/>
      <c r="JI86" s="69"/>
      <c r="JJ86" s="69"/>
      <c r="JK86" s="69"/>
      <c r="JL86" s="69"/>
      <c r="JM86" s="69"/>
      <c r="JN86" s="69"/>
      <c r="JO86" s="69"/>
      <c r="JP86" s="69"/>
      <c r="JQ86" s="69"/>
      <c r="JR86" s="69"/>
      <c r="JS86" s="69"/>
      <c r="JT86" s="69"/>
      <c r="JU86" s="69"/>
      <c r="JV86" s="69"/>
      <c r="JW86" s="69"/>
      <c r="JX86" s="69"/>
      <c r="JY86" s="69"/>
      <c r="JZ86" s="69"/>
      <c r="KA86" s="69"/>
      <c r="KB86" s="69"/>
      <c r="KC86" s="69"/>
      <c r="KD86" s="69"/>
    </row>
    <row r="87" spans="1:290" s="132" customFormat="1">
      <c r="A87" s="134"/>
      <c r="B87" s="986">
        <v>45</v>
      </c>
      <c r="C87" s="987" t="s">
        <v>874</v>
      </c>
      <c r="D87" s="982">
        <v>8</v>
      </c>
      <c r="E87" s="416">
        <v>2700.6</v>
      </c>
      <c r="F87" s="416" t="s">
        <v>2086</v>
      </c>
      <c r="H87" s="144"/>
      <c r="I87" s="148"/>
      <c r="J87" s="140"/>
      <c r="K87" s="139"/>
      <c r="L87" s="216"/>
      <c r="M87" s="144"/>
      <c r="N87" s="148"/>
      <c r="O87" s="140"/>
      <c r="P87" s="145"/>
      <c r="Q87" s="128"/>
      <c r="R87" s="841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  <c r="BI87" s="69"/>
      <c r="BJ87" s="69"/>
      <c r="BK87" s="69"/>
      <c r="BL87" s="69"/>
      <c r="BM87" s="69"/>
      <c r="BN87" s="69"/>
      <c r="BO87" s="69"/>
      <c r="BP87" s="69"/>
      <c r="BQ87" s="69"/>
      <c r="BR87" s="69"/>
      <c r="BS87" s="69"/>
      <c r="BT87" s="69"/>
      <c r="BU87" s="69"/>
      <c r="BV87" s="69"/>
      <c r="BW87" s="69"/>
      <c r="BX87" s="69"/>
      <c r="BY87" s="69"/>
      <c r="BZ87" s="69"/>
      <c r="CA87" s="69"/>
      <c r="CB87" s="69"/>
      <c r="CC87" s="69"/>
      <c r="CD87" s="69"/>
      <c r="CE87" s="69"/>
      <c r="CF87" s="69"/>
      <c r="CG87" s="69"/>
      <c r="CH87" s="69"/>
      <c r="CI87" s="69"/>
      <c r="CJ87" s="69"/>
      <c r="CK87" s="69"/>
      <c r="CL87" s="69"/>
      <c r="CM87" s="69"/>
      <c r="CN87" s="69"/>
      <c r="CO87" s="69"/>
      <c r="CP87" s="69"/>
      <c r="CQ87" s="69"/>
      <c r="CR87" s="69"/>
      <c r="CS87" s="69"/>
      <c r="CT87" s="69"/>
      <c r="CU87" s="69"/>
      <c r="CV87" s="69"/>
      <c r="CW87" s="69"/>
      <c r="CX87" s="69"/>
      <c r="CY87" s="69"/>
      <c r="CZ87" s="69"/>
      <c r="DA87" s="69"/>
      <c r="DB87" s="69"/>
      <c r="DC87" s="69"/>
      <c r="DD87" s="69"/>
      <c r="DE87" s="69"/>
      <c r="DF87" s="69"/>
      <c r="DG87" s="69"/>
      <c r="DH87" s="69"/>
      <c r="DI87" s="69"/>
      <c r="DJ87" s="69"/>
      <c r="DK87" s="69"/>
      <c r="DL87" s="69"/>
      <c r="DM87" s="69"/>
      <c r="DN87" s="69"/>
      <c r="DO87" s="69"/>
      <c r="DP87" s="69"/>
      <c r="DQ87" s="69"/>
      <c r="DR87" s="69"/>
      <c r="DS87" s="69"/>
      <c r="DT87" s="69"/>
      <c r="DU87" s="69"/>
      <c r="DV87" s="69"/>
      <c r="DW87" s="69"/>
      <c r="DX87" s="69"/>
      <c r="DY87" s="69"/>
      <c r="DZ87" s="69"/>
      <c r="EA87" s="69"/>
      <c r="EB87" s="69"/>
      <c r="EC87" s="69"/>
      <c r="ED87" s="69"/>
      <c r="EE87" s="69"/>
      <c r="EF87" s="69"/>
      <c r="EG87" s="69"/>
      <c r="EH87" s="69"/>
      <c r="EI87" s="69"/>
      <c r="EJ87" s="69"/>
      <c r="EK87" s="69"/>
      <c r="EL87" s="69"/>
      <c r="EM87" s="69"/>
      <c r="EN87" s="69"/>
      <c r="EO87" s="69"/>
      <c r="EP87" s="69"/>
      <c r="EQ87" s="69"/>
      <c r="ER87" s="69"/>
      <c r="ES87" s="69"/>
      <c r="ET87" s="69"/>
      <c r="EU87" s="69"/>
      <c r="EV87" s="69"/>
      <c r="EW87" s="69"/>
      <c r="EX87" s="69"/>
      <c r="EY87" s="69"/>
      <c r="EZ87" s="69"/>
      <c r="FA87" s="69"/>
      <c r="FB87" s="69"/>
      <c r="FC87" s="69"/>
      <c r="FD87" s="69"/>
      <c r="FE87" s="69"/>
      <c r="FF87" s="69"/>
      <c r="FG87" s="69"/>
      <c r="FH87" s="69"/>
      <c r="FI87" s="69"/>
      <c r="FJ87" s="69"/>
      <c r="FK87" s="69"/>
      <c r="FL87" s="69"/>
      <c r="FM87" s="69"/>
      <c r="FN87" s="69"/>
      <c r="FO87" s="69"/>
      <c r="FP87" s="69"/>
      <c r="FQ87" s="69"/>
      <c r="FR87" s="69"/>
      <c r="FS87" s="69"/>
      <c r="FT87" s="69"/>
      <c r="FU87" s="69"/>
      <c r="FV87" s="69"/>
      <c r="FW87" s="69"/>
      <c r="FX87" s="69"/>
      <c r="FY87" s="69"/>
      <c r="FZ87" s="69"/>
      <c r="GA87" s="69"/>
      <c r="GB87" s="69"/>
      <c r="GC87" s="69"/>
      <c r="GD87" s="69"/>
      <c r="GE87" s="69"/>
      <c r="GF87" s="69"/>
      <c r="GG87" s="69"/>
      <c r="GH87" s="69"/>
      <c r="GI87" s="69"/>
      <c r="GJ87" s="69"/>
      <c r="GK87" s="69"/>
      <c r="GL87" s="69"/>
      <c r="GM87" s="69"/>
      <c r="GN87" s="69"/>
      <c r="GO87" s="69"/>
      <c r="GP87" s="69"/>
      <c r="GQ87" s="69"/>
      <c r="GR87" s="69"/>
      <c r="GS87" s="69"/>
      <c r="GT87" s="69"/>
      <c r="GU87" s="69"/>
      <c r="GV87" s="69"/>
      <c r="GW87" s="69"/>
      <c r="GX87" s="69"/>
      <c r="GY87" s="69"/>
      <c r="GZ87" s="69"/>
      <c r="HA87" s="69"/>
      <c r="HB87" s="69"/>
      <c r="HC87" s="69"/>
      <c r="HD87" s="69"/>
      <c r="HE87" s="69"/>
      <c r="HF87" s="69"/>
      <c r="HG87" s="69"/>
      <c r="HH87" s="69"/>
      <c r="HI87" s="69"/>
      <c r="HJ87" s="69"/>
      <c r="HK87" s="69"/>
      <c r="HL87" s="69"/>
      <c r="HM87" s="69"/>
      <c r="HN87" s="69"/>
      <c r="HO87" s="69"/>
      <c r="HP87" s="69"/>
      <c r="HQ87" s="69"/>
      <c r="HR87" s="69"/>
      <c r="HS87" s="69"/>
      <c r="HT87" s="69"/>
      <c r="HU87" s="69"/>
      <c r="HV87" s="69"/>
      <c r="HW87" s="69"/>
      <c r="HX87" s="69"/>
      <c r="HY87" s="69"/>
      <c r="HZ87" s="69"/>
      <c r="IA87" s="69"/>
      <c r="IB87" s="69"/>
      <c r="IC87" s="69"/>
      <c r="ID87" s="69"/>
      <c r="IE87" s="69"/>
      <c r="IF87" s="69"/>
      <c r="IG87" s="69"/>
      <c r="IH87" s="69"/>
      <c r="II87" s="69"/>
      <c r="IJ87" s="69"/>
      <c r="IK87" s="69"/>
      <c r="IL87" s="69"/>
      <c r="IM87" s="69"/>
      <c r="IN87" s="69"/>
      <c r="IO87" s="69"/>
      <c r="IP87" s="69"/>
      <c r="IQ87" s="69"/>
      <c r="IR87" s="69"/>
      <c r="IS87" s="69"/>
      <c r="IT87" s="69"/>
      <c r="IU87" s="69"/>
      <c r="IV87" s="69"/>
      <c r="IW87" s="69"/>
      <c r="IX87" s="69"/>
      <c r="IY87" s="69"/>
      <c r="IZ87" s="69"/>
      <c r="JA87" s="69"/>
      <c r="JB87" s="69"/>
      <c r="JC87" s="69"/>
      <c r="JD87" s="69"/>
      <c r="JE87" s="69"/>
      <c r="JF87" s="69"/>
      <c r="JG87" s="69"/>
      <c r="JH87" s="69"/>
      <c r="JI87" s="69"/>
      <c r="JJ87" s="69"/>
      <c r="JK87" s="69"/>
      <c r="JL87" s="69"/>
      <c r="JM87" s="69"/>
      <c r="JN87" s="69"/>
      <c r="JO87" s="69"/>
      <c r="JP87" s="69"/>
      <c r="JQ87" s="69"/>
      <c r="JR87" s="69"/>
      <c r="JS87" s="69"/>
      <c r="JT87" s="69"/>
      <c r="JU87" s="69"/>
      <c r="JV87" s="69"/>
      <c r="JW87" s="69"/>
      <c r="JX87" s="69"/>
      <c r="JY87" s="69"/>
      <c r="JZ87" s="69"/>
      <c r="KA87" s="69"/>
      <c r="KB87" s="69"/>
      <c r="KC87" s="69"/>
      <c r="KD87" s="69"/>
    </row>
    <row r="88" spans="1:290" s="132" customFormat="1">
      <c r="A88" s="134"/>
      <c r="B88" s="986">
        <v>45</v>
      </c>
      <c r="C88" s="987" t="s">
        <v>873</v>
      </c>
      <c r="D88" s="982">
        <v>6</v>
      </c>
      <c r="E88" s="416">
        <v>3135.8</v>
      </c>
      <c r="F88" s="416" t="s">
        <v>2086</v>
      </c>
      <c r="H88" s="144"/>
      <c r="I88" s="148"/>
      <c r="J88" s="140"/>
      <c r="K88" s="139"/>
      <c r="L88" s="216"/>
      <c r="M88" s="144"/>
      <c r="N88" s="148"/>
      <c r="O88" s="140"/>
      <c r="P88" s="145"/>
      <c r="Q88" s="128"/>
      <c r="R88" s="841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  <c r="AX88" s="69"/>
      <c r="AY88" s="69"/>
      <c r="AZ88" s="69"/>
      <c r="BA88" s="69"/>
      <c r="BB88" s="69"/>
      <c r="BC88" s="69"/>
      <c r="BD88" s="69"/>
      <c r="BE88" s="69"/>
      <c r="BF88" s="69"/>
      <c r="BG88" s="69"/>
      <c r="BH88" s="69"/>
      <c r="BI88" s="69"/>
      <c r="BJ88" s="69"/>
      <c r="BK88" s="69"/>
      <c r="BL88" s="69"/>
      <c r="BM88" s="69"/>
      <c r="BN88" s="69"/>
      <c r="BO88" s="69"/>
      <c r="BP88" s="69"/>
      <c r="BQ88" s="69"/>
      <c r="BR88" s="69"/>
      <c r="BS88" s="69"/>
      <c r="BT88" s="69"/>
      <c r="BU88" s="69"/>
      <c r="BV88" s="69"/>
      <c r="BW88" s="69"/>
      <c r="BX88" s="69"/>
      <c r="BY88" s="69"/>
      <c r="BZ88" s="69"/>
      <c r="CA88" s="69"/>
      <c r="CB88" s="69"/>
      <c r="CC88" s="69"/>
      <c r="CD88" s="69"/>
      <c r="CE88" s="69"/>
      <c r="CF88" s="69"/>
      <c r="CG88" s="69"/>
      <c r="CH88" s="69"/>
      <c r="CI88" s="69"/>
      <c r="CJ88" s="69"/>
      <c r="CK88" s="69"/>
      <c r="CL88" s="69"/>
      <c r="CM88" s="69"/>
      <c r="CN88" s="69"/>
      <c r="CO88" s="69"/>
      <c r="CP88" s="69"/>
      <c r="CQ88" s="69"/>
      <c r="CR88" s="69"/>
      <c r="CS88" s="69"/>
      <c r="CT88" s="69"/>
      <c r="CU88" s="69"/>
      <c r="CV88" s="69"/>
      <c r="CW88" s="69"/>
      <c r="CX88" s="69"/>
      <c r="CY88" s="69"/>
      <c r="CZ88" s="69"/>
      <c r="DA88" s="69"/>
      <c r="DB88" s="69"/>
      <c r="DC88" s="69"/>
      <c r="DD88" s="69"/>
      <c r="DE88" s="69"/>
      <c r="DF88" s="69"/>
      <c r="DG88" s="69"/>
      <c r="DH88" s="69"/>
      <c r="DI88" s="69"/>
      <c r="DJ88" s="69"/>
      <c r="DK88" s="69"/>
      <c r="DL88" s="69"/>
      <c r="DM88" s="69"/>
      <c r="DN88" s="69"/>
      <c r="DO88" s="69"/>
      <c r="DP88" s="69"/>
      <c r="DQ88" s="69"/>
      <c r="DR88" s="69"/>
      <c r="DS88" s="69"/>
      <c r="DT88" s="69"/>
      <c r="DU88" s="69"/>
      <c r="DV88" s="69"/>
      <c r="DW88" s="69"/>
      <c r="DX88" s="69"/>
      <c r="DY88" s="69"/>
      <c r="DZ88" s="69"/>
      <c r="EA88" s="69"/>
      <c r="EB88" s="69"/>
      <c r="EC88" s="69"/>
      <c r="ED88" s="69"/>
      <c r="EE88" s="69"/>
      <c r="EF88" s="69"/>
      <c r="EG88" s="69"/>
      <c r="EH88" s="69"/>
      <c r="EI88" s="69"/>
      <c r="EJ88" s="69"/>
      <c r="EK88" s="69"/>
      <c r="EL88" s="69"/>
      <c r="EM88" s="69"/>
      <c r="EN88" s="69"/>
      <c r="EO88" s="69"/>
      <c r="EP88" s="69"/>
      <c r="EQ88" s="69"/>
      <c r="ER88" s="69"/>
      <c r="ES88" s="69"/>
      <c r="ET88" s="69"/>
      <c r="EU88" s="69"/>
      <c r="EV88" s="69"/>
      <c r="EW88" s="69"/>
      <c r="EX88" s="69"/>
      <c r="EY88" s="69"/>
      <c r="EZ88" s="69"/>
      <c r="FA88" s="69"/>
      <c r="FB88" s="69"/>
      <c r="FC88" s="69"/>
      <c r="FD88" s="69"/>
      <c r="FE88" s="69"/>
      <c r="FF88" s="69"/>
      <c r="FG88" s="69"/>
      <c r="FH88" s="69"/>
      <c r="FI88" s="69"/>
      <c r="FJ88" s="69"/>
      <c r="FK88" s="69"/>
      <c r="FL88" s="69"/>
      <c r="FM88" s="69"/>
      <c r="FN88" s="69"/>
      <c r="FO88" s="69"/>
      <c r="FP88" s="69"/>
      <c r="FQ88" s="69"/>
      <c r="FR88" s="69"/>
      <c r="FS88" s="69"/>
      <c r="FT88" s="69"/>
      <c r="FU88" s="69"/>
      <c r="FV88" s="69"/>
      <c r="FW88" s="69"/>
      <c r="FX88" s="69"/>
      <c r="FY88" s="69"/>
      <c r="FZ88" s="69"/>
      <c r="GA88" s="69"/>
      <c r="GB88" s="69"/>
      <c r="GC88" s="69"/>
      <c r="GD88" s="69"/>
      <c r="GE88" s="69"/>
      <c r="GF88" s="69"/>
      <c r="GG88" s="69"/>
      <c r="GH88" s="69"/>
      <c r="GI88" s="69"/>
      <c r="GJ88" s="69"/>
      <c r="GK88" s="69"/>
      <c r="GL88" s="69"/>
      <c r="GM88" s="69"/>
      <c r="GN88" s="69"/>
      <c r="GO88" s="69"/>
      <c r="GP88" s="69"/>
      <c r="GQ88" s="69"/>
      <c r="GR88" s="69"/>
      <c r="GS88" s="69"/>
      <c r="GT88" s="69"/>
      <c r="GU88" s="69"/>
      <c r="GV88" s="69"/>
      <c r="GW88" s="69"/>
      <c r="GX88" s="69"/>
      <c r="GY88" s="69"/>
      <c r="GZ88" s="69"/>
      <c r="HA88" s="69"/>
      <c r="HB88" s="69"/>
      <c r="HC88" s="69"/>
      <c r="HD88" s="69"/>
      <c r="HE88" s="69"/>
      <c r="HF88" s="69"/>
      <c r="HG88" s="69"/>
      <c r="HH88" s="69"/>
      <c r="HI88" s="69"/>
      <c r="HJ88" s="69"/>
      <c r="HK88" s="69"/>
      <c r="HL88" s="69"/>
      <c r="HM88" s="69"/>
      <c r="HN88" s="69"/>
      <c r="HO88" s="69"/>
      <c r="HP88" s="69"/>
      <c r="HQ88" s="69"/>
      <c r="HR88" s="69"/>
      <c r="HS88" s="69"/>
      <c r="HT88" s="69"/>
      <c r="HU88" s="69"/>
      <c r="HV88" s="69"/>
      <c r="HW88" s="69"/>
      <c r="HX88" s="69"/>
      <c r="HY88" s="69"/>
      <c r="HZ88" s="69"/>
      <c r="IA88" s="69"/>
      <c r="IB88" s="69"/>
      <c r="IC88" s="69"/>
      <c r="ID88" s="69"/>
      <c r="IE88" s="69"/>
      <c r="IF88" s="69"/>
      <c r="IG88" s="69"/>
      <c r="IH88" s="69"/>
      <c r="II88" s="69"/>
      <c r="IJ88" s="69"/>
      <c r="IK88" s="69"/>
      <c r="IL88" s="69"/>
      <c r="IM88" s="69"/>
      <c r="IN88" s="69"/>
      <c r="IO88" s="69"/>
      <c r="IP88" s="69"/>
      <c r="IQ88" s="69"/>
      <c r="IR88" s="69"/>
      <c r="IS88" s="69"/>
      <c r="IT88" s="69"/>
      <c r="IU88" s="69"/>
      <c r="IV88" s="69"/>
      <c r="IW88" s="69"/>
      <c r="IX88" s="69"/>
      <c r="IY88" s="69"/>
      <c r="IZ88" s="69"/>
      <c r="JA88" s="69"/>
      <c r="JB88" s="69"/>
      <c r="JC88" s="69"/>
      <c r="JD88" s="69"/>
      <c r="JE88" s="69"/>
      <c r="JF88" s="69"/>
      <c r="JG88" s="69"/>
      <c r="JH88" s="69"/>
      <c r="JI88" s="69"/>
      <c r="JJ88" s="69"/>
      <c r="JK88" s="69"/>
      <c r="JL88" s="69"/>
      <c r="JM88" s="69"/>
      <c r="JN88" s="69"/>
      <c r="JO88" s="69"/>
      <c r="JP88" s="69"/>
      <c r="JQ88" s="69"/>
      <c r="JR88" s="69"/>
      <c r="JS88" s="69"/>
      <c r="JT88" s="69"/>
      <c r="JU88" s="69"/>
      <c r="JV88" s="69"/>
      <c r="JW88" s="69"/>
      <c r="JX88" s="69"/>
      <c r="JY88" s="69"/>
      <c r="JZ88" s="69"/>
      <c r="KA88" s="69"/>
      <c r="KB88" s="69"/>
      <c r="KC88" s="69"/>
      <c r="KD88" s="69"/>
    </row>
    <row r="89" spans="1:290" s="132" customFormat="1">
      <c r="A89" s="134"/>
      <c r="B89" s="218">
        <v>45</v>
      </c>
      <c r="C89" s="217" t="s">
        <v>872</v>
      </c>
      <c r="D89" s="206">
        <v>6</v>
      </c>
      <c r="E89" s="400">
        <v>3452.6</v>
      </c>
      <c r="F89" s="407" t="s">
        <v>2086</v>
      </c>
      <c r="H89" s="144"/>
      <c r="I89" s="148"/>
      <c r="J89" s="140"/>
      <c r="K89" s="139"/>
      <c r="L89" s="216"/>
      <c r="M89" s="144"/>
      <c r="N89" s="148"/>
      <c r="O89" s="140"/>
      <c r="P89" s="145"/>
      <c r="Q89" s="128"/>
      <c r="R89" s="841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  <c r="BM89" s="69"/>
      <c r="BN89" s="69"/>
      <c r="BO89" s="69"/>
      <c r="BP89" s="69"/>
      <c r="BQ89" s="69"/>
      <c r="BR89" s="69"/>
      <c r="BS89" s="69"/>
      <c r="BT89" s="69"/>
      <c r="BU89" s="69"/>
      <c r="BV89" s="69"/>
      <c r="BW89" s="69"/>
      <c r="BX89" s="69"/>
      <c r="BY89" s="69"/>
      <c r="BZ89" s="69"/>
      <c r="CA89" s="69"/>
      <c r="CB89" s="69"/>
      <c r="CC89" s="69"/>
      <c r="CD89" s="69"/>
      <c r="CE89" s="69"/>
      <c r="CF89" s="69"/>
      <c r="CG89" s="69"/>
      <c r="CH89" s="69"/>
      <c r="CI89" s="69"/>
      <c r="CJ89" s="69"/>
      <c r="CK89" s="69"/>
      <c r="CL89" s="69"/>
      <c r="CM89" s="69"/>
      <c r="CN89" s="69"/>
      <c r="CO89" s="69"/>
      <c r="CP89" s="69"/>
      <c r="CQ89" s="69"/>
      <c r="CR89" s="69"/>
      <c r="CS89" s="69"/>
      <c r="CT89" s="69"/>
      <c r="CU89" s="69"/>
      <c r="CV89" s="69"/>
      <c r="CW89" s="69"/>
      <c r="CX89" s="69"/>
      <c r="CY89" s="69"/>
      <c r="CZ89" s="69"/>
      <c r="DA89" s="69"/>
      <c r="DB89" s="69"/>
      <c r="DC89" s="69"/>
      <c r="DD89" s="69"/>
      <c r="DE89" s="69"/>
      <c r="DF89" s="69"/>
      <c r="DG89" s="69"/>
      <c r="DH89" s="69"/>
      <c r="DI89" s="69"/>
      <c r="DJ89" s="69"/>
      <c r="DK89" s="69"/>
      <c r="DL89" s="69"/>
      <c r="DM89" s="69"/>
      <c r="DN89" s="69"/>
      <c r="DO89" s="69"/>
      <c r="DP89" s="69"/>
      <c r="DQ89" s="69"/>
      <c r="DR89" s="69"/>
      <c r="DS89" s="69"/>
      <c r="DT89" s="69"/>
      <c r="DU89" s="69"/>
      <c r="DV89" s="69"/>
      <c r="DW89" s="69"/>
      <c r="DX89" s="69"/>
      <c r="DY89" s="69"/>
      <c r="DZ89" s="69"/>
      <c r="EA89" s="69"/>
      <c r="EB89" s="69"/>
      <c r="EC89" s="69"/>
      <c r="ED89" s="69"/>
      <c r="EE89" s="69"/>
      <c r="EF89" s="69"/>
      <c r="EG89" s="69"/>
      <c r="EH89" s="69"/>
      <c r="EI89" s="69"/>
      <c r="EJ89" s="69"/>
      <c r="EK89" s="69"/>
      <c r="EL89" s="69"/>
      <c r="EM89" s="69"/>
      <c r="EN89" s="69"/>
      <c r="EO89" s="69"/>
      <c r="EP89" s="69"/>
      <c r="EQ89" s="69"/>
      <c r="ER89" s="69"/>
      <c r="ES89" s="69"/>
      <c r="ET89" s="69"/>
      <c r="EU89" s="69"/>
      <c r="EV89" s="69"/>
      <c r="EW89" s="69"/>
      <c r="EX89" s="69"/>
      <c r="EY89" s="69"/>
      <c r="EZ89" s="69"/>
      <c r="FA89" s="69"/>
      <c r="FB89" s="69"/>
      <c r="FC89" s="69"/>
      <c r="FD89" s="69"/>
      <c r="FE89" s="69"/>
      <c r="FF89" s="69"/>
      <c r="FG89" s="69"/>
      <c r="FH89" s="69"/>
      <c r="FI89" s="69"/>
      <c r="FJ89" s="69"/>
      <c r="FK89" s="69"/>
      <c r="FL89" s="69"/>
      <c r="FM89" s="69"/>
      <c r="FN89" s="69"/>
      <c r="FO89" s="69"/>
      <c r="FP89" s="69"/>
      <c r="FQ89" s="69"/>
      <c r="FR89" s="69"/>
      <c r="FS89" s="69"/>
      <c r="FT89" s="69"/>
      <c r="FU89" s="69"/>
      <c r="FV89" s="69"/>
      <c r="FW89" s="69"/>
      <c r="FX89" s="69"/>
      <c r="FY89" s="69"/>
      <c r="FZ89" s="69"/>
      <c r="GA89" s="69"/>
      <c r="GB89" s="69"/>
      <c r="GC89" s="69"/>
      <c r="GD89" s="69"/>
      <c r="GE89" s="69"/>
      <c r="GF89" s="69"/>
      <c r="GG89" s="69"/>
      <c r="GH89" s="69"/>
      <c r="GI89" s="69"/>
      <c r="GJ89" s="69"/>
      <c r="GK89" s="69"/>
      <c r="GL89" s="69"/>
      <c r="GM89" s="69"/>
      <c r="GN89" s="69"/>
      <c r="GO89" s="69"/>
      <c r="GP89" s="69"/>
      <c r="GQ89" s="69"/>
      <c r="GR89" s="69"/>
      <c r="GS89" s="69"/>
      <c r="GT89" s="69"/>
      <c r="GU89" s="69"/>
      <c r="GV89" s="69"/>
      <c r="GW89" s="69"/>
      <c r="GX89" s="69"/>
      <c r="GY89" s="69"/>
      <c r="GZ89" s="69"/>
      <c r="HA89" s="69"/>
      <c r="HB89" s="69"/>
      <c r="HC89" s="69"/>
      <c r="HD89" s="69"/>
      <c r="HE89" s="69"/>
      <c r="HF89" s="69"/>
      <c r="HG89" s="69"/>
      <c r="HH89" s="69"/>
      <c r="HI89" s="69"/>
      <c r="HJ89" s="69"/>
      <c r="HK89" s="69"/>
      <c r="HL89" s="69"/>
      <c r="HM89" s="69"/>
      <c r="HN89" s="69"/>
      <c r="HO89" s="69"/>
      <c r="HP89" s="69"/>
      <c r="HQ89" s="69"/>
      <c r="HR89" s="69"/>
      <c r="HS89" s="69"/>
      <c r="HT89" s="69"/>
      <c r="HU89" s="69"/>
      <c r="HV89" s="69"/>
      <c r="HW89" s="69"/>
      <c r="HX89" s="69"/>
      <c r="HY89" s="69"/>
      <c r="HZ89" s="69"/>
      <c r="IA89" s="69"/>
      <c r="IB89" s="69"/>
      <c r="IC89" s="69"/>
      <c r="ID89" s="69"/>
      <c r="IE89" s="69"/>
      <c r="IF89" s="69"/>
      <c r="IG89" s="69"/>
      <c r="IH89" s="69"/>
      <c r="II89" s="69"/>
      <c r="IJ89" s="69"/>
      <c r="IK89" s="69"/>
      <c r="IL89" s="69"/>
      <c r="IM89" s="69"/>
      <c r="IN89" s="69"/>
      <c r="IO89" s="69"/>
      <c r="IP89" s="69"/>
      <c r="IQ89" s="69"/>
      <c r="IR89" s="69"/>
      <c r="IS89" s="69"/>
      <c r="IT89" s="69"/>
      <c r="IU89" s="69"/>
      <c r="IV89" s="69"/>
      <c r="IW89" s="69"/>
      <c r="IX89" s="69"/>
      <c r="IY89" s="69"/>
      <c r="IZ89" s="69"/>
      <c r="JA89" s="69"/>
      <c r="JB89" s="69"/>
      <c r="JC89" s="69"/>
      <c r="JD89" s="69"/>
      <c r="JE89" s="69"/>
      <c r="JF89" s="69"/>
      <c r="JG89" s="69"/>
      <c r="JH89" s="69"/>
      <c r="JI89" s="69"/>
      <c r="JJ89" s="69"/>
      <c r="JK89" s="69"/>
      <c r="JL89" s="69"/>
      <c r="JM89" s="69"/>
      <c r="JN89" s="69"/>
      <c r="JO89" s="69"/>
      <c r="JP89" s="69"/>
      <c r="JQ89" s="69"/>
      <c r="JR89" s="69"/>
      <c r="JS89" s="69"/>
      <c r="JT89" s="69"/>
      <c r="JU89" s="69"/>
      <c r="JV89" s="69"/>
      <c r="JW89" s="69"/>
      <c r="JX89" s="69"/>
      <c r="JY89" s="69"/>
      <c r="JZ89" s="69"/>
      <c r="KA89" s="69"/>
      <c r="KB89" s="69"/>
      <c r="KC89" s="69"/>
      <c r="KD89" s="69"/>
    </row>
    <row r="90" spans="1:290" s="132" customFormat="1">
      <c r="A90" s="134"/>
      <c r="B90" s="218">
        <v>54</v>
      </c>
      <c r="C90" s="217" t="s">
        <v>871</v>
      </c>
      <c r="D90" s="206">
        <v>4</v>
      </c>
      <c r="E90" s="400">
        <v>5998.8</v>
      </c>
      <c r="F90" s="407" t="s">
        <v>2086</v>
      </c>
      <c r="H90" s="144"/>
      <c r="I90" s="148"/>
      <c r="J90" s="140"/>
      <c r="K90" s="139"/>
      <c r="L90" s="216"/>
      <c r="M90" s="144"/>
      <c r="N90" s="148"/>
      <c r="O90" s="140"/>
      <c r="P90" s="145"/>
      <c r="Q90" s="128"/>
      <c r="R90" s="841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  <c r="AX90" s="69"/>
      <c r="AY90" s="69"/>
      <c r="AZ90" s="69"/>
      <c r="BA90" s="69"/>
      <c r="BB90" s="69"/>
      <c r="BC90" s="69"/>
      <c r="BD90" s="69"/>
      <c r="BE90" s="69"/>
      <c r="BF90" s="69"/>
      <c r="BG90" s="69"/>
      <c r="BH90" s="69"/>
      <c r="BI90" s="69"/>
      <c r="BJ90" s="69"/>
      <c r="BK90" s="69"/>
      <c r="BL90" s="69"/>
      <c r="BM90" s="69"/>
      <c r="BN90" s="69"/>
      <c r="BO90" s="69"/>
      <c r="BP90" s="69"/>
      <c r="BQ90" s="69"/>
      <c r="BR90" s="69"/>
      <c r="BS90" s="69"/>
      <c r="BT90" s="69"/>
      <c r="BU90" s="69"/>
      <c r="BV90" s="69"/>
      <c r="BW90" s="69"/>
      <c r="BX90" s="69"/>
      <c r="BY90" s="69"/>
      <c r="BZ90" s="69"/>
      <c r="CA90" s="69"/>
      <c r="CB90" s="69"/>
      <c r="CC90" s="69"/>
      <c r="CD90" s="69"/>
      <c r="CE90" s="69"/>
      <c r="CF90" s="69"/>
      <c r="CG90" s="69"/>
      <c r="CH90" s="69"/>
      <c r="CI90" s="69"/>
      <c r="CJ90" s="69"/>
      <c r="CK90" s="69"/>
      <c r="CL90" s="69"/>
      <c r="CM90" s="69"/>
      <c r="CN90" s="69"/>
      <c r="CO90" s="69"/>
      <c r="CP90" s="69"/>
      <c r="CQ90" s="69"/>
      <c r="CR90" s="69"/>
      <c r="CS90" s="69"/>
      <c r="CT90" s="69"/>
      <c r="CU90" s="69"/>
      <c r="CV90" s="69"/>
      <c r="CW90" s="69"/>
      <c r="CX90" s="69"/>
      <c r="CY90" s="69"/>
      <c r="CZ90" s="69"/>
      <c r="DA90" s="69"/>
      <c r="DB90" s="69"/>
      <c r="DC90" s="69"/>
      <c r="DD90" s="69"/>
      <c r="DE90" s="69"/>
      <c r="DF90" s="69"/>
      <c r="DG90" s="69"/>
      <c r="DH90" s="69"/>
      <c r="DI90" s="69"/>
      <c r="DJ90" s="69"/>
      <c r="DK90" s="69"/>
      <c r="DL90" s="69"/>
      <c r="DM90" s="69"/>
      <c r="DN90" s="69"/>
      <c r="DO90" s="69"/>
      <c r="DP90" s="69"/>
      <c r="DQ90" s="69"/>
      <c r="DR90" s="69"/>
      <c r="DS90" s="69"/>
      <c r="DT90" s="69"/>
      <c r="DU90" s="69"/>
      <c r="DV90" s="69"/>
      <c r="DW90" s="69"/>
      <c r="DX90" s="69"/>
      <c r="DY90" s="69"/>
      <c r="DZ90" s="69"/>
      <c r="EA90" s="69"/>
      <c r="EB90" s="69"/>
      <c r="EC90" s="69"/>
      <c r="ED90" s="69"/>
      <c r="EE90" s="69"/>
      <c r="EF90" s="69"/>
      <c r="EG90" s="69"/>
      <c r="EH90" s="69"/>
      <c r="EI90" s="69"/>
      <c r="EJ90" s="69"/>
      <c r="EK90" s="69"/>
      <c r="EL90" s="69"/>
      <c r="EM90" s="69"/>
      <c r="EN90" s="69"/>
      <c r="EO90" s="69"/>
      <c r="EP90" s="69"/>
      <c r="EQ90" s="69"/>
      <c r="ER90" s="69"/>
      <c r="ES90" s="69"/>
      <c r="ET90" s="69"/>
      <c r="EU90" s="69"/>
      <c r="EV90" s="69"/>
      <c r="EW90" s="69"/>
      <c r="EX90" s="69"/>
      <c r="EY90" s="69"/>
      <c r="EZ90" s="69"/>
      <c r="FA90" s="69"/>
      <c r="FB90" s="69"/>
      <c r="FC90" s="69"/>
      <c r="FD90" s="69"/>
      <c r="FE90" s="69"/>
      <c r="FF90" s="69"/>
      <c r="FG90" s="69"/>
      <c r="FH90" s="69"/>
      <c r="FI90" s="69"/>
      <c r="FJ90" s="69"/>
      <c r="FK90" s="69"/>
      <c r="FL90" s="69"/>
      <c r="FM90" s="69"/>
      <c r="FN90" s="69"/>
      <c r="FO90" s="69"/>
      <c r="FP90" s="69"/>
      <c r="FQ90" s="69"/>
      <c r="FR90" s="69"/>
      <c r="FS90" s="69"/>
      <c r="FT90" s="69"/>
      <c r="FU90" s="69"/>
      <c r="FV90" s="69"/>
      <c r="FW90" s="69"/>
      <c r="FX90" s="69"/>
      <c r="FY90" s="69"/>
      <c r="FZ90" s="69"/>
      <c r="GA90" s="69"/>
      <c r="GB90" s="69"/>
      <c r="GC90" s="69"/>
      <c r="GD90" s="69"/>
      <c r="GE90" s="69"/>
      <c r="GF90" s="69"/>
      <c r="GG90" s="69"/>
      <c r="GH90" s="69"/>
      <c r="GI90" s="69"/>
      <c r="GJ90" s="69"/>
      <c r="GK90" s="69"/>
      <c r="GL90" s="69"/>
      <c r="GM90" s="69"/>
      <c r="GN90" s="69"/>
      <c r="GO90" s="69"/>
      <c r="GP90" s="69"/>
      <c r="GQ90" s="69"/>
      <c r="GR90" s="69"/>
      <c r="GS90" s="69"/>
      <c r="GT90" s="69"/>
      <c r="GU90" s="69"/>
      <c r="GV90" s="69"/>
      <c r="GW90" s="69"/>
      <c r="GX90" s="69"/>
      <c r="GY90" s="69"/>
      <c r="GZ90" s="69"/>
      <c r="HA90" s="69"/>
      <c r="HB90" s="69"/>
      <c r="HC90" s="69"/>
      <c r="HD90" s="69"/>
      <c r="HE90" s="69"/>
      <c r="HF90" s="69"/>
      <c r="HG90" s="69"/>
      <c r="HH90" s="69"/>
      <c r="HI90" s="69"/>
      <c r="HJ90" s="69"/>
      <c r="HK90" s="69"/>
      <c r="HL90" s="69"/>
      <c r="HM90" s="69"/>
      <c r="HN90" s="69"/>
      <c r="HO90" s="69"/>
      <c r="HP90" s="69"/>
      <c r="HQ90" s="69"/>
      <c r="HR90" s="69"/>
      <c r="HS90" s="69"/>
      <c r="HT90" s="69"/>
      <c r="HU90" s="69"/>
      <c r="HV90" s="69"/>
      <c r="HW90" s="69"/>
      <c r="HX90" s="69"/>
      <c r="HY90" s="69"/>
      <c r="HZ90" s="69"/>
      <c r="IA90" s="69"/>
      <c r="IB90" s="69"/>
      <c r="IC90" s="69"/>
      <c r="ID90" s="69"/>
      <c r="IE90" s="69"/>
      <c r="IF90" s="69"/>
      <c r="IG90" s="69"/>
      <c r="IH90" s="69"/>
      <c r="II90" s="69"/>
      <c r="IJ90" s="69"/>
      <c r="IK90" s="69"/>
      <c r="IL90" s="69"/>
      <c r="IM90" s="69"/>
      <c r="IN90" s="69"/>
      <c r="IO90" s="69"/>
      <c r="IP90" s="69"/>
      <c r="IQ90" s="69"/>
      <c r="IR90" s="69"/>
      <c r="IS90" s="69"/>
      <c r="IT90" s="69"/>
      <c r="IU90" s="69"/>
      <c r="IV90" s="69"/>
      <c r="IW90" s="69"/>
      <c r="IX90" s="69"/>
      <c r="IY90" s="69"/>
      <c r="IZ90" s="69"/>
      <c r="JA90" s="69"/>
      <c r="JB90" s="69"/>
      <c r="JC90" s="69"/>
      <c r="JD90" s="69"/>
      <c r="JE90" s="69"/>
      <c r="JF90" s="69"/>
      <c r="JG90" s="69"/>
      <c r="JH90" s="69"/>
      <c r="JI90" s="69"/>
      <c r="JJ90" s="69"/>
      <c r="JK90" s="69"/>
      <c r="JL90" s="69"/>
      <c r="JM90" s="69"/>
      <c r="JN90" s="69"/>
      <c r="JO90" s="69"/>
      <c r="JP90" s="69"/>
      <c r="JQ90" s="69"/>
      <c r="JR90" s="69"/>
      <c r="JS90" s="69"/>
      <c r="JT90" s="69"/>
      <c r="JU90" s="69"/>
      <c r="JV90" s="69"/>
      <c r="JW90" s="69"/>
      <c r="JX90" s="69"/>
      <c r="JY90" s="69"/>
      <c r="JZ90" s="69"/>
      <c r="KA90" s="69"/>
      <c r="KB90" s="69"/>
      <c r="KC90" s="69"/>
      <c r="KD90" s="69"/>
    </row>
    <row r="91" spans="1:290" s="132" customFormat="1">
      <c r="A91" s="134"/>
      <c r="B91" s="986">
        <v>54</v>
      </c>
      <c r="C91" s="987" t="s">
        <v>870</v>
      </c>
      <c r="D91" s="988">
        <v>2</v>
      </c>
      <c r="E91" s="416">
        <v>6645.7</v>
      </c>
      <c r="F91" s="416" t="s">
        <v>2086</v>
      </c>
      <c r="H91" s="144"/>
      <c r="I91" s="144"/>
      <c r="J91" s="140"/>
      <c r="K91" s="139"/>
      <c r="L91" s="139"/>
      <c r="M91" s="144"/>
      <c r="N91" s="144"/>
      <c r="O91" s="140"/>
      <c r="P91" s="139"/>
      <c r="Q91" s="128"/>
      <c r="R91" s="841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  <c r="BT91" s="69"/>
      <c r="BU91" s="69"/>
      <c r="BV91" s="69"/>
      <c r="BW91" s="69"/>
      <c r="BX91" s="69"/>
      <c r="BY91" s="69"/>
      <c r="BZ91" s="69"/>
      <c r="CA91" s="69"/>
      <c r="CB91" s="69"/>
      <c r="CC91" s="69"/>
      <c r="CD91" s="69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69"/>
      <c r="CQ91" s="69"/>
      <c r="CR91" s="69"/>
      <c r="CS91" s="69"/>
      <c r="CT91" s="69"/>
      <c r="CU91" s="69"/>
      <c r="CV91" s="69"/>
      <c r="CW91" s="69"/>
      <c r="CX91" s="69"/>
      <c r="CY91" s="69"/>
      <c r="CZ91" s="69"/>
      <c r="DA91" s="69"/>
      <c r="DB91" s="69"/>
      <c r="DC91" s="69"/>
      <c r="DD91" s="69"/>
      <c r="DE91" s="69"/>
      <c r="DF91" s="69"/>
      <c r="DG91" s="69"/>
      <c r="DH91" s="69"/>
      <c r="DI91" s="69"/>
      <c r="DJ91" s="69"/>
      <c r="DK91" s="69"/>
      <c r="DL91" s="69"/>
      <c r="DM91" s="69"/>
      <c r="DN91" s="69"/>
      <c r="DO91" s="69"/>
      <c r="DP91" s="69"/>
      <c r="DQ91" s="69"/>
      <c r="DR91" s="69"/>
      <c r="DS91" s="69"/>
      <c r="DT91" s="69"/>
      <c r="DU91" s="69"/>
      <c r="DV91" s="69"/>
      <c r="DW91" s="69"/>
      <c r="DX91" s="69"/>
      <c r="DY91" s="69"/>
      <c r="DZ91" s="69"/>
      <c r="EA91" s="69"/>
      <c r="EB91" s="69"/>
      <c r="EC91" s="69"/>
      <c r="ED91" s="69"/>
      <c r="EE91" s="69"/>
      <c r="EF91" s="69"/>
      <c r="EG91" s="69"/>
      <c r="EH91" s="69"/>
      <c r="EI91" s="69"/>
      <c r="EJ91" s="69"/>
      <c r="EK91" s="69"/>
      <c r="EL91" s="69"/>
      <c r="EM91" s="69"/>
      <c r="EN91" s="69"/>
      <c r="EO91" s="69"/>
      <c r="EP91" s="69"/>
      <c r="EQ91" s="69"/>
      <c r="ER91" s="69"/>
      <c r="ES91" s="69"/>
      <c r="ET91" s="69"/>
      <c r="EU91" s="69"/>
      <c r="EV91" s="69"/>
      <c r="EW91" s="69"/>
      <c r="EX91" s="69"/>
      <c r="EY91" s="69"/>
      <c r="EZ91" s="69"/>
      <c r="FA91" s="69"/>
      <c r="FB91" s="69"/>
      <c r="FC91" s="69"/>
      <c r="FD91" s="69"/>
      <c r="FE91" s="69"/>
      <c r="FF91" s="69"/>
      <c r="FG91" s="69"/>
      <c r="FH91" s="69"/>
      <c r="FI91" s="69"/>
      <c r="FJ91" s="69"/>
      <c r="FK91" s="69"/>
      <c r="FL91" s="69"/>
      <c r="FM91" s="69"/>
      <c r="FN91" s="69"/>
      <c r="FO91" s="69"/>
      <c r="FP91" s="69"/>
      <c r="FQ91" s="69"/>
      <c r="FR91" s="69"/>
      <c r="FS91" s="69"/>
      <c r="FT91" s="69"/>
      <c r="FU91" s="69"/>
      <c r="FV91" s="69"/>
      <c r="FW91" s="69"/>
      <c r="FX91" s="69"/>
      <c r="FY91" s="69"/>
      <c r="FZ91" s="69"/>
      <c r="GA91" s="69"/>
      <c r="GB91" s="69"/>
      <c r="GC91" s="69"/>
      <c r="GD91" s="69"/>
      <c r="GE91" s="69"/>
      <c r="GF91" s="69"/>
      <c r="GG91" s="69"/>
      <c r="GH91" s="69"/>
      <c r="GI91" s="69"/>
      <c r="GJ91" s="69"/>
      <c r="GK91" s="69"/>
      <c r="GL91" s="69"/>
      <c r="GM91" s="69"/>
      <c r="GN91" s="69"/>
      <c r="GO91" s="69"/>
      <c r="GP91" s="69"/>
      <c r="GQ91" s="69"/>
      <c r="GR91" s="69"/>
      <c r="GS91" s="69"/>
      <c r="GT91" s="69"/>
      <c r="GU91" s="69"/>
      <c r="GV91" s="69"/>
      <c r="GW91" s="69"/>
      <c r="GX91" s="69"/>
      <c r="GY91" s="69"/>
      <c r="GZ91" s="69"/>
      <c r="HA91" s="69"/>
      <c r="HB91" s="69"/>
      <c r="HC91" s="69"/>
      <c r="HD91" s="69"/>
      <c r="HE91" s="69"/>
      <c r="HF91" s="69"/>
      <c r="HG91" s="69"/>
      <c r="HH91" s="69"/>
      <c r="HI91" s="69"/>
      <c r="HJ91" s="69"/>
      <c r="HK91" s="69"/>
      <c r="HL91" s="69"/>
      <c r="HM91" s="69"/>
      <c r="HN91" s="69"/>
      <c r="HO91" s="69"/>
      <c r="HP91" s="69"/>
      <c r="HQ91" s="69"/>
      <c r="HR91" s="69"/>
      <c r="HS91" s="69"/>
      <c r="HT91" s="69"/>
      <c r="HU91" s="69"/>
      <c r="HV91" s="69"/>
      <c r="HW91" s="69"/>
      <c r="HX91" s="69"/>
      <c r="HY91" s="69"/>
      <c r="HZ91" s="69"/>
      <c r="IA91" s="69"/>
      <c r="IB91" s="69"/>
      <c r="IC91" s="69"/>
      <c r="ID91" s="69"/>
      <c r="IE91" s="69"/>
      <c r="IF91" s="69"/>
      <c r="IG91" s="69"/>
      <c r="IH91" s="69"/>
      <c r="II91" s="69"/>
      <c r="IJ91" s="69"/>
      <c r="IK91" s="69"/>
      <c r="IL91" s="69"/>
      <c r="IM91" s="69"/>
      <c r="IN91" s="69"/>
      <c r="IO91" s="69"/>
      <c r="IP91" s="69"/>
      <c r="IQ91" s="69"/>
      <c r="IR91" s="69"/>
      <c r="IS91" s="69"/>
      <c r="IT91" s="69"/>
      <c r="IU91" s="69"/>
      <c r="IV91" s="69"/>
      <c r="IW91" s="69"/>
      <c r="IX91" s="69"/>
      <c r="IY91" s="69"/>
      <c r="IZ91" s="69"/>
      <c r="JA91" s="69"/>
      <c r="JB91" s="69"/>
      <c r="JC91" s="69"/>
      <c r="JD91" s="69"/>
      <c r="JE91" s="69"/>
      <c r="JF91" s="69"/>
      <c r="JG91" s="69"/>
      <c r="JH91" s="69"/>
      <c r="JI91" s="69"/>
      <c r="JJ91" s="69"/>
      <c r="JK91" s="69"/>
      <c r="JL91" s="69"/>
      <c r="JM91" s="69"/>
      <c r="JN91" s="69"/>
      <c r="JO91" s="69"/>
      <c r="JP91" s="69"/>
      <c r="JQ91" s="69"/>
      <c r="JR91" s="69"/>
      <c r="JS91" s="69"/>
      <c r="JT91" s="69"/>
      <c r="JU91" s="69"/>
      <c r="JV91" s="69"/>
      <c r="JW91" s="69"/>
      <c r="JX91" s="69"/>
      <c r="JY91" s="69"/>
      <c r="JZ91" s="69"/>
      <c r="KA91" s="69"/>
      <c r="KB91" s="69"/>
      <c r="KC91" s="69"/>
      <c r="KD91" s="69"/>
    </row>
    <row r="92" spans="1:290">
      <c r="A92" s="131"/>
      <c r="B92" s="986">
        <v>54</v>
      </c>
      <c r="C92" s="987" t="s">
        <v>869</v>
      </c>
      <c r="D92" s="988">
        <v>2</v>
      </c>
      <c r="E92" s="416">
        <v>6693.6</v>
      </c>
      <c r="F92" s="416" t="s">
        <v>2086</v>
      </c>
      <c r="G92" s="132"/>
      <c r="H92" s="213"/>
      <c r="I92" s="213"/>
      <c r="J92" s="181"/>
      <c r="K92" s="182"/>
      <c r="L92" s="182"/>
      <c r="M92" s="213"/>
      <c r="N92" s="213"/>
      <c r="O92" s="181"/>
      <c r="P92" s="182"/>
    </row>
    <row r="93" spans="1:290">
      <c r="A93" s="131"/>
      <c r="B93" s="213"/>
      <c r="C93" s="213"/>
      <c r="D93" s="213"/>
      <c r="E93" s="181"/>
      <c r="F93" s="182"/>
      <c r="G93" s="182"/>
      <c r="H93" s="213"/>
      <c r="I93" s="213"/>
      <c r="J93" s="181"/>
      <c r="K93" s="182"/>
      <c r="L93" s="182"/>
      <c r="M93" s="213"/>
      <c r="N93" s="213"/>
      <c r="O93" s="181"/>
      <c r="P93" s="182"/>
    </row>
    <row r="94" spans="1:290">
      <c r="A94" s="131"/>
      <c r="B94" s="213"/>
      <c r="C94" s="213"/>
      <c r="D94" s="213"/>
      <c r="E94" s="181"/>
      <c r="F94" s="182"/>
      <c r="G94" s="182"/>
      <c r="H94" s="213"/>
      <c r="I94" s="213"/>
      <c r="J94" s="181"/>
      <c r="K94" s="182"/>
      <c r="L94" s="182"/>
      <c r="M94" s="213"/>
      <c r="N94" s="213"/>
      <c r="O94" s="181"/>
      <c r="P94" s="182"/>
    </row>
    <row r="95" spans="1:290">
      <c r="A95" s="131"/>
      <c r="B95" s="213"/>
      <c r="C95" s="213"/>
      <c r="D95" s="213"/>
      <c r="E95" s="181"/>
      <c r="F95" s="182"/>
      <c r="G95" s="182"/>
      <c r="H95" s="213"/>
      <c r="I95" s="213"/>
      <c r="J95" s="181"/>
      <c r="K95" s="182"/>
      <c r="L95" s="182"/>
      <c r="M95" s="213"/>
      <c r="N95" s="213"/>
      <c r="O95" s="181"/>
      <c r="P95" s="182"/>
    </row>
    <row r="96" spans="1:290">
      <c r="A96" s="131"/>
      <c r="B96" s="213"/>
      <c r="C96" s="213"/>
      <c r="D96" s="213"/>
      <c r="E96" s="181"/>
      <c r="F96" s="182"/>
      <c r="G96" s="182"/>
      <c r="H96" s="213"/>
      <c r="I96" s="213"/>
      <c r="J96" s="181"/>
      <c r="K96" s="182"/>
      <c r="L96" s="182"/>
      <c r="M96" s="213"/>
      <c r="N96" s="213"/>
      <c r="O96" s="181"/>
      <c r="P96" s="182"/>
    </row>
    <row r="97" spans="1:17">
      <c r="A97" s="131"/>
      <c r="B97" s="213"/>
      <c r="C97" s="213"/>
      <c r="D97" s="213"/>
      <c r="E97" s="181"/>
      <c r="F97" s="182"/>
      <c r="G97" s="182"/>
      <c r="H97" s="213"/>
      <c r="I97" s="213"/>
      <c r="J97" s="181"/>
      <c r="K97" s="182"/>
      <c r="L97" s="182"/>
      <c r="M97" s="213"/>
      <c r="N97" s="213"/>
      <c r="O97" s="181"/>
      <c r="P97" s="182"/>
    </row>
    <row r="98" spans="1:17">
      <c r="A98" s="131"/>
      <c r="B98" s="213"/>
      <c r="C98" s="213"/>
      <c r="D98" s="213"/>
      <c r="E98" s="181"/>
      <c r="F98" s="182"/>
      <c r="G98" s="182"/>
      <c r="H98" s="213"/>
      <c r="I98" s="213"/>
      <c r="J98" s="181"/>
      <c r="K98" s="182"/>
      <c r="L98" s="182"/>
      <c r="M98" s="213"/>
      <c r="N98" s="213"/>
      <c r="O98" s="181"/>
      <c r="P98" s="182"/>
    </row>
    <row r="99" spans="1:17">
      <c r="A99" s="131"/>
      <c r="B99" s="213"/>
      <c r="C99" s="213"/>
      <c r="D99" s="213"/>
      <c r="E99" s="181"/>
      <c r="F99" s="182"/>
      <c r="G99" s="182"/>
      <c r="H99" s="213"/>
      <c r="I99" s="213"/>
      <c r="J99" s="181"/>
      <c r="K99" s="182"/>
      <c r="L99" s="182"/>
      <c r="M99" s="213"/>
      <c r="N99" s="213"/>
      <c r="O99" s="181"/>
      <c r="P99" s="182"/>
    </row>
    <row r="100" spans="1:17">
      <c r="A100" s="131"/>
      <c r="B100" s="213"/>
      <c r="C100" s="213"/>
      <c r="D100" s="213"/>
      <c r="E100" s="181"/>
      <c r="F100" s="182"/>
      <c r="G100" s="182"/>
      <c r="H100" s="213"/>
      <c r="I100" s="213"/>
      <c r="J100" s="181"/>
      <c r="K100" s="182"/>
      <c r="L100" s="182"/>
      <c r="M100" s="213"/>
      <c r="N100" s="213"/>
      <c r="O100" s="181"/>
      <c r="P100" s="182"/>
    </row>
    <row r="101" spans="1:17">
      <c r="A101" s="134"/>
      <c r="B101" s="144"/>
      <c r="C101" s="144"/>
      <c r="D101" s="144"/>
      <c r="E101" s="140"/>
      <c r="F101" s="139"/>
      <c r="G101" s="139"/>
      <c r="H101" s="144"/>
      <c r="I101" s="144"/>
      <c r="J101" s="140"/>
      <c r="K101" s="139"/>
      <c r="L101" s="139"/>
      <c r="M101" s="144"/>
      <c r="N101" s="144"/>
      <c r="O101" s="140"/>
      <c r="P101" s="139"/>
    </row>
    <row r="102" spans="1:17" ht="15.75">
      <c r="A102" s="134"/>
      <c r="B102" s="144"/>
      <c r="C102" s="144"/>
      <c r="D102" s="144"/>
      <c r="E102" s="140"/>
      <c r="F102" s="139"/>
      <c r="G102" s="350"/>
      <c r="H102" s="132"/>
      <c r="I102" s="132"/>
      <c r="J102" s="133"/>
      <c r="K102" s="132"/>
      <c r="L102" s="132"/>
      <c r="M102" s="132"/>
      <c r="N102" s="351"/>
      <c r="O102" s="350"/>
      <c r="P102" s="350"/>
    </row>
    <row r="103" spans="1:17" ht="15.75">
      <c r="A103" s="134"/>
      <c r="B103" s="144"/>
      <c r="C103" s="144"/>
      <c r="D103" s="144"/>
      <c r="E103" s="140"/>
      <c r="F103" s="139"/>
      <c r="G103" s="350"/>
      <c r="H103" s="132"/>
      <c r="I103" s="132"/>
      <c r="J103" s="133"/>
      <c r="K103" s="132"/>
      <c r="L103" s="132"/>
      <c r="M103" s="132"/>
      <c r="N103" s="351"/>
      <c r="O103" s="350"/>
      <c r="P103" s="350"/>
    </row>
    <row r="104" spans="1:17" ht="35.25" customHeight="1">
      <c r="A104" s="134"/>
      <c r="B104" s="144"/>
      <c r="C104" s="144"/>
      <c r="D104" s="144"/>
      <c r="E104" s="140"/>
      <c r="F104" s="139"/>
      <c r="G104" s="350"/>
      <c r="H104" s="132"/>
      <c r="I104" s="132"/>
      <c r="J104" s="132"/>
      <c r="K104" s="132"/>
      <c r="L104" s="132"/>
      <c r="M104" s="132"/>
      <c r="N104" s="351"/>
      <c r="O104" s="350"/>
      <c r="P104" s="350"/>
    </row>
    <row r="105" spans="1:17" ht="15" customHeight="1">
      <c r="A105" s="134"/>
      <c r="B105" s="352" t="str">
        <f>ACE!B107</f>
        <v xml:space="preserve"> Поставщик:  </v>
      </c>
      <c r="C105" s="353"/>
      <c r="D105" s="353"/>
      <c r="E105" s="136"/>
      <c r="F105" s="132"/>
      <c r="G105" s="351"/>
      <c r="H105" s="351"/>
      <c r="I105" s="132"/>
      <c r="J105" s="133"/>
      <c r="K105" s="132"/>
      <c r="L105" s="132"/>
      <c r="M105" s="354" t="str">
        <f>ACE!I107</f>
        <v>Покупатель:</v>
      </c>
      <c r="N105" s="351"/>
      <c r="O105" s="351"/>
      <c r="P105" s="132"/>
    </row>
    <row r="106" spans="1:17" ht="15" customHeight="1">
      <c r="A106" s="134"/>
      <c r="B106" s="352"/>
      <c r="C106" s="353"/>
      <c r="D106" s="353"/>
      <c r="E106" s="136"/>
      <c r="F106" s="132"/>
      <c r="G106" s="351"/>
      <c r="H106" s="351"/>
      <c r="I106" s="132"/>
      <c r="J106" s="133"/>
      <c r="K106" s="132"/>
      <c r="L106" s="132"/>
      <c r="M106" s="354"/>
      <c r="N106" s="351"/>
      <c r="O106" s="351"/>
      <c r="P106" s="132"/>
    </row>
    <row r="107" spans="1:17" ht="15" customHeight="1">
      <c r="A107" s="134"/>
      <c r="B107" s="353" t="str">
        <f>ACE!B109</f>
        <v>_______________________</v>
      </c>
      <c r="C107" s="353" t="e">
        <f>ACE!D109</f>
        <v>#REF!</v>
      </c>
      <c r="D107" s="353"/>
      <c r="E107" s="136"/>
      <c r="F107" s="132"/>
      <c r="G107" s="351"/>
      <c r="H107" s="1145"/>
      <c r="I107" s="1145"/>
      <c r="J107" s="133"/>
      <c r="K107" s="132"/>
      <c r="L107" s="132"/>
      <c r="M107" s="355" t="str">
        <f>ACE!I109</f>
        <v>_________________________</v>
      </c>
      <c r="N107" s="356" t="e">
        <f>ACE!J109</f>
        <v>#REF!</v>
      </c>
      <c r="O107" s="357"/>
      <c r="P107" s="132"/>
    </row>
    <row r="108" spans="1:17" ht="15" customHeight="1">
      <c r="A108" s="134"/>
      <c r="B108" s="144"/>
      <c r="C108" s="144"/>
      <c r="D108" s="144"/>
      <c r="E108" s="140"/>
      <c r="F108" s="139"/>
      <c r="G108" s="350"/>
      <c r="H108" s="353"/>
      <c r="I108" s="353"/>
      <c r="J108" s="353"/>
      <c r="K108" s="351"/>
      <c r="L108" s="351"/>
      <c r="M108" s="358"/>
      <c r="N108" s="351"/>
      <c r="O108" s="350"/>
      <c r="P108" s="350"/>
    </row>
    <row r="109" spans="1:17" ht="15" customHeight="1">
      <c r="A109" s="134"/>
      <c r="B109" s="144"/>
      <c r="C109" s="144"/>
      <c r="D109" s="144"/>
      <c r="E109" s="140"/>
      <c r="F109" s="139"/>
      <c r="G109" s="350"/>
      <c r="H109" s="353"/>
      <c r="I109" s="353"/>
      <c r="J109" s="353"/>
      <c r="K109" s="351"/>
      <c r="L109" s="351"/>
      <c r="M109" s="358"/>
      <c r="N109" s="351"/>
      <c r="O109" s="350"/>
      <c r="P109" s="350"/>
    </row>
    <row r="110" spans="1:17" ht="15" customHeight="1">
      <c r="A110" s="134"/>
      <c r="B110" s="144"/>
      <c r="C110" s="144"/>
      <c r="D110" s="144"/>
      <c r="E110" s="140"/>
      <c r="F110" s="139"/>
      <c r="G110" s="350"/>
      <c r="H110" s="353"/>
      <c r="I110" s="353"/>
      <c r="J110" s="353"/>
      <c r="K110" s="351"/>
      <c r="L110" s="351"/>
      <c r="M110" s="358"/>
      <c r="N110" s="351"/>
      <c r="O110" s="350"/>
      <c r="P110" s="350"/>
    </row>
    <row r="111" spans="1:17" ht="21" customHeight="1">
      <c r="A111" s="134"/>
      <c r="B111" s="144"/>
      <c r="C111" s="144"/>
      <c r="D111" s="144"/>
      <c r="E111" s="140"/>
      <c r="F111" s="139"/>
      <c r="G111" s="350"/>
      <c r="H111" s="359"/>
      <c r="I111" s="359"/>
      <c r="J111" s="359"/>
      <c r="K111" s="359"/>
      <c r="L111" s="359"/>
      <c r="M111" s="359"/>
      <c r="N111" s="359"/>
      <c r="O111" s="350"/>
      <c r="P111" s="350"/>
    </row>
    <row r="112" spans="1:17" ht="15">
      <c r="A112" s="134"/>
      <c r="B112" s="144"/>
      <c r="C112" s="144"/>
      <c r="D112" s="144"/>
      <c r="E112" s="140"/>
      <c r="F112" s="139"/>
      <c r="G112" s="350"/>
      <c r="H112" s="359"/>
      <c r="I112" s="359"/>
      <c r="J112" s="359"/>
      <c r="K112" s="132"/>
      <c r="L112" s="132"/>
      <c r="M112" s="359"/>
      <c r="N112" s="339" t="s">
        <v>188</v>
      </c>
      <c r="O112" s="343"/>
      <c r="P112" s="350"/>
      <c r="Q112" s="129"/>
    </row>
    <row r="113" spans="1:17" ht="15">
      <c r="A113" s="134"/>
      <c r="B113" s="144"/>
      <c r="C113" s="144"/>
      <c r="D113" s="144"/>
      <c r="E113" s="140"/>
      <c r="F113" s="139"/>
      <c r="G113" s="350"/>
      <c r="H113" s="359"/>
      <c r="I113" s="359"/>
      <c r="J113" s="359"/>
      <c r="K113" s="132"/>
      <c r="L113" s="132"/>
      <c r="M113" s="359"/>
      <c r="N113" s="339" t="s">
        <v>189</v>
      </c>
      <c r="O113" s="343"/>
      <c r="P113" s="350"/>
      <c r="Q113" s="129"/>
    </row>
    <row r="114" spans="1:17" ht="15">
      <c r="A114" s="134"/>
      <c r="B114" s="144"/>
      <c r="C114" s="144"/>
      <c r="D114" s="144"/>
      <c r="E114" s="140"/>
      <c r="F114" s="139"/>
      <c r="G114" s="350"/>
      <c r="H114" s="359"/>
      <c r="I114" s="359"/>
      <c r="J114" s="359"/>
      <c r="K114" s="132"/>
      <c r="L114" s="132"/>
      <c r="M114" s="359"/>
      <c r="N114" s="339">
        <f>CONDITIONS!E3</f>
        <v>0</v>
      </c>
      <c r="O114" s="343"/>
      <c r="P114" s="350"/>
      <c r="Q114" s="129"/>
    </row>
    <row r="115" spans="1:17" ht="15">
      <c r="A115" s="183"/>
      <c r="B115" s="213"/>
      <c r="C115" s="213"/>
      <c r="D115" s="213"/>
      <c r="E115" s="181"/>
      <c r="F115" s="182"/>
      <c r="G115" s="211"/>
      <c r="H115" s="212"/>
      <c r="I115" s="212"/>
      <c r="J115" s="212"/>
      <c r="K115" s="212"/>
      <c r="L115" s="212"/>
      <c r="M115" s="212"/>
      <c r="N115" s="212"/>
      <c r="O115" s="211"/>
      <c r="P115" s="210"/>
      <c r="Q115" s="129"/>
    </row>
    <row r="116" spans="1:17" ht="28.5" customHeight="1">
      <c r="A116" s="183"/>
      <c r="B116" s="1144" t="s">
        <v>868</v>
      </c>
      <c r="C116" s="1144"/>
      <c r="D116" s="1144"/>
      <c r="E116" s="1144"/>
      <c r="F116" s="1144"/>
      <c r="G116" s="1144"/>
      <c r="H116" s="1144"/>
      <c r="I116" s="1144"/>
      <c r="J116" s="1144"/>
      <c r="K116" s="1144"/>
      <c r="L116" s="1144"/>
      <c r="M116" s="1144"/>
      <c r="N116" s="1144"/>
      <c r="O116" s="1144"/>
      <c r="P116" s="1144"/>
      <c r="Q116" s="69"/>
    </row>
    <row r="117" spans="1:17" ht="23.25" customHeight="1">
      <c r="A117" s="131"/>
      <c r="B117" s="1140" t="s">
        <v>867</v>
      </c>
      <c r="C117" s="1140"/>
      <c r="D117" s="1140"/>
      <c r="E117" s="1140"/>
      <c r="F117" s="1140"/>
      <c r="G117" s="1140" t="s">
        <v>866</v>
      </c>
      <c r="H117" s="1140"/>
      <c r="I117" s="1140"/>
      <c r="J117" s="1140"/>
      <c r="K117" s="1140"/>
      <c r="L117" s="1140" t="s">
        <v>865</v>
      </c>
      <c r="M117" s="1140"/>
      <c r="N117" s="1140"/>
      <c r="O117" s="1140"/>
      <c r="P117" s="1140"/>
      <c r="Q117" s="69"/>
    </row>
    <row r="118" spans="1:17" ht="18" customHeight="1">
      <c r="A118" s="131"/>
      <c r="B118" s="1140" t="s">
        <v>864</v>
      </c>
      <c r="C118" s="1140"/>
      <c r="D118" s="1140"/>
      <c r="E118" s="1140"/>
      <c r="F118" s="1140"/>
      <c r="G118" s="1140" t="s">
        <v>863</v>
      </c>
      <c r="H118" s="1140"/>
      <c r="I118" s="1140"/>
      <c r="J118" s="1140"/>
      <c r="K118" s="1140"/>
      <c r="L118" s="1140" t="s">
        <v>862</v>
      </c>
      <c r="M118" s="1140"/>
      <c r="N118" s="1140"/>
      <c r="O118" s="1140"/>
      <c r="P118" s="1140"/>
      <c r="Q118" s="69"/>
    </row>
    <row r="119" spans="1:17" ht="60">
      <c r="A119" s="131"/>
      <c r="B119" s="361" t="s">
        <v>820</v>
      </c>
      <c r="C119" s="361" t="s">
        <v>19</v>
      </c>
      <c r="D119" s="361" t="s">
        <v>165</v>
      </c>
      <c r="E119" s="337" t="s">
        <v>178</v>
      </c>
      <c r="F119" s="337" t="s">
        <v>2084</v>
      </c>
      <c r="G119" s="361" t="s">
        <v>820</v>
      </c>
      <c r="H119" s="361" t="s">
        <v>19</v>
      </c>
      <c r="I119" s="361" t="s">
        <v>165</v>
      </c>
      <c r="J119" s="337" t="s">
        <v>178</v>
      </c>
      <c r="K119" s="337" t="s">
        <v>2084</v>
      </c>
      <c r="L119" s="361" t="s">
        <v>820</v>
      </c>
      <c r="M119" s="361" t="s">
        <v>19</v>
      </c>
      <c r="N119" s="361" t="s">
        <v>165</v>
      </c>
      <c r="O119" s="337" t="s">
        <v>178</v>
      </c>
      <c r="P119" s="337" t="s">
        <v>2084</v>
      </c>
      <c r="Q119" s="69"/>
    </row>
    <row r="120" spans="1:17">
      <c r="A120" s="131"/>
      <c r="B120" s="192">
        <v>7.5</v>
      </c>
      <c r="C120" s="207" t="s">
        <v>861</v>
      </c>
      <c r="D120" s="192">
        <v>234</v>
      </c>
      <c r="E120" s="400">
        <v>151.69999999999999</v>
      </c>
      <c r="F120" s="397" t="s">
        <v>2086</v>
      </c>
      <c r="G120" s="159">
        <v>11</v>
      </c>
      <c r="H120" s="207" t="s">
        <v>860</v>
      </c>
      <c r="I120" s="192">
        <v>168</v>
      </c>
      <c r="J120" s="400">
        <v>163.69999999999999</v>
      </c>
      <c r="K120" s="397" t="s">
        <v>2086</v>
      </c>
      <c r="L120" s="193"/>
      <c r="M120" s="193"/>
      <c r="N120" s="193"/>
      <c r="O120" s="412"/>
      <c r="P120" s="412"/>
    </row>
    <row r="121" spans="1:17">
      <c r="A121" s="131"/>
      <c r="B121" s="209">
        <v>8</v>
      </c>
      <c r="C121" s="207" t="s">
        <v>859</v>
      </c>
      <c r="D121" s="206">
        <v>192</v>
      </c>
      <c r="E121" s="400">
        <v>154.4</v>
      </c>
      <c r="F121" s="397" t="s">
        <v>2086</v>
      </c>
      <c r="G121" s="159">
        <v>11.5</v>
      </c>
      <c r="H121" s="207" t="s">
        <v>858</v>
      </c>
      <c r="I121" s="206">
        <v>124</v>
      </c>
      <c r="J121" s="400">
        <v>194.3</v>
      </c>
      <c r="K121" s="397" t="s">
        <v>2086</v>
      </c>
      <c r="L121" s="208">
        <v>13.5</v>
      </c>
      <c r="M121" s="207" t="s">
        <v>857</v>
      </c>
      <c r="N121" s="206">
        <v>108</v>
      </c>
      <c r="O121" s="400">
        <v>252.9</v>
      </c>
      <c r="P121" s="397" t="s">
        <v>2086</v>
      </c>
    </row>
    <row r="122" spans="1:17">
      <c r="A122" s="131"/>
      <c r="B122" s="981">
        <v>8</v>
      </c>
      <c r="C122" s="969" t="s">
        <v>856</v>
      </c>
      <c r="D122" s="982">
        <v>140</v>
      </c>
      <c r="E122" s="416">
        <v>159.69999999999999</v>
      </c>
      <c r="F122" s="416" t="s">
        <v>2086</v>
      </c>
      <c r="G122" s="240">
        <v>11.5</v>
      </c>
      <c r="H122" s="969" t="s">
        <v>855</v>
      </c>
      <c r="I122" s="982">
        <v>120</v>
      </c>
      <c r="J122" s="416">
        <v>189</v>
      </c>
      <c r="K122" s="416" t="s">
        <v>2086</v>
      </c>
      <c r="L122" s="258">
        <v>14</v>
      </c>
      <c r="M122" s="969" t="s">
        <v>854</v>
      </c>
      <c r="N122" s="982">
        <v>96</v>
      </c>
      <c r="O122" s="416">
        <v>252.9</v>
      </c>
      <c r="P122" s="416" t="s">
        <v>2086</v>
      </c>
    </row>
    <row r="123" spans="1:17">
      <c r="A123" s="131"/>
      <c r="B123" s="981">
        <v>8.5</v>
      </c>
      <c r="C123" s="969" t="s">
        <v>853</v>
      </c>
      <c r="D123" s="982">
        <v>132</v>
      </c>
      <c r="E123" s="416">
        <v>182.3</v>
      </c>
      <c r="F123" s="416" t="s">
        <v>2086</v>
      </c>
      <c r="G123" s="240">
        <v>12</v>
      </c>
      <c r="H123" s="969" t="s">
        <v>852</v>
      </c>
      <c r="I123" s="982">
        <v>96</v>
      </c>
      <c r="J123" s="416">
        <v>207.6</v>
      </c>
      <c r="K123" s="416" t="s">
        <v>2086</v>
      </c>
      <c r="L123" s="258">
        <v>14.5</v>
      </c>
      <c r="M123" s="969" t="s">
        <v>851</v>
      </c>
      <c r="N123" s="982">
        <v>84</v>
      </c>
      <c r="O123" s="416">
        <v>323.39999999999998</v>
      </c>
      <c r="P123" s="416" t="s">
        <v>2086</v>
      </c>
    </row>
    <row r="124" spans="1:17">
      <c r="A124" s="131"/>
      <c r="B124" s="209">
        <v>8.5</v>
      </c>
      <c r="C124" s="207" t="s">
        <v>850</v>
      </c>
      <c r="D124" s="206">
        <v>96</v>
      </c>
      <c r="E124" s="400">
        <v>219.6</v>
      </c>
      <c r="F124" s="397" t="s">
        <v>2086</v>
      </c>
      <c r="G124" s="159">
        <v>12.5</v>
      </c>
      <c r="H124" s="207" t="s">
        <v>849</v>
      </c>
      <c r="I124" s="206">
        <v>80</v>
      </c>
      <c r="J124" s="400">
        <v>243.6</v>
      </c>
      <c r="K124" s="397" t="s">
        <v>2086</v>
      </c>
      <c r="L124" s="208">
        <v>15.5</v>
      </c>
      <c r="M124" s="207" t="s">
        <v>848</v>
      </c>
      <c r="N124" s="206">
        <v>60</v>
      </c>
      <c r="O124" s="400">
        <v>376.7</v>
      </c>
      <c r="P124" s="397" t="s">
        <v>2086</v>
      </c>
    </row>
    <row r="125" spans="1:17">
      <c r="A125" s="131"/>
      <c r="B125" s="209">
        <v>9</v>
      </c>
      <c r="C125" s="207" t="s">
        <v>847</v>
      </c>
      <c r="D125" s="206">
        <v>96</v>
      </c>
      <c r="E125" s="400">
        <v>295.5</v>
      </c>
      <c r="F125" s="397" t="s">
        <v>2086</v>
      </c>
      <c r="G125" s="159">
        <v>12.5</v>
      </c>
      <c r="H125" s="207" t="s">
        <v>846</v>
      </c>
      <c r="I125" s="206">
        <v>72</v>
      </c>
      <c r="J125" s="400">
        <v>278.2</v>
      </c>
      <c r="K125" s="397" t="s">
        <v>2086</v>
      </c>
      <c r="L125" s="208"/>
      <c r="M125" s="207"/>
      <c r="N125" s="206"/>
      <c r="O125" s="400"/>
      <c r="P125" s="397"/>
    </row>
    <row r="126" spans="1:17">
      <c r="A126" s="131"/>
      <c r="B126" s="981">
        <v>9</v>
      </c>
      <c r="C126" s="969" t="s">
        <v>845</v>
      </c>
      <c r="D126" s="982">
        <v>70</v>
      </c>
      <c r="E126" s="416">
        <v>283.5</v>
      </c>
      <c r="F126" s="416" t="s">
        <v>2086</v>
      </c>
      <c r="G126" s="240">
        <v>13</v>
      </c>
      <c r="H126" s="969" t="s">
        <v>844</v>
      </c>
      <c r="I126" s="982">
        <v>60</v>
      </c>
      <c r="J126" s="416">
        <v>274.2</v>
      </c>
      <c r="K126" s="416" t="s">
        <v>2086</v>
      </c>
      <c r="L126" s="258">
        <v>16</v>
      </c>
      <c r="M126" s="969" t="s">
        <v>843</v>
      </c>
      <c r="N126" s="982">
        <v>40</v>
      </c>
      <c r="O126" s="416">
        <v>436.6</v>
      </c>
      <c r="P126" s="416" t="s">
        <v>2086</v>
      </c>
    </row>
    <row r="127" spans="1:17">
      <c r="A127" s="131"/>
      <c r="B127" s="981">
        <v>9</v>
      </c>
      <c r="C127" s="969" t="s">
        <v>842</v>
      </c>
      <c r="D127" s="982">
        <v>60</v>
      </c>
      <c r="E127" s="416">
        <v>323.39999999999998</v>
      </c>
      <c r="F127" s="416" t="s">
        <v>2086</v>
      </c>
      <c r="G127" s="240">
        <v>13.5</v>
      </c>
      <c r="H127" s="969" t="s">
        <v>841</v>
      </c>
      <c r="I127" s="982">
        <v>40</v>
      </c>
      <c r="J127" s="416">
        <v>371.3</v>
      </c>
      <c r="K127" s="416" t="s">
        <v>2086</v>
      </c>
      <c r="L127" s="258">
        <v>16.5</v>
      </c>
      <c r="M127" s="969" t="s">
        <v>840</v>
      </c>
      <c r="N127" s="982">
        <v>40</v>
      </c>
      <c r="O127" s="416">
        <v>556.4</v>
      </c>
      <c r="P127" s="416" t="s">
        <v>2086</v>
      </c>
    </row>
    <row r="128" spans="1:17">
      <c r="A128" s="131"/>
      <c r="B128" s="209">
        <v>9</v>
      </c>
      <c r="C128" s="207" t="s">
        <v>839</v>
      </c>
      <c r="D128" s="206">
        <v>50</v>
      </c>
      <c r="E128" s="400">
        <v>360.7</v>
      </c>
      <c r="F128" s="397" t="s">
        <v>2086</v>
      </c>
      <c r="G128" s="159">
        <v>13.5</v>
      </c>
      <c r="H128" s="207" t="s">
        <v>838</v>
      </c>
      <c r="I128" s="206">
        <v>40</v>
      </c>
      <c r="J128" s="400">
        <v>421.9</v>
      </c>
      <c r="K128" s="397" t="s">
        <v>2086</v>
      </c>
      <c r="L128" s="208">
        <v>16.5</v>
      </c>
      <c r="M128" s="207" t="s">
        <v>837</v>
      </c>
      <c r="N128" s="206">
        <v>32</v>
      </c>
      <c r="O128" s="400">
        <v>630.9</v>
      </c>
      <c r="P128" s="397" t="s">
        <v>2086</v>
      </c>
    </row>
    <row r="129" spans="1:17">
      <c r="A129" s="131"/>
      <c r="B129" s="209">
        <v>9</v>
      </c>
      <c r="C129" s="207" t="s">
        <v>836</v>
      </c>
      <c r="D129" s="206">
        <v>40</v>
      </c>
      <c r="E129" s="400">
        <v>378</v>
      </c>
      <c r="F129" s="397" t="s">
        <v>2086</v>
      </c>
      <c r="G129" s="159">
        <v>13.5</v>
      </c>
      <c r="H129" s="207" t="s">
        <v>835</v>
      </c>
      <c r="I129" s="206">
        <v>32</v>
      </c>
      <c r="J129" s="400">
        <v>471.2</v>
      </c>
      <c r="K129" s="397" t="s">
        <v>2086</v>
      </c>
      <c r="L129" s="208">
        <v>17</v>
      </c>
      <c r="M129" s="207" t="s">
        <v>834</v>
      </c>
      <c r="N129" s="206">
        <v>24</v>
      </c>
      <c r="O129" s="400">
        <v>730.7</v>
      </c>
      <c r="P129" s="397" t="s">
        <v>2086</v>
      </c>
    </row>
    <row r="130" spans="1:17">
      <c r="A130" s="131"/>
      <c r="B130" s="981">
        <v>9</v>
      </c>
      <c r="C130" s="969" t="s">
        <v>833</v>
      </c>
      <c r="D130" s="982">
        <v>36</v>
      </c>
      <c r="E130" s="416">
        <v>456.5</v>
      </c>
      <c r="F130" s="416" t="s">
        <v>2086</v>
      </c>
      <c r="G130" s="240">
        <v>14</v>
      </c>
      <c r="H130" s="969" t="s">
        <v>832</v>
      </c>
      <c r="I130" s="982">
        <v>32</v>
      </c>
      <c r="J130" s="416">
        <v>483.2</v>
      </c>
      <c r="K130" s="416" t="s">
        <v>2086</v>
      </c>
      <c r="L130" s="258">
        <v>17.5</v>
      </c>
      <c r="M130" s="969" t="s">
        <v>831</v>
      </c>
      <c r="N130" s="982">
        <v>24</v>
      </c>
      <c r="O130" s="416">
        <v>742.7</v>
      </c>
      <c r="P130" s="416" t="s">
        <v>2086</v>
      </c>
    </row>
    <row r="131" spans="1:17">
      <c r="A131" s="131"/>
      <c r="B131" s="981"/>
      <c r="C131" s="969"/>
      <c r="D131" s="982"/>
      <c r="E131" s="416"/>
      <c r="F131" s="416"/>
      <c r="G131" s="240">
        <v>14</v>
      </c>
      <c r="H131" s="969" t="s">
        <v>830</v>
      </c>
      <c r="I131" s="982">
        <v>28</v>
      </c>
      <c r="J131" s="416">
        <v>596.29999999999995</v>
      </c>
      <c r="K131" s="416" t="s">
        <v>2086</v>
      </c>
      <c r="L131" s="258"/>
      <c r="M131" s="969"/>
      <c r="N131" s="982"/>
      <c r="O131" s="416"/>
      <c r="P131" s="416"/>
    </row>
    <row r="132" spans="1:17">
      <c r="A132" s="131"/>
      <c r="B132" s="199"/>
      <c r="C132" s="26"/>
      <c r="D132" s="25"/>
      <c r="E132" s="415"/>
      <c r="F132" s="397"/>
      <c r="G132" s="204">
        <v>14</v>
      </c>
      <c r="H132" s="26" t="s">
        <v>829</v>
      </c>
      <c r="I132" s="25">
        <v>28</v>
      </c>
      <c r="J132" s="400">
        <v>682.8</v>
      </c>
      <c r="K132" s="397" t="s">
        <v>2086</v>
      </c>
      <c r="L132" s="205"/>
      <c r="M132" s="26"/>
      <c r="N132" s="25"/>
      <c r="O132" s="415"/>
      <c r="P132" s="397"/>
    </row>
    <row r="133" spans="1:17">
      <c r="A133" s="131"/>
      <c r="B133" s="199">
        <v>9.5</v>
      </c>
      <c r="C133" s="26" t="s">
        <v>828</v>
      </c>
      <c r="D133" s="25">
        <v>24</v>
      </c>
      <c r="E133" s="400">
        <v>819.9</v>
      </c>
      <c r="F133" s="397" t="s">
        <v>2086</v>
      </c>
      <c r="G133" s="203">
        <v>14</v>
      </c>
      <c r="H133" s="26" t="s">
        <v>827</v>
      </c>
      <c r="I133" s="25">
        <v>28</v>
      </c>
      <c r="J133" s="400">
        <v>736</v>
      </c>
      <c r="K133" s="397" t="s">
        <v>2086</v>
      </c>
      <c r="L133" s="202">
        <v>17.5</v>
      </c>
      <c r="M133" s="26" t="s">
        <v>826</v>
      </c>
      <c r="N133" s="25">
        <v>16</v>
      </c>
      <c r="O133" s="400">
        <v>1056.8</v>
      </c>
      <c r="P133" s="397" t="s">
        <v>2086</v>
      </c>
    </row>
    <row r="134" spans="1:17">
      <c r="A134" s="131"/>
      <c r="B134" s="981">
        <v>9.5</v>
      </c>
      <c r="C134" s="969" t="s">
        <v>825</v>
      </c>
      <c r="D134" s="982">
        <v>20</v>
      </c>
      <c r="E134" s="416">
        <v>1147.3</v>
      </c>
      <c r="F134" s="416" t="s">
        <v>2086</v>
      </c>
      <c r="G134" s="240">
        <v>14.5</v>
      </c>
      <c r="H134" s="969" t="s">
        <v>824</v>
      </c>
      <c r="I134" s="982">
        <v>20</v>
      </c>
      <c r="J134" s="416">
        <v>1052.8</v>
      </c>
      <c r="K134" s="416" t="s">
        <v>2086</v>
      </c>
      <c r="L134" s="258">
        <v>17.5</v>
      </c>
      <c r="M134" s="969" t="s">
        <v>823</v>
      </c>
      <c r="N134" s="982">
        <v>16</v>
      </c>
      <c r="O134" s="416">
        <v>1280.4000000000001</v>
      </c>
      <c r="P134" s="416" t="s">
        <v>2086</v>
      </c>
    </row>
    <row r="135" spans="1:17" ht="22.5" customHeight="1">
      <c r="A135" s="131"/>
      <c r="B135" s="1140" t="s">
        <v>822</v>
      </c>
      <c r="C135" s="1140"/>
      <c r="D135" s="1140"/>
      <c r="E135" s="1140"/>
      <c r="F135" s="1140"/>
      <c r="G135" s="201"/>
      <c r="H135" s="1143"/>
      <c r="I135" s="1143"/>
      <c r="J135" s="1143"/>
      <c r="K135" s="1143"/>
      <c r="L135" s="201"/>
      <c r="M135" s="1143"/>
      <c r="N135" s="1143"/>
      <c r="O135" s="1143"/>
      <c r="P135" s="1143"/>
      <c r="Q135" s="69"/>
    </row>
    <row r="136" spans="1:17" ht="23.25" customHeight="1">
      <c r="A136" s="131"/>
      <c r="B136" s="1140" t="s">
        <v>821</v>
      </c>
      <c r="C136" s="1140"/>
      <c r="D136" s="1140"/>
      <c r="E136" s="1140"/>
      <c r="F136" s="1140"/>
      <c r="G136" s="201"/>
      <c r="H136" s="1143"/>
      <c r="I136" s="1143"/>
      <c r="J136" s="1143"/>
      <c r="K136" s="1143"/>
      <c r="L136" s="201"/>
      <c r="M136" s="1143"/>
      <c r="N136" s="1143"/>
      <c r="O136" s="1143"/>
      <c r="P136" s="1143"/>
      <c r="Q136" s="69"/>
    </row>
    <row r="137" spans="1:17" ht="36">
      <c r="A137" s="183"/>
      <c r="B137" s="361" t="s">
        <v>820</v>
      </c>
      <c r="C137" s="361" t="s">
        <v>19</v>
      </c>
      <c r="D137" s="361" t="s">
        <v>165</v>
      </c>
      <c r="E137" s="337" t="s">
        <v>178</v>
      </c>
      <c r="F137" s="337" t="s">
        <v>2084</v>
      </c>
      <c r="G137" s="188"/>
      <c r="H137" s="198"/>
      <c r="I137" s="198"/>
      <c r="J137" s="181"/>
      <c r="K137" s="200"/>
      <c r="L137" s="200"/>
      <c r="M137" s="198"/>
      <c r="N137" s="198"/>
      <c r="O137" s="181"/>
      <c r="P137" s="200"/>
      <c r="Q137" s="69"/>
    </row>
    <row r="138" spans="1:17">
      <c r="A138" s="183"/>
      <c r="B138" s="199">
        <v>17</v>
      </c>
      <c r="C138" s="26" t="s">
        <v>819</v>
      </c>
      <c r="D138" s="25">
        <v>90</v>
      </c>
      <c r="E138" s="400">
        <v>314.10000000000002</v>
      </c>
      <c r="F138" s="407" t="s">
        <v>2086</v>
      </c>
      <c r="H138" s="198"/>
      <c r="I138" s="198"/>
      <c r="J138" s="181"/>
      <c r="K138" s="200"/>
      <c r="L138" s="200"/>
      <c r="M138" s="198"/>
      <c r="N138" s="198"/>
      <c r="O138" s="181"/>
      <c r="P138" s="200"/>
      <c r="Q138" s="69"/>
    </row>
    <row r="139" spans="1:17">
      <c r="A139" s="131"/>
      <c r="B139" s="199">
        <v>17.5</v>
      </c>
      <c r="C139" s="26" t="s">
        <v>818</v>
      </c>
      <c r="D139" s="25">
        <v>72</v>
      </c>
      <c r="E139" s="400">
        <v>303.5</v>
      </c>
      <c r="F139" s="407" t="s">
        <v>2086</v>
      </c>
      <c r="G139" s="132"/>
      <c r="H139" s="198"/>
      <c r="I139" s="198"/>
      <c r="J139" s="181"/>
      <c r="K139" s="200"/>
      <c r="L139" s="200"/>
      <c r="M139" s="198"/>
      <c r="N139" s="198"/>
      <c r="O139" s="181"/>
      <c r="P139" s="200"/>
      <c r="Q139" s="69"/>
    </row>
    <row r="140" spans="1:17">
      <c r="A140" s="131"/>
      <c r="B140" s="981">
        <v>18</v>
      </c>
      <c r="C140" s="969" t="s">
        <v>817</v>
      </c>
      <c r="D140" s="982">
        <v>56</v>
      </c>
      <c r="E140" s="416">
        <v>347.4</v>
      </c>
      <c r="F140" s="416" t="s">
        <v>2086</v>
      </c>
      <c r="G140" s="132"/>
      <c r="H140" s="198"/>
      <c r="I140" s="198"/>
      <c r="J140" s="181"/>
      <c r="K140" s="200"/>
      <c r="L140" s="200"/>
      <c r="M140" s="198"/>
      <c r="N140" s="198"/>
      <c r="O140" s="181"/>
      <c r="P140" s="200"/>
      <c r="Q140" s="69"/>
    </row>
    <row r="141" spans="1:17">
      <c r="A141" s="131"/>
      <c r="B141" s="981">
        <v>19</v>
      </c>
      <c r="C141" s="969" t="s">
        <v>816</v>
      </c>
      <c r="D141" s="982">
        <v>48</v>
      </c>
      <c r="E141" s="416">
        <v>421.9</v>
      </c>
      <c r="F141" s="416" t="s">
        <v>2086</v>
      </c>
      <c r="G141" s="132"/>
      <c r="H141" s="198"/>
      <c r="I141" s="198"/>
      <c r="J141" s="181"/>
      <c r="K141" s="200"/>
      <c r="L141" s="200"/>
      <c r="M141" s="198"/>
      <c r="N141" s="198"/>
      <c r="O141" s="181"/>
      <c r="P141" s="200"/>
      <c r="Q141" s="69"/>
    </row>
    <row r="142" spans="1:17">
      <c r="A142" s="131"/>
      <c r="B142" s="199">
        <v>19.5</v>
      </c>
      <c r="C142" s="26" t="s">
        <v>815</v>
      </c>
      <c r="D142" s="25">
        <v>36</v>
      </c>
      <c r="E142" s="400">
        <v>492.5</v>
      </c>
      <c r="F142" s="407" t="s">
        <v>2086</v>
      </c>
      <c r="G142" s="132"/>
      <c r="H142" s="198"/>
      <c r="I142" s="198"/>
      <c r="J142" s="181"/>
      <c r="K142" s="182"/>
      <c r="L142" s="182"/>
      <c r="M142" s="198"/>
      <c r="N142" s="198"/>
      <c r="O142" s="181"/>
      <c r="P142" s="182"/>
      <c r="Q142" s="69"/>
    </row>
    <row r="143" spans="1:17">
      <c r="A143" s="131"/>
      <c r="B143" s="199">
        <v>20.5</v>
      </c>
      <c r="C143" s="26" t="s">
        <v>814</v>
      </c>
      <c r="D143" s="25">
        <v>32</v>
      </c>
      <c r="E143" s="400">
        <v>573.70000000000005</v>
      </c>
      <c r="F143" s="407" t="s">
        <v>2086</v>
      </c>
      <c r="G143" s="132"/>
      <c r="H143" s="198"/>
      <c r="I143" s="198"/>
      <c r="J143" s="181"/>
      <c r="K143" s="182"/>
      <c r="L143" s="182"/>
      <c r="M143" s="198"/>
      <c r="N143" s="198"/>
      <c r="O143" s="181"/>
      <c r="P143" s="182"/>
      <c r="Q143" s="69"/>
    </row>
    <row r="144" spans="1:17">
      <c r="A144" s="131"/>
      <c r="B144" s="981">
        <v>21</v>
      </c>
      <c r="C144" s="969" t="s">
        <v>813</v>
      </c>
      <c r="D144" s="982">
        <v>24</v>
      </c>
      <c r="E144" s="416">
        <v>730.7</v>
      </c>
      <c r="F144" s="416" t="s">
        <v>2086</v>
      </c>
      <c r="G144" s="132"/>
      <c r="H144" s="198"/>
      <c r="I144" s="198"/>
      <c r="J144" s="181"/>
      <c r="K144" s="182"/>
      <c r="L144" s="182"/>
      <c r="M144" s="198"/>
      <c r="N144" s="198"/>
      <c r="O144" s="181"/>
      <c r="P144" s="182"/>
      <c r="Q144" s="69"/>
    </row>
    <row r="145" spans="1:17">
      <c r="A145" s="131"/>
      <c r="B145" s="981">
        <v>21</v>
      </c>
      <c r="C145" s="969" t="s">
        <v>812</v>
      </c>
      <c r="D145" s="982">
        <v>24</v>
      </c>
      <c r="E145" s="416">
        <v>736</v>
      </c>
      <c r="F145" s="416" t="s">
        <v>2086</v>
      </c>
      <c r="G145" s="132"/>
      <c r="H145" s="198"/>
      <c r="I145" s="198"/>
      <c r="J145" s="181"/>
      <c r="K145" s="182"/>
      <c r="L145" s="182"/>
      <c r="M145" s="198"/>
      <c r="N145" s="198"/>
      <c r="O145" s="181"/>
      <c r="P145" s="182"/>
      <c r="Q145" s="69"/>
    </row>
    <row r="146" spans="1:17">
      <c r="A146" s="131"/>
      <c r="B146" s="199">
        <v>21.5</v>
      </c>
      <c r="C146" s="26" t="s">
        <v>811</v>
      </c>
      <c r="D146" s="25">
        <v>20</v>
      </c>
      <c r="E146" s="400">
        <v>843.9</v>
      </c>
      <c r="F146" s="407" t="s">
        <v>2086</v>
      </c>
      <c r="G146" s="132"/>
      <c r="H146" s="198"/>
      <c r="I146" s="198"/>
      <c r="J146" s="181"/>
      <c r="K146" s="182"/>
      <c r="L146" s="182"/>
      <c r="M146" s="198"/>
      <c r="N146" s="198"/>
      <c r="O146" s="181"/>
      <c r="P146" s="182"/>
      <c r="Q146" s="69"/>
    </row>
    <row r="147" spans="1:17">
      <c r="A147" s="131"/>
      <c r="B147" s="199">
        <v>22</v>
      </c>
      <c r="C147" s="26" t="s">
        <v>810</v>
      </c>
      <c r="D147" s="25">
        <v>16</v>
      </c>
      <c r="E147" s="400">
        <v>1010.2</v>
      </c>
      <c r="F147" s="407" t="s">
        <v>2086</v>
      </c>
      <c r="G147" s="132"/>
      <c r="H147" s="198"/>
      <c r="I147" s="198"/>
      <c r="J147" s="181"/>
      <c r="K147" s="182"/>
      <c r="L147" s="182"/>
      <c r="M147" s="198"/>
      <c r="N147" s="198"/>
      <c r="O147" s="181"/>
      <c r="P147" s="182"/>
      <c r="Q147" s="69"/>
    </row>
    <row r="148" spans="1:17">
      <c r="A148" s="131"/>
      <c r="B148" s="981">
        <v>22</v>
      </c>
      <c r="C148" s="969" t="s">
        <v>809</v>
      </c>
      <c r="D148" s="982">
        <v>16</v>
      </c>
      <c r="E148" s="416">
        <v>1063.5</v>
      </c>
      <c r="F148" s="416" t="s">
        <v>2086</v>
      </c>
      <c r="G148" s="132"/>
      <c r="H148" s="198"/>
      <c r="I148" s="198"/>
      <c r="J148" s="181"/>
      <c r="K148" s="182"/>
      <c r="L148" s="182"/>
      <c r="M148" s="198"/>
      <c r="N148" s="198"/>
      <c r="O148" s="181"/>
      <c r="P148" s="182"/>
      <c r="Q148" s="69"/>
    </row>
    <row r="149" spans="1:17">
      <c r="A149" s="131"/>
      <c r="B149" s="981">
        <v>22.5</v>
      </c>
      <c r="C149" s="969" t="s">
        <v>808</v>
      </c>
      <c r="D149" s="982">
        <v>12</v>
      </c>
      <c r="E149" s="416">
        <v>1440.1</v>
      </c>
      <c r="F149" s="416" t="s">
        <v>2086</v>
      </c>
      <c r="G149" s="132"/>
      <c r="H149" s="198"/>
      <c r="I149" s="198"/>
      <c r="J149" s="181"/>
      <c r="K149" s="182"/>
      <c r="L149" s="182"/>
      <c r="M149" s="198"/>
      <c r="N149" s="198"/>
      <c r="O149" s="181"/>
      <c r="P149" s="182"/>
      <c r="Q149" s="69"/>
    </row>
    <row r="150" spans="1:17">
      <c r="A150" s="131"/>
      <c r="B150" s="1149"/>
      <c r="C150" s="1149"/>
      <c r="D150" s="1149"/>
      <c r="E150" s="1149"/>
      <c r="F150" s="1149"/>
      <c r="G150" s="1149"/>
      <c r="H150" s="1149"/>
      <c r="I150" s="1149"/>
      <c r="J150" s="1149"/>
      <c r="K150" s="1149"/>
      <c r="L150" s="1149"/>
      <c r="M150" s="1149"/>
      <c r="N150" s="1149"/>
      <c r="O150" s="1149"/>
      <c r="P150" s="197"/>
      <c r="Q150" s="196"/>
    </row>
    <row r="151" spans="1:17" ht="18" customHeight="1">
      <c r="A151" s="131"/>
      <c r="B151" s="1140" t="s">
        <v>807</v>
      </c>
      <c r="C151" s="1140"/>
      <c r="D151" s="1140"/>
      <c r="E151" s="1140"/>
      <c r="F151" s="1140"/>
      <c r="G151" s="1140"/>
      <c r="H151" s="1140"/>
      <c r="I151" s="1140" t="s">
        <v>82</v>
      </c>
      <c r="J151" s="1140"/>
      <c r="K151" s="1140"/>
      <c r="L151" s="1140"/>
      <c r="M151" s="1140"/>
      <c r="N151" s="1140"/>
      <c r="O151" s="1140"/>
      <c r="P151" s="190"/>
      <c r="Q151" s="195"/>
    </row>
    <row r="152" spans="1:17" ht="28.5" customHeight="1">
      <c r="A152" s="131"/>
      <c r="B152" s="1140" t="s">
        <v>805</v>
      </c>
      <c r="C152" s="1140"/>
      <c r="D152" s="1140" t="s">
        <v>806</v>
      </c>
      <c r="E152" s="1140"/>
      <c r="F152" s="1140"/>
      <c r="G152" s="1140"/>
      <c r="H152" s="1140"/>
      <c r="I152" s="1140" t="s">
        <v>805</v>
      </c>
      <c r="J152" s="1140"/>
      <c r="K152" s="1140" t="s">
        <v>804</v>
      </c>
      <c r="L152" s="1140"/>
      <c r="M152" s="1140"/>
      <c r="N152" s="1140"/>
      <c r="O152" s="1140"/>
      <c r="P152" s="190"/>
      <c r="Q152" s="191"/>
    </row>
    <row r="153" spans="1:17" ht="36">
      <c r="A153" s="131"/>
      <c r="B153" s="361" t="s">
        <v>19</v>
      </c>
      <c r="C153" s="361" t="s">
        <v>166</v>
      </c>
      <c r="D153" s="361" t="s">
        <v>19</v>
      </c>
      <c r="E153" s="361" t="s">
        <v>803</v>
      </c>
      <c r="F153" s="361" t="s">
        <v>166</v>
      </c>
      <c r="G153" s="337" t="s">
        <v>182</v>
      </c>
      <c r="H153" s="337" t="s">
        <v>2084</v>
      </c>
      <c r="I153" s="361" t="s">
        <v>19</v>
      </c>
      <c r="J153" s="361" t="s">
        <v>166</v>
      </c>
      <c r="K153" s="361" t="s">
        <v>19</v>
      </c>
      <c r="L153" s="361" t="s">
        <v>803</v>
      </c>
      <c r="M153" s="361" t="s">
        <v>166</v>
      </c>
      <c r="N153" s="337" t="s">
        <v>182</v>
      </c>
      <c r="O153" s="337" t="s">
        <v>2084</v>
      </c>
      <c r="P153" s="190"/>
      <c r="Q153" s="191"/>
    </row>
    <row r="154" spans="1:17" ht="12.75" customHeight="1">
      <c r="A154" s="131"/>
      <c r="B154" s="193"/>
      <c r="C154" s="193"/>
      <c r="D154" s="193" t="s">
        <v>802</v>
      </c>
      <c r="E154" s="192">
        <v>30</v>
      </c>
      <c r="F154" s="192">
        <v>30</v>
      </c>
      <c r="G154" s="400">
        <v>343.4</v>
      </c>
      <c r="H154" s="407" t="s">
        <v>2086</v>
      </c>
      <c r="I154" s="193"/>
      <c r="J154" s="193"/>
      <c r="K154" s="193" t="s">
        <v>801</v>
      </c>
      <c r="L154" s="192">
        <v>30</v>
      </c>
      <c r="M154" s="192">
        <v>30</v>
      </c>
      <c r="N154" s="400">
        <v>849.2</v>
      </c>
      <c r="O154" s="407" t="s">
        <v>2086</v>
      </c>
      <c r="Q154" s="191"/>
    </row>
    <row r="155" spans="1:17" ht="12.75" customHeight="1">
      <c r="A155" s="131"/>
      <c r="B155" s="23"/>
      <c r="C155" s="24"/>
      <c r="D155" s="23" t="s">
        <v>800</v>
      </c>
      <c r="E155" s="24">
        <v>15</v>
      </c>
      <c r="F155" s="24">
        <v>15</v>
      </c>
      <c r="G155" s="400">
        <v>670.8</v>
      </c>
      <c r="H155" s="407" t="s">
        <v>2086</v>
      </c>
      <c r="I155" s="23"/>
      <c r="J155" s="194"/>
      <c r="K155" s="23" t="s">
        <v>799</v>
      </c>
      <c r="L155" s="24">
        <v>15</v>
      </c>
      <c r="M155" s="24">
        <v>15</v>
      </c>
      <c r="N155" s="400">
        <v>1071.5</v>
      </c>
      <c r="O155" s="407" t="s">
        <v>2086</v>
      </c>
      <c r="Q155" s="191"/>
    </row>
    <row r="156" spans="1:17" ht="12.75" customHeight="1">
      <c r="A156" s="131"/>
      <c r="B156" s="239" t="s">
        <v>798</v>
      </c>
      <c r="C156" s="238">
        <v>13</v>
      </c>
      <c r="D156" s="239" t="s">
        <v>797</v>
      </c>
      <c r="E156" s="238">
        <v>10</v>
      </c>
      <c r="F156" s="238">
        <v>10</v>
      </c>
      <c r="G156" s="416">
        <v>897.1</v>
      </c>
      <c r="H156" s="416" t="s">
        <v>2086</v>
      </c>
      <c r="I156" s="239" t="s">
        <v>796</v>
      </c>
      <c r="J156" s="238">
        <v>13</v>
      </c>
      <c r="K156" s="239" t="s">
        <v>795</v>
      </c>
      <c r="L156" s="238">
        <v>10</v>
      </c>
      <c r="M156" s="238">
        <v>10</v>
      </c>
      <c r="N156" s="416">
        <v>1303</v>
      </c>
      <c r="O156" s="416" t="s">
        <v>2086</v>
      </c>
      <c r="Q156" s="191"/>
    </row>
    <row r="157" spans="1:17" ht="12.75" customHeight="1">
      <c r="A157" s="131"/>
      <c r="B157" s="239" t="s">
        <v>794</v>
      </c>
      <c r="C157" s="238">
        <v>9</v>
      </c>
      <c r="D157" s="239" t="s">
        <v>793</v>
      </c>
      <c r="E157" s="238">
        <v>8</v>
      </c>
      <c r="F157" s="238">
        <v>8</v>
      </c>
      <c r="G157" s="416">
        <v>1267.0999999999999</v>
      </c>
      <c r="H157" s="416" t="s">
        <v>2086</v>
      </c>
      <c r="I157" s="239" t="s">
        <v>792</v>
      </c>
      <c r="J157" s="238">
        <v>9</v>
      </c>
      <c r="K157" s="239" t="s">
        <v>791</v>
      </c>
      <c r="L157" s="238">
        <v>8</v>
      </c>
      <c r="M157" s="238">
        <v>8</v>
      </c>
      <c r="N157" s="416">
        <v>1738.3</v>
      </c>
      <c r="O157" s="416" t="s">
        <v>2086</v>
      </c>
      <c r="Q157" s="191"/>
    </row>
    <row r="158" spans="1:17" ht="12.75" customHeight="1">
      <c r="A158" s="131"/>
      <c r="B158" s="193" t="s">
        <v>790</v>
      </c>
      <c r="C158" s="192">
        <v>8</v>
      </c>
      <c r="D158" s="193" t="s">
        <v>789</v>
      </c>
      <c r="E158" s="192">
        <v>7</v>
      </c>
      <c r="F158" s="192">
        <v>7</v>
      </c>
      <c r="G158" s="400">
        <v>1642.5</v>
      </c>
      <c r="H158" s="407" t="s">
        <v>2086</v>
      </c>
      <c r="I158" s="193"/>
      <c r="J158" s="192"/>
      <c r="K158" s="193" t="s">
        <v>788</v>
      </c>
      <c r="L158" s="192">
        <v>7</v>
      </c>
      <c r="M158" s="192">
        <v>7</v>
      </c>
      <c r="N158" s="400">
        <v>1774.2</v>
      </c>
      <c r="O158" s="407" t="s">
        <v>2086</v>
      </c>
      <c r="Q158" s="191"/>
    </row>
    <row r="159" spans="1:17" ht="12.75" customHeight="1">
      <c r="A159" s="131"/>
      <c r="B159" s="193" t="s">
        <v>787</v>
      </c>
      <c r="C159" s="192">
        <v>7</v>
      </c>
      <c r="D159" s="193" t="s">
        <v>786</v>
      </c>
      <c r="E159" s="192">
        <v>6</v>
      </c>
      <c r="F159" s="192">
        <v>6</v>
      </c>
      <c r="G159" s="400">
        <v>1722.3</v>
      </c>
      <c r="H159" s="407" t="s">
        <v>2086</v>
      </c>
      <c r="I159" s="193" t="s">
        <v>785</v>
      </c>
      <c r="J159" s="192">
        <v>7</v>
      </c>
      <c r="K159" s="193" t="s">
        <v>784</v>
      </c>
      <c r="L159" s="192">
        <v>6</v>
      </c>
      <c r="M159" s="192">
        <v>6</v>
      </c>
      <c r="N159" s="400">
        <v>2196.1999999999998</v>
      </c>
      <c r="O159" s="407" t="s">
        <v>2086</v>
      </c>
      <c r="Q159" s="191"/>
    </row>
    <row r="160" spans="1:17" ht="12.75" customHeight="1">
      <c r="A160" s="131"/>
      <c r="B160" s="239" t="s">
        <v>783</v>
      </c>
      <c r="C160" s="238">
        <v>5</v>
      </c>
      <c r="D160" s="239" t="s">
        <v>782</v>
      </c>
      <c r="E160" s="238">
        <v>4</v>
      </c>
      <c r="F160" s="238">
        <v>4</v>
      </c>
      <c r="G160" s="416">
        <v>2379.8000000000002</v>
      </c>
      <c r="H160" s="416" t="s">
        <v>2086</v>
      </c>
      <c r="I160" s="239" t="s">
        <v>781</v>
      </c>
      <c r="J160" s="238">
        <v>5</v>
      </c>
      <c r="K160" s="239" t="s">
        <v>780</v>
      </c>
      <c r="L160" s="238">
        <v>4</v>
      </c>
      <c r="M160" s="238">
        <v>4</v>
      </c>
      <c r="N160" s="416">
        <v>2853.7</v>
      </c>
      <c r="O160" s="416" t="s">
        <v>2086</v>
      </c>
      <c r="Q160" s="191"/>
    </row>
    <row r="161" spans="1:17" ht="12.75" customHeight="1">
      <c r="A161" s="131"/>
      <c r="B161" s="239" t="s">
        <v>779</v>
      </c>
      <c r="C161" s="238">
        <v>4</v>
      </c>
      <c r="D161" s="239" t="s">
        <v>778</v>
      </c>
      <c r="E161" s="238">
        <v>3</v>
      </c>
      <c r="F161" s="238">
        <v>3</v>
      </c>
      <c r="G161" s="416">
        <v>3276.9</v>
      </c>
      <c r="H161" s="416" t="s">
        <v>2086</v>
      </c>
      <c r="I161" s="239" t="s">
        <v>777</v>
      </c>
      <c r="J161" s="238">
        <v>4</v>
      </c>
      <c r="K161" s="239" t="s">
        <v>776</v>
      </c>
      <c r="L161" s="238">
        <v>3</v>
      </c>
      <c r="M161" s="238">
        <v>3</v>
      </c>
      <c r="N161" s="416">
        <v>3749.4</v>
      </c>
      <c r="O161" s="416" t="s">
        <v>2086</v>
      </c>
      <c r="Q161" s="191"/>
    </row>
    <row r="162" spans="1:17" ht="12.75" customHeight="1">
      <c r="A162" s="131"/>
      <c r="B162" s="193" t="s">
        <v>775</v>
      </c>
      <c r="C162" s="192">
        <v>3</v>
      </c>
      <c r="D162" s="193" t="s">
        <v>774</v>
      </c>
      <c r="E162" s="192">
        <v>5</v>
      </c>
      <c r="F162" s="192">
        <v>5</v>
      </c>
      <c r="G162" s="400">
        <v>4966</v>
      </c>
      <c r="H162" s="407" t="s">
        <v>2086</v>
      </c>
      <c r="I162" s="193" t="s">
        <v>773</v>
      </c>
      <c r="J162" s="193">
        <v>3</v>
      </c>
      <c r="K162" s="193" t="s">
        <v>772</v>
      </c>
      <c r="L162" s="193">
        <v>5</v>
      </c>
      <c r="M162" s="192">
        <v>5</v>
      </c>
      <c r="N162" s="400">
        <v>6657.7</v>
      </c>
      <c r="O162" s="407" t="s">
        <v>2086</v>
      </c>
      <c r="Q162" s="191"/>
    </row>
    <row r="163" spans="1:17">
      <c r="A163" s="131"/>
      <c r="B163" s="1150"/>
      <c r="C163" s="1150"/>
      <c r="D163" s="1150"/>
      <c r="E163" s="1150"/>
      <c r="F163" s="1150"/>
      <c r="G163" s="1150"/>
      <c r="H163" s="1150"/>
      <c r="I163" s="1150"/>
      <c r="J163" s="1150"/>
      <c r="K163" s="1150"/>
      <c r="L163" s="1150"/>
      <c r="M163" s="1150"/>
      <c r="N163" s="1150"/>
      <c r="O163" s="1150"/>
      <c r="P163" s="190"/>
      <c r="Q163" s="191"/>
    </row>
    <row r="164" spans="1:17" ht="33" customHeight="1">
      <c r="A164" s="131"/>
      <c r="B164" s="1140" t="s">
        <v>771</v>
      </c>
      <c r="C164" s="1140"/>
      <c r="D164" s="1140"/>
      <c r="E164" s="1140"/>
      <c r="F164" s="1140"/>
      <c r="G164" s="1147" t="s">
        <v>770</v>
      </c>
      <c r="H164" s="1148"/>
      <c r="I164" s="1148"/>
      <c r="J164" s="1148"/>
      <c r="K164" s="1148"/>
      <c r="L164" s="1148"/>
      <c r="M164" s="1148"/>
      <c r="N164" s="190"/>
      <c r="O164" s="184"/>
      <c r="P164" s="184"/>
      <c r="Q164" s="69"/>
    </row>
    <row r="165" spans="1:17" ht="58.5" customHeight="1">
      <c r="A165" s="131"/>
      <c r="B165" s="361" t="s">
        <v>19</v>
      </c>
      <c r="C165" s="361" t="s">
        <v>768</v>
      </c>
      <c r="D165" s="361" t="s">
        <v>168</v>
      </c>
      <c r="E165" s="337" t="s">
        <v>180</v>
      </c>
      <c r="F165" s="337" t="s">
        <v>2084</v>
      </c>
      <c r="G165" s="334" t="s">
        <v>19</v>
      </c>
      <c r="H165" s="328" t="s">
        <v>769</v>
      </c>
      <c r="I165" s="328" t="s">
        <v>768</v>
      </c>
      <c r="J165" s="328" t="s">
        <v>767</v>
      </c>
      <c r="K165" s="334" t="s">
        <v>168</v>
      </c>
      <c r="L165" s="335" t="s">
        <v>180</v>
      </c>
      <c r="M165" s="335" t="s">
        <v>2084</v>
      </c>
      <c r="N165" s="188"/>
      <c r="O165" s="184"/>
      <c r="P165" s="184"/>
      <c r="Q165" s="69"/>
    </row>
    <row r="166" spans="1:17" ht="12.75" customHeight="1">
      <c r="A166" s="131"/>
      <c r="B166" s="360" t="s">
        <v>766</v>
      </c>
      <c r="C166" s="24">
        <v>10</v>
      </c>
      <c r="D166" s="24">
        <v>20</v>
      </c>
      <c r="E166" s="400">
        <v>1474.1</v>
      </c>
      <c r="F166" s="407" t="s">
        <v>2086</v>
      </c>
      <c r="G166" s="186" t="s">
        <v>222</v>
      </c>
      <c r="H166" s="185">
        <v>50</v>
      </c>
      <c r="I166" s="185">
        <v>15</v>
      </c>
      <c r="J166" s="185">
        <v>3</v>
      </c>
      <c r="K166" s="187">
        <v>12</v>
      </c>
      <c r="L166" s="400">
        <v>2233.3000000000002</v>
      </c>
      <c r="M166" s="407" t="s">
        <v>2086</v>
      </c>
      <c r="O166" s="184"/>
      <c r="P166" s="184"/>
    </row>
    <row r="167" spans="1:17" ht="12.75" customHeight="1">
      <c r="A167" s="131"/>
      <c r="B167" s="360" t="s">
        <v>765</v>
      </c>
      <c r="C167" s="24">
        <v>10</v>
      </c>
      <c r="D167" s="24">
        <v>10</v>
      </c>
      <c r="E167" s="400">
        <v>2310.4</v>
      </c>
      <c r="F167" s="407" t="s">
        <v>2086</v>
      </c>
      <c r="G167" s="186" t="s">
        <v>764</v>
      </c>
      <c r="H167" s="185">
        <v>100</v>
      </c>
      <c r="I167" s="185">
        <v>15</v>
      </c>
      <c r="J167" s="185">
        <v>3</v>
      </c>
      <c r="K167" s="24">
        <v>6</v>
      </c>
      <c r="L167" s="400">
        <v>2927.2</v>
      </c>
      <c r="M167" s="407" t="s">
        <v>2086</v>
      </c>
      <c r="N167" s="132"/>
      <c r="O167" s="184"/>
      <c r="P167" s="184"/>
    </row>
    <row r="168" spans="1:17" ht="12.75" customHeight="1">
      <c r="A168" s="131"/>
      <c r="B168" s="989" t="s">
        <v>763</v>
      </c>
      <c r="C168" s="238">
        <v>8</v>
      </c>
      <c r="D168" s="238">
        <v>20</v>
      </c>
      <c r="E168" s="416">
        <v>1958.9</v>
      </c>
      <c r="F168" s="416" t="s">
        <v>2086</v>
      </c>
      <c r="G168" s="990" t="s">
        <v>762</v>
      </c>
      <c r="H168" s="991">
        <v>50</v>
      </c>
      <c r="I168" s="991">
        <v>30</v>
      </c>
      <c r="J168" s="991">
        <v>3</v>
      </c>
      <c r="K168" s="238">
        <v>10</v>
      </c>
      <c r="L168" s="416">
        <v>2634.5</v>
      </c>
      <c r="M168" s="416" t="s">
        <v>2086</v>
      </c>
      <c r="N168" s="132"/>
      <c r="O168" s="184"/>
      <c r="P168" s="184"/>
    </row>
    <row r="169" spans="1:17" ht="12.75" customHeight="1">
      <c r="A169" s="131"/>
      <c r="B169" s="989" t="s">
        <v>761</v>
      </c>
      <c r="C169" s="238">
        <v>8</v>
      </c>
      <c r="D169" s="238">
        <v>10</v>
      </c>
      <c r="E169" s="416">
        <v>2600.5</v>
      </c>
      <c r="F169" s="416" t="s">
        <v>2086</v>
      </c>
      <c r="G169" s="990" t="s">
        <v>760</v>
      </c>
      <c r="H169" s="991">
        <v>50</v>
      </c>
      <c r="I169" s="991">
        <v>15</v>
      </c>
      <c r="J169" s="991">
        <v>3</v>
      </c>
      <c r="K169" s="238">
        <v>6</v>
      </c>
      <c r="L169" s="416">
        <v>1815.1</v>
      </c>
      <c r="M169" s="416" t="s">
        <v>2086</v>
      </c>
      <c r="N169" s="132"/>
      <c r="O169" s="184"/>
      <c r="P169" s="184"/>
    </row>
    <row r="170" spans="1:17" ht="12.75" customHeight="1">
      <c r="A170" s="131"/>
      <c r="B170" s="360" t="s">
        <v>759</v>
      </c>
      <c r="C170" s="24">
        <v>6</v>
      </c>
      <c r="D170" s="24">
        <v>20</v>
      </c>
      <c r="E170" s="400">
        <v>1958.9</v>
      </c>
      <c r="F170" s="407" t="s">
        <v>2086</v>
      </c>
      <c r="H170" s="132"/>
      <c r="I170" s="132"/>
      <c r="J170" s="133"/>
      <c r="K170" s="132"/>
      <c r="L170" s="132"/>
      <c r="M170" s="132"/>
      <c r="N170" s="132"/>
      <c r="O170" s="184"/>
      <c r="P170" s="184"/>
    </row>
    <row r="171" spans="1:17" ht="12.75" customHeight="1">
      <c r="A171" s="131"/>
      <c r="B171" s="360" t="s">
        <v>758</v>
      </c>
      <c r="C171" s="24">
        <v>6</v>
      </c>
      <c r="D171" s="24">
        <v>13</v>
      </c>
      <c r="E171" s="400">
        <v>2473.8000000000002</v>
      </c>
      <c r="F171" s="407" t="s">
        <v>2086</v>
      </c>
      <c r="G171" s="181"/>
      <c r="H171" s="139"/>
      <c r="I171" s="139"/>
      <c r="J171" s="141"/>
      <c r="K171" s="139"/>
      <c r="L171" s="139"/>
      <c r="M171" s="139"/>
      <c r="N171" s="132"/>
      <c r="O171" s="184"/>
      <c r="P171" s="184"/>
    </row>
    <row r="172" spans="1:17" ht="12.75" customHeight="1">
      <c r="A172" s="131"/>
      <c r="B172" s="989" t="s">
        <v>757</v>
      </c>
      <c r="C172" s="238">
        <v>6</v>
      </c>
      <c r="D172" s="238">
        <v>10</v>
      </c>
      <c r="E172" s="416">
        <v>2660.6</v>
      </c>
      <c r="F172" s="416" t="s">
        <v>2086</v>
      </c>
      <c r="G172" s="180"/>
      <c r="H172" s="139"/>
      <c r="I172" s="139"/>
      <c r="J172" s="141"/>
      <c r="K172" s="139"/>
      <c r="L172" s="139"/>
      <c r="M172" s="139"/>
      <c r="N172" s="132"/>
      <c r="O172" s="184"/>
      <c r="P172" s="184"/>
    </row>
    <row r="173" spans="1:17">
      <c r="A173" s="131"/>
      <c r="B173" s="172"/>
      <c r="C173" s="172"/>
      <c r="D173" s="172"/>
      <c r="E173" s="179"/>
      <c r="F173" s="174"/>
      <c r="G173" s="174"/>
      <c r="H173" s="139"/>
      <c r="I173" s="139"/>
      <c r="J173" s="141"/>
      <c r="K173" s="139"/>
      <c r="L173" s="139"/>
      <c r="M173" s="139"/>
      <c r="N173" s="139"/>
      <c r="O173" s="184"/>
      <c r="P173" s="184"/>
    </row>
    <row r="174" spans="1:17">
      <c r="A174" s="131"/>
      <c r="B174" s="172"/>
      <c r="C174" s="172"/>
      <c r="D174" s="172"/>
      <c r="E174" s="179"/>
      <c r="F174" s="174"/>
      <c r="G174" s="174"/>
      <c r="H174" s="172"/>
      <c r="I174" s="172"/>
      <c r="J174" s="173"/>
      <c r="K174" s="172"/>
      <c r="L174" s="172"/>
      <c r="M174" s="172"/>
      <c r="N174" s="182"/>
      <c r="O174" s="184"/>
      <c r="P174" s="184"/>
    </row>
    <row r="175" spans="1:17" ht="12.75" customHeight="1">
      <c r="A175" s="183"/>
      <c r="B175" s="182"/>
      <c r="C175" s="182"/>
      <c r="D175" s="182"/>
      <c r="E175" s="181"/>
      <c r="F175" s="180"/>
      <c r="G175" s="180"/>
      <c r="H175" s="182"/>
      <c r="I175" s="182"/>
      <c r="J175" s="184"/>
      <c r="K175" s="182"/>
      <c r="L175" s="182"/>
      <c r="M175" s="182"/>
      <c r="N175" s="182"/>
      <c r="O175" s="184"/>
      <c r="P175" s="184"/>
    </row>
    <row r="176" spans="1:17" ht="12.75" customHeight="1">
      <c r="A176" s="183"/>
      <c r="B176" s="182"/>
      <c r="C176" s="182"/>
      <c r="D176" s="182"/>
      <c r="E176" s="181"/>
      <c r="F176" s="180"/>
      <c r="G176" s="180"/>
      <c r="H176" s="182"/>
      <c r="I176" s="182"/>
      <c r="J176" s="184"/>
      <c r="K176" s="182"/>
      <c r="L176" s="182"/>
      <c r="M176" s="182"/>
      <c r="N176" s="182"/>
      <c r="O176" s="184"/>
      <c r="P176" s="184"/>
    </row>
    <row r="177" spans="1:16" ht="12.75" customHeight="1">
      <c r="A177" s="183"/>
      <c r="B177" s="182"/>
      <c r="C177" s="182"/>
      <c r="D177" s="182"/>
      <c r="E177" s="181"/>
      <c r="F177" s="180"/>
      <c r="G177" s="180"/>
      <c r="H177" s="182"/>
      <c r="I177" s="182"/>
      <c r="J177" s="184"/>
      <c r="K177" s="182"/>
      <c r="L177" s="182"/>
      <c r="M177" s="182"/>
      <c r="N177" s="182"/>
      <c r="O177" s="182"/>
      <c r="P177" s="182"/>
    </row>
    <row r="178" spans="1:16" ht="12.75" customHeight="1">
      <c r="A178" s="183"/>
      <c r="B178" s="182"/>
      <c r="C178" s="182"/>
      <c r="D178" s="182"/>
      <c r="E178" s="181"/>
      <c r="F178" s="180"/>
      <c r="G178" s="180"/>
      <c r="H178" s="182"/>
      <c r="I178" s="182"/>
      <c r="J178" s="184"/>
      <c r="K178" s="182"/>
      <c r="L178" s="182"/>
      <c r="M178" s="182"/>
      <c r="N178" s="182"/>
      <c r="O178" s="182"/>
      <c r="P178" s="182"/>
    </row>
    <row r="179" spans="1:16" ht="12.75" customHeight="1">
      <c r="A179" s="183"/>
      <c r="B179" s="182"/>
      <c r="C179" s="182"/>
      <c r="D179" s="182"/>
      <c r="E179" s="181"/>
      <c r="F179" s="180"/>
      <c r="G179" s="180"/>
      <c r="H179" s="182"/>
      <c r="I179" s="182"/>
      <c r="J179" s="184"/>
      <c r="K179" s="182"/>
      <c r="L179" s="182"/>
      <c r="M179" s="182"/>
      <c r="N179" s="182"/>
      <c r="O179" s="182"/>
      <c r="P179" s="182"/>
    </row>
    <row r="180" spans="1:16" ht="12.75" customHeight="1">
      <c r="A180" s="183"/>
      <c r="B180" s="182"/>
      <c r="C180" s="182"/>
      <c r="D180" s="182"/>
      <c r="E180" s="181"/>
      <c r="F180" s="180"/>
      <c r="G180" s="180"/>
      <c r="H180" s="182"/>
      <c r="I180" s="182"/>
      <c r="J180" s="184"/>
      <c r="K180" s="182"/>
      <c r="L180" s="182"/>
      <c r="M180" s="182"/>
      <c r="N180" s="182"/>
      <c r="O180" s="182"/>
      <c r="P180" s="182"/>
    </row>
    <row r="181" spans="1:16" ht="12.75" customHeight="1">
      <c r="A181" s="183"/>
      <c r="B181" s="182"/>
      <c r="C181" s="182"/>
      <c r="D181" s="182"/>
      <c r="E181" s="181"/>
      <c r="F181" s="180"/>
      <c r="G181" s="180"/>
      <c r="H181" s="182"/>
      <c r="I181" s="182"/>
      <c r="J181" s="184"/>
      <c r="K181" s="182"/>
      <c r="L181" s="182"/>
      <c r="M181" s="182"/>
      <c r="N181" s="182"/>
      <c r="O181" s="182"/>
      <c r="P181" s="182"/>
    </row>
    <row r="182" spans="1:16" ht="12.75" customHeight="1">
      <c r="A182" s="183"/>
      <c r="B182" s="182"/>
      <c r="C182" s="182"/>
      <c r="D182" s="182"/>
      <c r="E182" s="181"/>
      <c r="F182" s="180"/>
      <c r="G182" s="180"/>
      <c r="H182" s="182"/>
      <c r="I182" s="182"/>
      <c r="J182" s="184"/>
      <c r="K182" s="182"/>
      <c r="L182" s="182"/>
      <c r="M182" s="182"/>
      <c r="N182" s="182"/>
      <c r="O182" s="182"/>
      <c r="P182" s="182"/>
    </row>
    <row r="183" spans="1:16" ht="12.75" customHeight="1">
      <c r="A183" s="183"/>
      <c r="B183" s="182"/>
      <c r="C183" s="182"/>
      <c r="D183" s="182"/>
      <c r="E183" s="181"/>
      <c r="F183" s="180"/>
      <c r="G183" s="180"/>
      <c r="H183" s="182"/>
      <c r="I183" s="182"/>
      <c r="J183" s="184"/>
      <c r="K183" s="182"/>
      <c r="L183" s="182"/>
      <c r="M183" s="182"/>
      <c r="N183" s="182"/>
      <c r="O183" s="182"/>
      <c r="P183" s="182"/>
    </row>
    <row r="184" spans="1:16" ht="12.75" customHeight="1">
      <c r="A184" s="183"/>
      <c r="B184" s="182"/>
      <c r="C184" s="182"/>
      <c r="D184" s="182"/>
      <c r="E184" s="181"/>
      <c r="F184" s="180"/>
      <c r="G184" s="180"/>
      <c r="H184" s="182"/>
      <c r="I184" s="182"/>
      <c r="J184" s="184"/>
      <c r="K184" s="182"/>
      <c r="L184" s="182"/>
      <c r="M184" s="182"/>
      <c r="N184" s="182"/>
      <c r="O184" s="182"/>
      <c r="P184" s="182"/>
    </row>
    <row r="185" spans="1:16" ht="15" customHeight="1">
      <c r="A185" s="134"/>
      <c r="B185" s="341" t="str">
        <f>ACE!B107</f>
        <v xml:space="preserve"> Поставщик:  </v>
      </c>
      <c r="C185" s="339"/>
      <c r="D185" s="362"/>
      <c r="E185" s="136"/>
      <c r="F185" s="132"/>
      <c r="G185" s="362"/>
      <c r="H185" s="362"/>
      <c r="I185" s="132"/>
      <c r="J185" s="133"/>
      <c r="K185" s="132"/>
      <c r="L185" s="132"/>
      <c r="M185" s="339" t="str">
        <f>ACE!I107</f>
        <v>Покупатель:</v>
      </c>
      <c r="N185" s="132"/>
      <c r="O185" s="132"/>
      <c r="P185" s="132"/>
    </row>
    <row r="186" spans="1:16" ht="15" customHeight="1">
      <c r="A186" s="134"/>
      <c r="B186" s="339"/>
      <c r="C186" s="339"/>
      <c r="D186" s="362"/>
      <c r="E186" s="136"/>
      <c r="F186" s="132"/>
      <c r="G186" s="362"/>
      <c r="H186" s="362"/>
      <c r="I186" s="132"/>
      <c r="J186" s="133"/>
      <c r="K186" s="132"/>
      <c r="L186" s="132"/>
      <c r="M186" s="363"/>
      <c r="N186" s="132"/>
      <c r="O186" s="132"/>
      <c r="P186" s="132"/>
    </row>
    <row r="187" spans="1:16" ht="15" customHeight="1">
      <c r="A187" s="134"/>
      <c r="B187" s="353" t="str">
        <f>ACE!B109</f>
        <v>_______________________</v>
      </c>
      <c r="C187" s="339" t="e">
        <f>ACE!D109</f>
        <v>#REF!</v>
      </c>
      <c r="D187" s="362"/>
      <c r="E187" s="136"/>
      <c r="F187" s="132"/>
      <c r="G187" s="1151"/>
      <c r="H187" s="1151"/>
      <c r="I187" s="132"/>
      <c r="J187" s="133"/>
      <c r="K187" s="132"/>
      <c r="L187" s="132"/>
      <c r="M187" s="364" t="str">
        <f>ACE!I109</f>
        <v>_________________________</v>
      </c>
      <c r="N187" s="365" t="e">
        <f>ACE!J109</f>
        <v>#REF!</v>
      </c>
      <c r="O187" s="1146"/>
      <c r="P187" s="1146"/>
    </row>
    <row r="188" spans="1:16" ht="14.25" customHeight="1">
      <c r="A188" s="134"/>
      <c r="B188" s="139"/>
      <c r="C188" s="139"/>
      <c r="D188" s="139"/>
      <c r="E188" s="140"/>
      <c r="F188" s="138"/>
      <c r="G188" s="138"/>
      <c r="H188" s="146"/>
      <c r="I188" s="147"/>
      <c r="J188" s="147"/>
      <c r="K188" s="147"/>
      <c r="L188" s="147"/>
      <c r="M188" s="147"/>
      <c r="N188" s="146"/>
      <c r="O188" s="146"/>
      <c r="P188" s="146"/>
    </row>
    <row r="189" spans="1:16">
      <c r="A189" s="131"/>
      <c r="B189" s="172"/>
      <c r="C189" s="172"/>
      <c r="D189" s="172"/>
      <c r="E189" s="179"/>
      <c r="F189" s="174"/>
      <c r="G189" s="174"/>
      <c r="H189" s="172"/>
      <c r="I189" s="172"/>
      <c r="J189" s="173"/>
      <c r="K189" s="172"/>
      <c r="L189" s="172"/>
      <c r="M189" s="172"/>
      <c r="N189" s="172"/>
      <c r="O189" s="172"/>
      <c r="P189" s="172"/>
    </row>
    <row r="190" spans="1:16">
      <c r="A190" s="131"/>
      <c r="B190" s="172"/>
      <c r="C190" s="172"/>
      <c r="D190" s="172"/>
      <c r="E190" s="179"/>
      <c r="F190" s="174"/>
      <c r="G190" s="174"/>
      <c r="H190" s="172"/>
      <c r="I190" s="172"/>
      <c r="J190" s="173"/>
      <c r="K190" s="172"/>
      <c r="L190" s="172"/>
      <c r="M190" s="172"/>
      <c r="N190" s="172"/>
      <c r="O190" s="172"/>
      <c r="P190" s="172"/>
    </row>
    <row r="191" spans="1:16">
      <c r="A191" s="131"/>
      <c r="B191" s="172"/>
      <c r="C191" s="172"/>
      <c r="D191" s="172"/>
      <c r="E191" s="179"/>
      <c r="F191" s="174"/>
      <c r="G191" s="174"/>
      <c r="H191" s="172"/>
      <c r="I191" s="172"/>
      <c r="J191" s="173"/>
      <c r="K191" s="172"/>
      <c r="L191" s="172"/>
      <c r="M191" s="172"/>
      <c r="N191" s="172"/>
      <c r="O191" s="172"/>
      <c r="P191" s="172"/>
    </row>
    <row r="192" spans="1:16">
      <c r="A192" s="131"/>
      <c r="B192" s="172"/>
      <c r="C192" s="172"/>
      <c r="D192" s="172"/>
      <c r="E192" s="179"/>
      <c r="F192" s="174"/>
      <c r="G192" s="174"/>
      <c r="H192" s="172"/>
      <c r="I192" s="172"/>
      <c r="J192" s="173"/>
      <c r="K192" s="172"/>
      <c r="L192" s="172"/>
      <c r="M192" s="172"/>
      <c r="N192" s="172"/>
      <c r="O192" s="172"/>
      <c r="P192" s="172"/>
    </row>
    <row r="193" spans="1:16">
      <c r="A193" s="131"/>
      <c r="B193" s="172"/>
      <c r="C193" s="172"/>
      <c r="D193" s="172"/>
      <c r="E193" s="179"/>
      <c r="F193" s="174"/>
      <c r="G193" s="174"/>
      <c r="H193" s="172"/>
      <c r="I193" s="172"/>
      <c r="J193" s="173"/>
      <c r="K193" s="172"/>
      <c r="L193" s="172"/>
      <c r="M193" s="172"/>
      <c r="N193" s="172"/>
      <c r="O193" s="172"/>
      <c r="P193" s="172"/>
    </row>
    <row r="194" spans="1:16">
      <c r="A194" s="131"/>
      <c r="B194" s="172"/>
      <c r="C194" s="172"/>
      <c r="D194" s="172"/>
      <c r="E194" s="179"/>
      <c r="F194" s="174"/>
      <c r="G194" s="174"/>
      <c r="H194" s="172"/>
      <c r="I194" s="172"/>
      <c r="J194" s="173"/>
      <c r="K194" s="172"/>
      <c r="L194" s="172"/>
      <c r="M194" s="172"/>
      <c r="N194" s="172"/>
      <c r="O194" s="172"/>
      <c r="P194" s="172"/>
    </row>
    <row r="195" spans="1:16">
      <c r="A195" s="131"/>
      <c r="B195" s="172"/>
      <c r="C195" s="172"/>
      <c r="D195" s="172"/>
      <c r="E195" s="179"/>
      <c r="F195" s="174"/>
      <c r="G195" s="174"/>
      <c r="H195" s="172"/>
      <c r="I195" s="172"/>
      <c r="J195" s="173"/>
      <c r="K195" s="172"/>
      <c r="L195" s="172"/>
      <c r="M195" s="172"/>
      <c r="N195" s="172"/>
      <c r="O195" s="172"/>
      <c r="P195" s="172"/>
    </row>
    <row r="196" spans="1:16">
      <c r="A196" s="131"/>
      <c r="B196" s="172"/>
      <c r="C196" s="172"/>
      <c r="D196" s="172"/>
      <c r="E196" s="179"/>
      <c r="F196" s="174"/>
      <c r="G196" s="174"/>
      <c r="H196" s="172"/>
      <c r="I196" s="172"/>
      <c r="J196" s="173"/>
      <c r="K196" s="172"/>
      <c r="L196" s="172"/>
      <c r="M196" s="172"/>
      <c r="N196" s="172"/>
      <c r="O196" s="172"/>
      <c r="P196" s="172"/>
    </row>
    <row r="197" spans="1:16">
      <c r="A197" s="131"/>
      <c r="B197" s="172"/>
      <c r="C197" s="172"/>
      <c r="D197" s="172"/>
      <c r="E197" s="179"/>
      <c r="F197" s="174"/>
      <c r="G197" s="174"/>
      <c r="H197" s="172"/>
      <c r="I197" s="172"/>
      <c r="J197" s="173"/>
      <c r="K197" s="172"/>
      <c r="L197" s="172"/>
      <c r="M197" s="172"/>
      <c r="N197" s="172"/>
      <c r="O197" s="172"/>
      <c r="P197" s="172"/>
    </row>
    <row r="198" spans="1:16">
      <c r="A198" s="131"/>
      <c r="B198" s="172"/>
      <c r="C198" s="172"/>
      <c r="D198" s="172"/>
      <c r="E198" s="179"/>
      <c r="F198" s="174"/>
      <c r="G198" s="174"/>
      <c r="H198" s="172"/>
      <c r="I198" s="172"/>
      <c r="J198" s="173"/>
      <c r="K198" s="172"/>
      <c r="L198" s="172"/>
      <c r="M198" s="172"/>
      <c r="N198" s="172"/>
      <c r="O198" s="172"/>
      <c r="P198" s="172"/>
    </row>
    <row r="199" spans="1:16">
      <c r="A199" s="131"/>
      <c r="B199" s="172"/>
      <c r="C199" s="172"/>
      <c r="D199" s="172"/>
      <c r="E199" s="179"/>
      <c r="F199" s="174"/>
      <c r="G199" s="174"/>
      <c r="H199" s="172"/>
      <c r="I199" s="172"/>
      <c r="J199" s="173"/>
      <c r="K199" s="172"/>
      <c r="L199" s="172"/>
      <c r="M199" s="172"/>
      <c r="N199" s="172"/>
      <c r="O199" s="172"/>
      <c r="P199" s="172"/>
    </row>
    <row r="200" spans="1:16">
      <c r="A200" s="131"/>
      <c r="B200" s="172"/>
      <c r="C200" s="172"/>
      <c r="D200" s="172"/>
      <c r="E200" s="179"/>
      <c r="F200" s="174"/>
      <c r="G200" s="174"/>
      <c r="H200" s="172"/>
      <c r="I200" s="172"/>
      <c r="J200" s="173"/>
      <c r="K200" s="172"/>
      <c r="L200" s="172"/>
      <c r="M200" s="172"/>
      <c r="N200" s="172"/>
      <c r="O200" s="172"/>
      <c r="P200" s="172"/>
    </row>
    <row r="201" spans="1:16">
      <c r="A201" s="131"/>
      <c r="B201" s="172"/>
      <c r="C201" s="172"/>
      <c r="D201" s="172"/>
      <c r="E201" s="179"/>
      <c r="F201" s="174"/>
      <c r="G201" s="174"/>
      <c r="H201" s="172"/>
      <c r="I201" s="172"/>
      <c r="J201" s="173"/>
      <c r="K201" s="172"/>
      <c r="L201" s="172"/>
      <c r="M201" s="172"/>
      <c r="N201" s="172"/>
      <c r="O201" s="172"/>
      <c r="P201" s="172"/>
    </row>
    <row r="202" spans="1:16">
      <c r="A202" s="131"/>
      <c r="B202" s="172"/>
      <c r="C202" s="172"/>
      <c r="D202" s="172"/>
      <c r="E202" s="179"/>
      <c r="F202" s="174"/>
      <c r="G202" s="174"/>
      <c r="H202" s="172"/>
      <c r="I202" s="172"/>
      <c r="J202" s="173"/>
      <c r="K202" s="172"/>
      <c r="L202" s="172"/>
      <c r="M202" s="172"/>
      <c r="N202" s="172"/>
      <c r="O202" s="172"/>
      <c r="P202" s="172"/>
    </row>
    <row r="203" spans="1:16">
      <c r="A203" s="131"/>
      <c r="B203" s="172"/>
      <c r="C203" s="172"/>
      <c r="D203" s="172"/>
      <c r="E203" s="179"/>
      <c r="F203" s="174"/>
      <c r="G203" s="174"/>
      <c r="H203" s="172"/>
      <c r="I203" s="172"/>
      <c r="J203" s="173"/>
      <c r="K203" s="172"/>
      <c r="L203" s="172"/>
      <c r="M203" s="172"/>
      <c r="N203" s="172"/>
      <c r="O203" s="172"/>
      <c r="P203" s="172"/>
    </row>
    <row r="204" spans="1:16">
      <c r="A204" s="131"/>
      <c r="B204" s="172"/>
      <c r="C204" s="172"/>
      <c r="D204" s="172"/>
      <c r="E204" s="179"/>
      <c r="F204" s="174"/>
      <c r="G204" s="174"/>
      <c r="H204" s="172"/>
      <c r="I204" s="172"/>
      <c r="J204" s="173"/>
      <c r="K204" s="172"/>
      <c r="L204" s="172"/>
      <c r="M204" s="172"/>
      <c r="N204" s="172"/>
      <c r="O204" s="172"/>
      <c r="P204" s="172"/>
    </row>
    <row r="205" spans="1:16">
      <c r="A205" s="131"/>
      <c r="B205" s="172"/>
      <c r="C205" s="172"/>
      <c r="D205" s="172"/>
      <c r="E205" s="179"/>
      <c r="F205" s="174"/>
      <c r="G205" s="174"/>
      <c r="H205" s="172"/>
      <c r="I205" s="172"/>
      <c r="J205" s="173"/>
      <c r="K205" s="172"/>
      <c r="L205" s="172"/>
      <c r="M205" s="172"/>
      <c r="N205" s="172"/>
      <c r="O205" s="172"/>
      <c r="P205" s="172"/>
    </row>
    <row r="206" spans="1:16">
      <c r="A206" s="131"/>
      <c r="B206" s="172"/>
      <c r="C206" s="172"/>
      <c r="D206" s="172"/>
      <c r="E206" s="179"/>
      <c r="F206" s="174"/>
      <c r="G206" s="174"/>
      <c r="H206" s="172"/>
      <c r="I206" s="172"/>
      <c r="J206" s="173"/>
      <c r="K206" s="172"/>
      <c r="L206" s="172"/>
      <c r="M206" s="172"/>
      <c r="N206" s="172"/>
      <c r="O206" s="172"/>
      <c r="P206" s="172"/>
    </row>
    <row r="207" spans="1:16">
      <c r="A207" s="131"/>
      <c r="B207" s="172"/>
      <c r="C207" s="172"/>
      <c r="D207" s="172"/>
      <c r="E207" s="179"/>
      <c r="F207" s="174"/>
      <c r="G207" s="174"/>
      <c r="H207" s="172"/>
      <c r="I207" s="172"/>
      <c r="J207" s="173"/>
      <c r="K207" s="172"/>
      <c r="L207" s="172"/>
      <c r="M207" s="172"/>
      <c r="N207" s="172"/>
      <c r="O207" s="172"/>
      <c r="P207" s="172"/>
    </row>
    <row r="208" spans="1:16">
      <c r="A208" s="131"/>
      <c r="B208" s="172"/>
      <c r="C208" s="172"/>
      <c r="D208" s="172"/>
      <c r="E208" s="179"/>
      <c r="F208" s="174"/>
      <c r="G208" s="174"/>
      <c r="H208" s="172"/>
      <c r="I208" s="172"/>
      <c r="J208" s="173"/>
      <c r="K208" s="172"/>
      <c r="L208" s="172"/>
      <c r="M208" s="172"/>
      <c r="N208" s="172"/>
      <c r="O208" s="172"/>
      <c r="P208" s="172"/>
    </row>
    <row r="209" spans="1:16">
      <c r="A209" s="131"/>
      <c r="B209" s="172"/>
      <c r="C209" s="172"/>
      <c r="D209" s="172"/>
      <c r="E209" s="179"/>
      <c r="F209" s="174"/>
      <c r="G209" s="174"/>
      <c r="H209" s="172"/>
      <c r="I209" s="172"/>
      <c r="J209" s="173"/>
      <c r="K209" s="172"/>
      <c r="L209" s="172"/>
      <c r="M209" s="172"/>
      <c r="N209" s="172"/>
      <c r="O209" s="172"/>
      <c r="P209" s="172"/>
    </row>
    <row r="210" spans="1:16">
      <c r="A210" s="131"/>
      <c r="B210" s="172"/>
      <c r="C210" s="172"/>
      <c r="D210" s="172"/>
      <c r="E210" s="179"/>
      <c r="F210" s="174"/>
      <c r="G210" s="174"/>
      <c r="H210" s="172"/>
      <c r="I210" s="172"/>
      <c r="J210" s="173"/>
      <c r="K210" s="172"/>
      <c r="L210" s="172"/>
      <c r="M210" s="172"/>
      <c r="N210" s="172"/>
      <c r="O210" s="172"/>
      <c r="P210" s="172"/>
    </row>
    <row r="211" spans="1:16">
      <c r="A211" s="131"/>
      <c r="B211" s="172"/>
      <c r="C211" s="172"/>
      <c r="D211" s="172"/>
      <c r="E211" s="179"/>
      <c r="F211" s="174"/>
      <c r="G211" s="174"/>
      <c r="H211" s="172"/>
      <c r="I211" s="172"/>
      <c r="J211" s="173"/>
      <c r="K211" s="172"/>
      <c r="L211" s="172"/>
      <c r="M211" s="172"/>
      <c r="N211" s="172"/>
      <c r="O211" s="172"/>
      <c r="P211" s="172"/>
    </row>
    <row r="212" spans="1:16">
      <c r="A212" s="131"/>
      <c r="B212" s="172"/>
      <c r="C212" s="172"/>
      <c r="D212" s="172"/>
      <c r="E212" s="179"/>
      <c r="F212" s="174"/>
      <c r="G212" s="174"/>
      <c r="H212" s="172"/>
      <c r="I212" s="172"/>
      <c r="J212" s="173"/>
      <c r="K212" s="172"/>
      <c r="L212" s="172"/>
      <c r="M212" s="172"/>
      <c r="N212" s="172"/>
      <c r="O212" s="172"/>
      <c r="P212" s="172"/>
    </row>
    <row r="213" spans="1:16">
      <c r="A213" s="131"/>
      <c r="B213" s="172"/>
      <c r="C213" s="172"/>
      <c r="D213" s="172"/>
      <c r="E213" s="179"/>
      <c r="F213" s="174"/>
      <c r="G213" s="174"/>
      <c r="H213" s="172"/>
      <c r="I213" s="172"/>
      <c r="J213" s="173"/>
      <c r="K213" s="172"/>
      <c r="L213" s="172"/>
      <c r="M213" s="172"/>
      <c r="N213" s="172"/>
      <c r="O213" s="172"/>
      <c r="P213" s="172"/>
    </row>
    <row r="214" spans="1:16">
      <c r="A214" s="131"/>
      <c r="B214" s="172"/>
      <c r="C214" s="172"/>
      <c r="D214" s="172"/>
      <c r="E214" s="179"/>
      <c r="F214" s="174"/>
      <c r="G214" s="174"/>
      <c r="H214" s="172"/>
      <c r="I214" s="172"/>
      <c r="J214" s="173"/>
      <c r="K214" s="172"/>
      <c r="L214" s="172"/>
      <c r="M214" s="172"/>
      <c r="N214" s="172"/>
      <c r="O214" s="172"/>
      <c r="P214" s="172"/>
    </row>
    <row r="215" spans="1:16">
      <c r="A215" s="131"/>
      <c r="B215" s="172"/>
      <c r="C215" s="172"/>
      <c r="D215" s="172"/>
      <c r="E215" s="179"/>
      <c r="F215" s="174"/>
      <c r="G215" s="174"/>
      <c r="H215" s="172"/>
      <c r="I215" s="172"/>
      <c r="J215" s="173"/>
      <c r="K215" s="172"/>
      <c r="L215" s="172"/>
      <c r="M215" s="172"/>
      <c r="N215" s="172"/>
      <c r="O215" s="172"/>
      <c r="P215" s="172"/>
    </row>
    <row r="216" spans="1:16">
      <c r="A216" s="131"/>
      <c r="B216" s="172"/>
      <c r="C216" s="172"/>
      <c r="D216" s="172"/>
      <c r="E216" s="179"/>
      <c r="F216" s="174"/>
      <c r="G216" s="174"/>
      <c r="H216" s="172"/>
      <c r="I216" s="172"/>
      <c r="J216" s="173"/>
      <c r="K216" s="172"/>
      <c r="L216" s="172"/>
      <c r="M216" s="172"/>
      <c r="N216" s="172"/>
      <c r="O216" s="172"/>
      <c r="P216" s="172"/>
    </row>
    <row r="217" spans="1:16">
      <c r="A217" s="131"/>
      <c r="B217" s="172"/>
      <c r="C217" s="172"/>
      <c r="D217" s="172"/>
      <c r="E217" s="179"/>
      <c r="F217" s="174"/>
      <c r="G217" s="174"/>
      <c r="H217" s="172"/>
      <c r="I217" s="172"/>
      <c r="J217" s="173"/>
      <c r="K217" s="172"/>
      <c r="L217" s="172"/>
      <c r="M217" s="172"/>
      <c r="N217" s="172"/>
      <c r="O217" s="172"/>
      <c r="P217" s="172"/>
    </row>
    <row r="218" spans="1:16">
      <c r="A218" s="131"/>
      <c r="B218" s="172"/>
      <c r="C218" s="172"/>
      <c r="D218" s="172"/>
      <c r="E218" s="179"/>
      <c r="F218" s="174"/>
      <c r="G218" s="174"/>
      <c r="H218" s="172"/>
      <c r="I218" s="172"/>
      <c r="J218" s="173"/>
      <c r="K218" s="172"/>
      <c r="L218" s="172"/>
      <c r="M218" s="172"/>
      <c r="N218" s="172"/>
      <c r="O218" s="172"/>
      <c r="P218" s="172"/>
    </row>
    <row r="219" spans="1:16">
      <c r="A219" s="131"/>
      <c r="B219" s="172"/>
      <c r="C219" s="172"/>
      <c r="D219" s="172"/>
      <c r="E219" s="179"/>
      <c r="F219" s="174"/>
      <c r="G219" s="174"/>
      <c r="H219" s="172"/>
      <c r="I219" s="172"/>
      <c r="J219" s="173"/>
      <c r="K219" s="172"/>
      <c r="L219" s="172"/>
      <c r="M219" s="172"/>
      <c r="N219" s="172"/>
      <c r="O219" s="172"/>
      <c r="P219" s="172"/>
    </row>
    <row r="220" spans="1:16">
      <c r="A220" s="131"/>
      <c r="B220" s="172"/>
      <c r="C220" s="172"/>
      <c r="D220" s="172"/>
      <c r="E220" s="179"/>
      <c r="F220" s="174"/>
      <c r="G220" s="174"/>
      <c r="H220" s="172"/>
      <c r="I220" s="172"/>
      <c r="J220" s="173"/>
      <c r="K220" s="172"/>
      <c r="L220" s="172"/>
      <c r="M220" s="172"/>
      <c r="N220" s="172"/>
      <c r="O220" s="172"/>
      <c r="P220" s="172"/>
    </row>
    <row r="221" spans="1:16">
      <c r="A221" s="131"/>
      <c r="B221" s="172"/>
      <c r="C221" s="172"/>
      <c r="D221" s="172"/>
      <c r="E221" s="179"/>
      <c r="F221" s="174"/>
      <c r="G221" s="174"/>
      <c r="H221" s="172"/>
      <c r="I221" s="172"/>
      <c r="J221" s="173"/>
      <c r="K221" s="172"/>
      <c r="L221" s="172"/>
      <c r="M221" s="172"/>
      <c r="N221" s="172"/>
      <c r="O221" s="172"/>
      <c r="P221" s="172"/>
    </row>
    <row r="222" spans="1:16">
      <c r="A222" s="131"/>
      <c r="B222" s="172"/>
      <c r="C222" s="172"/>
      <c r="D222" s="172"/>
      <c r="E222" s="179"/>
      <c r="F222" s="174"/>
      <c r="G222" s="174"/>
      <c r="H222" s="172"/>
      <c r="I222" s="172"/>
      <c r="J222" s="173"/>
      <c r="K222" s="172"/>
      <c r="L222" s="172"/>
      <c r="M222" s="172"/>
      <c r="N222" s="172"/>
      <c r="O222" s="172"/>
      <c r="P222" s="172"/>
    </row>
    <row r="223" spans="1:16">
      <c r="A223" s="131"/>
      <c r="B223" s="172"/>
      <c r="C223" s="172"/>
      <c r="D223" s="172"/>
      <c r="E223" s="179"/>
      <c r="F223" s="174"/>
      <c r="G223" s="174"/>
      <c r="H223" s="172"/>
      <c r="I223" s="172"/>
      <c r="J223" s="173"/>
      <c r="K223" s="172"/>
      <c r="L223" s="172"/>
      <c r="M223" s="172"/>
      <c r="N223" s="172"/>
      <c r="O223" s="172"/>
      <c r="P223" s="172"/>
    </row>
    <row r="224" spans="1:16">
      <c r="A224" s="131"/>
      <c r="B224" s="172"/>
      <c r="C224" s="172"/>
      <c r="D224" s="172"/>
      <c r="E224" s="179"/>
      <c r="F224" s="174"/>
      <c r="G224" s="174"/>
      <c r="H224" s="172"/>
      <c r="I224" s="172"/>
      <c r="J224" s="173"/>
      <c r="K224" s="172"/>
      <c r="L224" s="172"/>
      <c r="M224" s="172"/>
      <c r="N224" s="172"/>
      <c r="O224" s="172"/>
      <c r="P224" s="172"/>
    </row>
    <row r="225" spans="1:16">
      <c r="A225" s="131"/>
      <c r="B225" s="172"/>
      <c r="C225" s="172"/>
      <c r="D225" s="172"/>
      <c r="E225" s="179"/>
      <c r="F225" s="174"/>
      <c r="G225" s="174"/>
      <c r="H225" s="172"/>
      <c r="I225" s="172"/>
      <c r="J225" s="173"/>
      <c r="K225" s="172"/>
      <c r="L225" s="172"/>
      <c r="M225" s="172"/>
      <c r="N225" s="172"/>
      <c r="O225" s="172"/>
      <c r="P225" s="172"/>
    </row>
    <row r="226" spans="1:16">
      <c r="A226" s="131"/>
      <c r="B226" s="172"/>
      <c r="C226" s="172"/>
      <c r="D226" s="172"/>
      <c r="E226" s="179"/>
      <c r="F226" s="174"/>
      <c r="G226" s="174"/>
      <c r="H226" s="172"/>
      <c r="I226" s="172"/>
      <c r="J226" s="173"/>
      <c r="K226" s="172"/>
      <c r="L226" s="172"/>
      <c r="M226" s="172"/>
      <c r="N226" s="172"/>
      <c r="O226" s="172"/>
      <c r="P226" s="172"/>
    </row>
    <row r="227" spans="1:16">
      <c r="A227" s="131"/>
      <c r="B227" s="172"/>
      <c r="C227" s="172"/>
      <c r="D227" s="172"/>
      <c r="E227" s="179"/>
      <c r="F227" s="174"/>
      <c r="G227" s="174"/>
      <c r="H227" s="172"/>
      <c r="I227" s="172"/>
      <c r="J227" s="173"/>
      <c r="K227" s="172"/>
      <c r="L227" s="172"/>
      <c r="M227" s="172"/>
      <c r="N227" s="172"/>
      <c r="O227" s="172"/>
      <c r="P227" s="172"/>
    </row>
    <row r="228" spans="1:16">
      <c r="A228" s="131"/>
      <c r="B228" s="172"/>
      <c r="C228" s="172"/>
      <c r="D228" s="172"/>
      <c r="E228" s="179"/>
      <c r="F228" s="174"/>
      <c r="G228" s="174"/>
      <c r="H228" s="172"/>
      <c r="I228" s="172"/>
      <c r="J228" s="173"/>
      <c r="K228" s="172"/>
      <c r="L228" s="172"/>
      <c r="M228" s="172"/>
      <c r="N228" s="172"/>
      <c r="O228" s="172"/>
      <c r="P228" s="172"/>
    </row>
    <row r="229" spans="1:16">
      <c r="A229" s="131"/>
      <c r="B229" s="172"/>
      <c r="C229" s="172"/>
      <c r="D229" s="172"/>
      <c r="E229" s="179"/>
      <c r="F229" s="174"/>
      <c r="G229" s="174"/>
      <c r="H229" s="172"/>
      <c r="I229" s="172"/>
      <c r="J229" s="173"/>
      <c r="K229" s="172"/>
      <c r="L229" s="172"/>
      <c r="M229" s="172"/>
      <c r="N229" s="172"/>
      <c r="O229" s="172"/>
      <c r="P229" s="172"/>
    </row>
    <row r="230" spans="1:16">
      <c r="A230" s="131"/>
      <c r="B230" s="172"/>
      <c r="C230" s="172"/>
      <c r="D230" s="172"/>
      <c r="E230" s="179"/>
      <c r="F230" s="174"/>
      <c r="G230" s="174"/>
      <c r="H230" s="172"/>
      <c r="I230" s="172"/>
      <c r="J230" s="173"/>
      <c r="K230" s="172"/>
      <c r="L230" s="172"/>
      <c r="M230" s="172"/>
      <c r="N230" s="172"/>
      <c r="O230" s="172"/>
      <c r="P230" s="172"/>
    </row>
    <row r="231" spans="1:16">
      <c r="A231" s="131"/>
      <c r="B231" s="172"/>
      <c r="C231" s="172"/>
      <c r="D231" s="172"/>
      <c r="E231" s="179"/>
      <c r="F231" s="174"/>
      <c r="G231" s="174"/>
      <c r="H231" s="172"/>
      <c r="I231" s="172"/>
      <c r="J231" s="173"/>
      <c r="K231" s="172"/>
      <c r="L231" s="172"/>
      <c r="M231" s="172"/>
      <c r="N231" s="172"/>
      <c r="O231" s="172"/>
      <c r="P231" s="172"/>
    </row>
    <row r="232" spans="1:16">
      <c r="B232" s="172"/>
      <c r="C232" s="172"/>
      <c r="D232" s="172"/>
      <c r="E232" s="179"/>
      <c r="F232" s="174"/>
      <c r="G232" s="174"/>
      <c r="H232" s="172"/>
      <c r="I232" s="172"/>
      <c r="J232" s="173"/>
      <c r="K232" s="172"/>
      <c r="L232" s="172"/>
      <c r="M232" s="172"/>
      <c r="N232" s="172"/>
      <c r="O232" s="172"/>
      <c r="P232" s="172"/>
    </row>
    <row r="233" spans="1:16">
      <c r="B233" s="172"/>
      <c r="C233" s="172"/>
      <c r="D233" s="172"/>
      <c r="E233" s="179"/>
      <c r="F233" s="174"/>
      <c r="G233" s="174"/>
      <c r="H233" s="172"/>
      <c r="I233" s="172"/>
      <c r="J233" s="173"/>
      <c r="K233" s="172"/>
      <c r="L233" s="172"/>
      <c r="M233" s="172"/>
      <c r="N233" s="172"/>
      <c r="O233" s="172"/>
      <c r="P233" s="172"/>
    </row>
    <row r="234" spans="1:16" ht="15.75">
      <c r="A234" s="178"/>
      <c r="B234" s="177"/>
      <c r="C234" s="177"/>
      <c r="D234" s="177"/>
      <c r="E234" s="176"/>
      <c r="F234" s="174"/>
      <c r="G234" s="174"/>
      <c r="H234" s="172"/>
      <c r="I234" s="172"/>
      <c r="J234" s="173"/>
      <c r="K234" s="172"/>
      <c r="L234" s="172"/>
      <c r="M234" s="172"/>
      <c r="N234" s="172"/>
      <c r="O234" s="172"/>
      <c r="P234" s="172"/>
    </row>
    <row r="235" spans="1:16">
      <c r="A235" s="131"/>
      <c r="B235" s="172"/>
      <c r="C235" s="172"/>
      <c r="D235" s="172"/>
      <c r="E235" s="175"/>
      <c r="F235" s="174"/>
      <c r="G235" s="174"/>
      <c r="H235" s="172"/>
      <c r="I235" s="172"/>
      <c r="J235" s="173"/>
      <c r="K235" s="172"/>
      <c r="L235" s="172"/>
      <c r="M235" s="172"/>
      <c r="N235" s="172"/>
      <c r="O235" s="172"/>
      <c r="P235" s="172"/>
    </row>
    <row r="236" spans="1:16">
      <c r="A236" s="131"/>
      <c r="B236" s="172"/>
      <c r="C236" s="172"/>
      <c r="D236" s="172"/>
      <c r="E236" s="175"/>
      <c r="F236" s="174"/>
      <c r="G236" s="174"/>
      <c r="H236" s="172"/>
      <c r="I236" s="172"/>
      <c r="J236" s="173"/>
      <c r="K236" s="172"/>
      <c r="L236" s="172"/>
      <c r="M236" s="172"/>
      <c r="N236" s="172"/>
      <c r="O236" s="172"/>
      <c r="P236" s="172"/>
    </row>
    <row r="237" spans="1:16">
      <c r="A237" s="131"/>
      <c r="B237" s="172"/>
      <c r="C237" s="172"/>
      <c r="D237" s="172"/>
      <c r="E237" s="175"/>
      <c r="F237" s="174"/>
      <c r="G237" s="174"/>
      <c r="H237" s="172"/>
      <c r="I237" s="172"/>
      <c r="J237" s="173"/>
      <c r="K237" s="172"/>
      <c r="L237" s="172"/>
      <c r="M237" s="172"/>
      <c r="N237" s="172"/>
      <c r="O237" s="172"/>
      <c r="P237" s="172"/>
    </row>
    <row r="238" spans="1:16">
      <c r="A238" s="131"/>
      <c r="B238" s="172"/>
      <c r="C238" s="172"/>
      <c r="D238" s="172"/>
      <c r="E238" s="175"/>
      <c r="F238" s="174"/>
      <c r="G238" s="174"/>
      <c r="H238" s="172"/>
      <c r="I238" s="172"/>
      <c r="J238" s="173"/>
      <c r="K238" s="172"/>
      <c r="L238" s="172"/>
      <c r="M238" s="172"/>
      <c r="N238" s="172"/>
      <c r="O238" s="172"/>
      <c r="P238" s="172"/>
    </row>
    <row r="239" spans="1:16">
      <c r="A239" s="131"/>
      <c r="B239" s="172"/>
      <c r="C239" s="172"/>
      <c r="D239" s="172"/>
      <c r="E239" s="175"/>
      <c r="F239" s="174"/>
      <c r="G239" s="174"/>
      <c r="H239" s="172"/>
      <c r="I239" s="172"/>
      <c r="J239" s="173"/>
      <c r="K239" s="172"/>
      <c r="L239" s="172"/>
      <c r="M239" s="172"/>
      <c r="N239" s="172"/>
      <c r="O239" s="172"/>
      <c r="P239" s="172"/>
    </row>
    <row r="240" spans="1:16">
      <c r="A240" s="131"/>
      <c r="B240" s="172"/>
      <c r="C240" s="172"/>
      <c r="D240" s="172"/>
      <c r="E240" s="175"/>
      <c r="F240" s="174"/>
      <c r="G240" s="174"/>
      <c r="H240" s="172"/>
      <c r="I240" s="172"/>
      <c r="J240" s="173"/>
      <c r="K240" s="172"/>
      <c r="L240" s="172"/>
      <c r="M240" s="172"/>
      <c r="N240" s="172"/>
      <c r="O240" s="172"/>
      <c r="P240" s="172"/>
    </row>
    <row r="241" spans="1:16">
      <c r="A241" s="131"/>
      <c r="B241" s="172"/>
      <c r="C241" s="172"/>
      <c r="D241" s="172"/>
      <c r="E241" s="175"/>
      <c r="F241" s="174"/>
      <c r="G241" s="174"/>
      <c r="H241" s="172"/>
      <c r="I241" s="172"/>
      <c r="J241" s="173"/>
      <c r="K241" s="172"/>
      <c r="L241" s="172"/>
      <c r="M241" s="172"/>
      <c r="N241" s="172"/>
      <c r="O241" s="172"/>
      <c r="P241" s="172"/>
    </row>
    <row r="242" spans="1:16">
      <c r="A242" s="131"/>
      <c r="B242" s="172"/>
      <c r="C242" s="172"/>
      <c r="D242" s="172"/>
      <c r="E242" s="175"/>
      <c r="F242" s="174"/>
      <c r="G242" s="174"/>
      <c r="H242" s="172"/>
      <c r="I242" s="172"/>
      <c r="J242" s="173"/>
      <c r="K242" s="172"/>
      <c r="L242" s="172"/>
      <c r="M242" s="172"/>
      <c r="N242" s="172"/>
      <c r="O242" s="172"/>
      <c r="P242" s="172"/>
    </row>
    <row r="243" spans="1:16">
      <c r="A243" s="131"/>
      <c r="B243" s="172"/>
      <c r="C243" s="172"/>
      <c r="D243" s="172"/>
      <c r="E243" s="175"/>
      <c r="F243" s="174"/>
      <c r="G243" s="174"/>
      <c r="H243" s="172"/>
      <c r="I243" s="172"/>
      <c r="J243" s="173"/>
      <c r="K243" s="172"/>
      <c r="L243" s="172"/>
      <c r="M243" s="172"/>
      <c r="N243" s="172"/>
      <c r="O243" s="172"/>
      <c r="P243" s="172"/>
    </row>
    <row r="244" spans="1:16">
      <c r="A244" s="131"/>
      <c r="B244" s="172"/>
      <c r="C244" s="172"/>
      <c r="D244" s="172"/>
      <c r="E244" s="175"/>
      <c r="F244" s="174"/>
      <c r="G244" s="174"/>
      <c r="H244" s="172"/>
      <c r="I244" s="172"/>
      <c r="J244" s="173"/>
      <c r="K244" s="172"/>
      <c r="L244" s="172"/>
      <c r="M244" s="172"/>
      <c r="N244" s="172"/>
      <c r="O244" s="172"/>
      <c r="P244" s="172"/>
    </row>
    <row r="245" spans="1:16">
      <c r="A245" s="131"/>
      <c r="B245" s="172"/>
      <c r="C245" s="172"/>
      <c r="D245" s="172"/>
      <c r="E245" s="175"/>
      <c r="F245" s="174"/>
      <c r="G245" s="174"/>
      <c r="H245" s="172"/>
      <c r="I245" s="172"/>
      <c r="J245" s="173"/>
      <c r="K245" s="172"/>
      <c r="L245" s="172"/>
      <c r="M245" s="172"/>
      <c r="N245" s="172"/>
      <c r="O245" s="172"/>
      <c r="P245" s="172"/>
    </row>
    <row r="246" spans="1:16">
      <c r="A246" s="131"/>
      <c r="B246" s="172"/>
      <c r="C246" s="172"/>
      <c r="D246" s="172"/>
      <c r="E246" s="175"/>
      <c r="F246" s="174"/>
      <c r="G246" s="174"/>
      <c r="H246" s="172"/>
      <c r="I246" s="172"/>
      <c r="J246" s="173"/>
      <c r="K246" s="172"/>
      <c r="L246" s="172"/>
      <c r="M246" s="172"/>
      <c r="N246" s="172"/>
      <c r="O246" s="172"/>
      <c r="P246" s="172"/>
    </row>
    <row r="247" spans="1:16">
      <c r="A247" s="131"/>
      <c r="B247" s="172"/>
      <c r="C247" s="172"/>
      <c r="D247" s="172"/>
      <c r="E247" s="175"/>
      <c r="F247" s="174"/>
      <c r="G247" s="174"/>
      <c r="H247" s="172"/>
      <c r="I247" s="172"/>
      <c r="J247" s="173"/>
      <c r="K247" s="172"/>
      <c r="L247" s="172"/>
      <c r="M247" s="172"/>
      <c r="N247" s="172"/>
      <c r="O247" s="172"/>
      <c r="P247" s="172"/>
    </row>
    <row r="248" spans="1:16">
      <c r="A248" s="131"/>
      <c r="B248" s="172"/>
      <c r="C248" s="172"/>
      <c r="D248" s="172"/>
      <c r="E248" s="175"/>
      <c r="F248" s="174"/>
      <c r="G248" s="174"/>
      <c r="H248" s="172"/>
      <c r="I248" s="172"/>
      <c r="J248" s="173"/>
      <c r="K248" s="172"/>
      <c r="L248" s="172"/>
      <c r="M248" s="172"/>
      <c r="N248" s="172"/>
      <c r="O248" s="172"/>
      <c r="P248" s="172"/>
    </row>
    <row r="249" spans="1:16">
      <c r="A249" s="131"/>
      <c r="B249" s="172"/>
      <c r="C249" s="172"/>
      <c r="D249" s="172"/>
      <c r="E249" s="175"/>
      <c r="F249" s="174"/>
      <c r="G249" s="174"/>
      <c r="H249" s="172"/>
      <c r="I249" s="172"/>
      <c r="J249" s="173"/>
      <c r="K249" s="172"/>
      <c r="L249" s="172"/>
      <c r="M249" s="172"/>
      <c r="N249" s="172"/>
      <c r="O249" s="172"/>
      <c r="P249" s="172"/>
    </row>
    <row r="250" spans="1:16">
      <c r="A250" s="131"/>
      <c r="B250" s="172"/>
      <c r="C250" s="172"/>
      <c r="D250" s="172"/>
      <c r="E250" s="175"/>
      <c r="F250" s="174"/>
      <c r="G250" s="174"/>
      <c r="H250" s="172"/>
      <c r="I250" s="172"/>
      <c r="J250" s="173"/>
      <c r="K250" s="172"/>
      <c r="L250" s="172"/>
      <c r="M250" s="172"/>
      <c r="N250" s="172"/>
      <c r="O250" s="172"/>
      <c r="P250" s="172"/>
    </row>
    <row r="251" spans="1:16">
      <c r="A251" s="131"/>
      <c r="B251" s="172"/>
      <c r="C251" s="172"/>
      <c r="D251" s="172"/>
      <c r="E251" s="175"/>
      <c r="F251" s="174"/>
      <c r="G251" s="174"/>
      <c r="H251" s="172"/>
      <c r="I251" s="172"/>
      <c r="J251" s="173"/>
      <c r="K251" s="172"/>
      <c r="L251" s="172"/>
      <c r="M251" s="172"/>
      <c r="N251" s="172"/>
      <c r="O251" s="172"/>
      <c r="P251" s="172"/>
    </row>
    <row r="252" spans="1:16">
      <c r="A252" s="131"/>
      <c r="B252" s="172"/>
      <c r="C252" s="172"/>
      <c r="D252" s="172"/>
      <c r="E252" s="175"/>
      <c r="F252" s="174"/>
      <c r="G252" s="174"/>
      <c r="H252" s="172"/>
      <c r="I252" s="172"/>
      <c r="J252" s="173"/>
      <c r="K252" s="172"/>
      <c r="L252" s="172"/>
      <c r="M252" s="172"/>
      <c r="N252" s="172"/>
      <c r="O252" s="172"/>
      <c r="P252" s="172"/>
    </row>
    <row r="253" spans="1:16">
      <c r="A253" s="131"/>
      <c r="B253" s="172"/>
      <c r="C253" s="172"/>
      <c r="D253" s="172"/>
      <c r="E253" s="175"/>
      <c r="F253" s="174"/>
      <c r="G253" s="174"/>
      <c r="H253" s="172"/>
      <c r="I253" s="172"/>
      <c r="J253" s="173"/>
      <c r="K253" s="172"/>
      <c r="L253" s="172"/>
      <c r="M253" s="172"/>
      <c r="N253" s="172"/>
      <c r="O253" s="172"/>
      <c r="P253" s="172"/>
    </row>
    <row r="254" spans="1:16">
      <c r="A254" s="131"/>
      <c r="B254" s="172"/>
      <c r="C254" s="172"/>
      <c r="D254" s="172"/>
      <c r="E254" s="175"/>
      <c r="F254" s="174"/>
      <c r="G254" s="174"/>
      <c r="H254" s="172"/>
      <c r="I254" s="172"/>
      <c r="J254" s="173"/>
      <c r="K254" s="172"/>
      <c r="L254" s="172"/>
      <c r="M254" s="172"/>
      <c r="N254" s="172"/>
      <c r="O254" s="172"/>
      <c r="P254" s="172"/>
    </row>
    <row r="255" spans="1:16">
      <c r="A255" s="131"/>
      <c r="E255" s="171"/>
      <c r="F255" s="170"/>
      <c r="G255" s="170"/>
    </row>
    <row r="256" spans="1:16">
      <c r="A256" s="131"/>
      <c r="E256" s="171"/>
      <c r="F256" s="170"/>
      <c r="G256" s="170"/>
    </row>
    <row r="257" spans="1:7">
      <c r="A257" s="131"/>
      <c r="E257" s="171"/>
      <c r="F257" s="170"/>
      <c r="G257" s="170"/>
    </row>
    <row r="258" spans="1:7">
      <c r="A258" s="131"/>
      <c r="E258" s="171"/>
      <c r="F258" s="170"/>
      <c r="G258" s="170"/>
    </row>
  </sheetData>
  <mergeCells count="43">
    <mergeCell ref="O187:P187"/>
    <mergeCell ref="G164:M164"/>
    <mergeCell ref="B150:O150"/>
    <mergeCell ref="B151:H151"/>
    <mergeCell ref="I151:O151"/>
    <mergeCell ref="B163:O163"/>
    <mergeCell ref="N152:O152"/>
    <mergeCell ref="G187:H187"/>
    <mergeCell ref="B164:F164"/>
    <mergeCell ref="B152:C152"/>
    <mergeCell ref="D152:F152"/>
    <mergeCell ref="G152:H152"/>
    <mergeCell ref="I152:J152"/>
    <mergeCell ref="K152:M152"/>
    <mergeCell ref="B136:F136"/>
    <mergeCell ref="H136:K136"/>
    <mergeCell ref="M136:P136"/>
    <mergeCell ref="B116:P116"/>
    <mergeCell ref="B79:F79"/>
    <mergeCell ref="H107:I107"/>
    <mergeCell ref="B117:F117"/>
    <mergeCell ref="G117:K117"/>
    <mergeCell ref="L117:P117"/>
    <mergeCell ref="B118:F118"/>
    <mergeCell ref="G118:K118"/>
    <mergeCell ref="L118:P118"/>
    <mergeCell ref="B135:F135"/>
    <mergeCell ref="H135:K135"/>
    <mergeCell ref="M135:P135"/>
    <mergeCell ref="B44:F44"/>
    <mergeCell ref="G44:K44"/>
    <mergeCell ref="L44:P44"/>
    <mergeCell ref="B45:F45"/>
    <mergeCell ref="G45:K45"/>
    <mergeCell ref="L45:P45"/>
    <mergeCell ref="B8:F8"/>
    <mergeCell ref="G8:K8"/>
    <mergeCell ref="L8:P8"/>
    <mergeCell ref="A4:P5"/>
    <mergeCell ref="B6:P6"/>
    <mergeCell ref="B7:F7"/>
    <mergeCell ref="G7:K7"/>
    <mergeCell ref="L7:P7"/>
  </mergeCells>
  <printOptions horizontalCentered="1"/>
  <pageMargins left="0.11811023622047245" right="0.11811023622047245" top="0.74803149606299213" bottom="0.74803149606299213" header="0.31496062992125984" footer="0.31496062992125984"/>
  <pageSetup paperSize="9" scale="45" orientation="portrait" r:id="rId1"/>
  <headerFooter alignWithMargins="0"/>
  <rowBreaks count="2" manualBreakCount="2">
    <brk id="107" max="15" man="1"/>
    <brk id="108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K75"/>
  <sheetViews>
    <sheetView zoomScale="80" zoomScaleNormal="80" workbookViewId="0">
      <selection activeCell="M39" sqref="M39"/>
    </sheetView>
  </sheetViews>
  <sheetFormatPr defaultRowHeight="12.75"/>
  <cols>
    <col min="1" max="1" width="7.7109375" customWidth="1"/>
    <col min="2" max="2" width="14.42578125" customWidth="1"/>
    <col min="3" max="3" width="18.28515625" customWidth="1"/>
    <col min="4" max="4" width="16.7109375" customWidth="1"/>
    <col min="5" max="5" width="14.28515625" customWidth="1"/>
    <col min="6" max="7" width="17.5703125" customWidth="1"/>
    <col min="8" max="8" width="18.140625" customWidth="1"/>
    <col min="9" max="9" width="17.85546875" customWidth="1"/>
  </cols>
  <sheetData>
    <row r="1" spans="1:9" ht="14.25">
      <c r="A1" s="8"/>
      <c r="B1" s="8"/>
      <c r="C1" s="8"/>
      <c r="D1" s="8"/>
      <c r="E1" s="8"/>
      <c r="F1" s="8"/>
      <c r="G1" s="105"/>
      <c r="H1" s="339" t="s">
        <v>188</v>
      </c>
      <c r="I1" s="105"/>
    </row>
    <row r="2" spans="1:9" ht="14.25">
      <c r="A2" s="8"/>
      <c r="B2" s="8"/>
      <c r="C2" s="8"/>
      <c r="D2" s="8"/>
      <c r="E2" s="8"/>
      <c r="F2" s="8"/>
      <c r="G2" s="105"/>
      <c r="H2" s="339" t="s">
        <v>189</v>
      </c>
      <c r="I2" s="105"/>
    </row>
    <row r="3" spans="1:9" ht="14.25">
      <c r="A3" s="8"/>
      <c r="B3" s="8"/>
      <c r="C3" s="8"/>
      <c r="D3" s="8"/>
      <c r="E3" s="8"/>
      <c r="F3" s="8"/>
      <c r="G3" s="105"/>
      <c r="H3" s="339">
        <f>CONDITIONS!E3</f>
        <v>0</v>
      </c>
      <c r="I3" s="105"/>
    </row>
    <row r="4" spans="1:9" ht="53.25" customHeight="1">
      <c r="B4" s="1152"/>
      <c r="C4" s="1152"/>
      <c r="D4" s="1152"/>
      <c r="E4" s="1152"/>
      <c r="F4" s="1152"/>
      <c r="G4" s="1152"/>
      <c r="H4" s="1152"/>
      <c r="I4" s="1152"/>
    </row>
    <row r="5" spans="1:9" ht="31.5" customHeight="1">
      <c r="B5" s="1153" t="s">
        <v>17</v>
      </c>
      <c r="C5" s="1153"/>
      <c r="D5" s="1153"/>
      <c r="E5" s="1153"/>
      <c r="F5" s="1153" t="s">
        <v>18</v>
      </c>
      <c r="G5" s="1153"/>
      <c r="H5" s="1153"/>
      <c r="I5" s="1153"/>
    </row>
    <row r="6" spans="1:9" ht="45.75" customHeight="1">
      <c r="B6" s="336" t="s">
        <v>19</v>
      </c>
      <c r="C6" s="336" t="s">
        <v>165</v>
      </c>
      <c r="D6" s="337" t="s">
        <v>178</v>
      </c>
      <c r="E6" s="337" t="s">
        <v>2084</v>
      </c>
      <c r="F6" s="336" t="s">
        <v>19</v>
      </c>
      <c r="G6" s="336" t="s">
        <v>165</v>
      </c>
      <c r="H6" s="337" t="s">
        <v>178</v>
      </c>
      <c r="I6" s="337" t="s">
        <v>2084</v>
      </c>
    </row>
    <row r="7" spans="1:9" ht="12.75" customHeight="1">
      <c r="B7" s="59" t="s">
        <v>1109</v>
      </c>
      <c r="C7" s="30">
        <v>266</v>
      </c>
      <c r="D7" s="411">
        <v>189</v>
      </c>
      <c r="E7" s="407" t="s">
        <v>2086</v>
      </c>
      <c r="F7" s="59" t="s">
        <v>1108</v>
      </c>
      <c r="G7" s="30">
        <v>156</v>
      </c>
      <c r="H7" s="411">
        <v>226.3</v>
      </c>
      <c r="I7" s="407" t="s">
        <v>2086</v>
      </c>
    </row>
    <row r="8" spans="1:9" ht="12.75" customHeight="1">
      <c r="A8" s="47"/>
      <c r="B8" s="59" t="s">
        <v>1107</v>
      </c>
      <c r="C8" s="30">
        <v>200</v>
      </c>
      <c r="D8" s="411">
        <v>198.3</v>
      </c>
      <c r="E8" s="407" t="s">
        <v>2086</v>
      </c>
      <c r="F8" s="59" t="s">
        <v>1106</v>
      </c>
      <c r="G8" s="30">
        <v>162</v>
      </c>
      <c r="H8" s="411">
        <v>234.3</v>
      </c>
      <c r="I8" s="407" t="s">
        <v>2086</v>
      </c>
    </row>
    <row r="9" spans="1:9" ht="12.75" customHeight="1">
      <c r="A9" s="47"/>
      <c r="B9" s="962" t="s">
        <v>1105</v>
      </c>
      <c r="C9" s="966">
        <v>192</v>
      </c>
      <c r="D9" s="967">
        <v>210.3</v>
      </c>
      <c r="E9" s="416" t="s">
        <v>2086</v>
      </c>
      <c r="F9" s="962" t="s">
        <v>1104</v>
      </c>
      <c r="G9" s="966">
        <v>120</v>
      </c>
      <c r="H9" s="967">
        <v>248.9</v>
      </c>
      <c r="I9" s="416" t="s">
        <v>2086</v>
      </c>
    </row>
    <row r="10" spans="1:9" ht="12.75" customHeight="1">
      <c r="B10" s="962" t="s">
        <v>1103</v>
      </c>
      <c r="C10" s="966">
        <v>166</v>
      </c>
      <c r="D10" s="967">
        <v>219.6</v>
      </c>
      <c r="E10" s="416" t="s">
        <v>2086</v>
      </c>
      <c r="F10" s="962" t="s">
        <v>1102</v>
      </c>
      <c r="G10" s="966">
        <v>112</v>
      </c>
      <c r="H10" s="967">
        <v>263.5</v>
      </c>
      <c r="I10" s="416" t="s">
        <v>2086</v>
      </c>
    </row>
    <row r="11" spans="1:9" ht="12.75" customHeight="1">
      <c r="A11" s="47"/>
      <c r="B11" s="59" t="s">
        <v>1101</v>
      </c>
      <c r="C11" s="30">
        <v>136</v>
      </c>
      <c r="D11" s="411">
        <v>234.3</v>
      </c>
      <c r="E11" s="407" t="s">
        <v>2086</v>
      </c>
      <c r="F11" s="59" t="s">
        <v>1100</v>
      </c>
      <c r="G11" s="30">
        <v>98</v>
      </c>
      <c r="H11" s="411">
        <v>275.5</v>
      </c>
      <c r="I11" s="407" t="s">
        <v>2086</v>
      </c>
    </row>
    <row r="12" spans="1:9" ht="12.75" customHeight="1">
      <c r="A12" s="47"/>
      <c r="B12" s="59" t="s">
        <v>1099</v>
      </c>
      <c r="C12" s="30">
        <v>98</v>
      </c>
      <c r="D12" s="411">
        <v>258.2</v>
      </c>
      <c r="E12" s="407" t="s">
        <v>2086</v>
      </c>
      <c r="F12" s="59" t="s">
        <v>1098</v>
      </c>
      <c r="G12" s="30">
        <v>78</v>
      </c>
      <c r="H12" s="411">
        <v>307.5</v>
      </c>
      <c r="I12" s="407" t="s">
        <v>2086</v>
      </c>
    </row>
    <row r="13" spans="1:9" ht="12.75" customHeight="1">
      <c r="A13" s="47"/>
      <c r="B13" s="962" t="s">
        <v>1097</v>
      </c>
      <c r="C13" s="966">
        <v>76</v>
      </c>
      <c r="D13" s="967">
        <v>338.1</v>
      </c>
      <c r="E13" s="416" t="s">
        <v>2086</v>
      </c>
      <c r="F13" s="962" t="s">
        <v>1096</v>
      </c>
      <c r="G13" s="966">
        <v>56</v>
      </c>
      <c r="H13" s="967">
        <v>383.3</v>
      </c>
      <c r="I13" s="416" t="s">
        <v>2086</v>
      </c>
    </row>
    <row r="14" spans="1:9" ht="12.75" customHeight="1">
      <c r="A14" s="47"/>
      <c r="B14" s="962" t="s">
        <v>1095</v>
      </c>
      <c r="C14" s="966">
        <v>60</v>
      </c>
      <c r="D14" s="967">
        <v>367.4</v>
      </c>
      <c r="E14" s="416" t="s">
        <v>2086</v>
      </c>
      <c r="F14" s="962" t="s">
        <v>1094</v>
      </c>
      <c r="G14" s="966">
        <v>48</v>
      </c>
      <c r="H14" s="967">
        <v>421.9</v>
      </c>
      <c r="I14" s="416" t="s">
        <v>2086</v>
      </c>
    </row>
    <row r="15" spans="1:9" ht="12.75" customHeight="1">
      <c r="A15" s="47"/>
      <c r="B15" s="59" t="s">
        <v>1093</v>
      </c>
      <c r="C15" s="30">
        <v>50</v>
      </c>
      <c r="D15" s="411">
        <v>396.6</v>
      </c>
      <c r="E15" s="407" t="s">
        <v>2086</v>
      </c>
      <c r="F15" s="59" t="s">
        <v>1092</v>
      </c>
      <c r="G15" s="30">
        <v>40</v>
      </c>
      <c r="H15" s="411">
        <v>452.5</v>
      </c>
      <c r="I15" s="407" t="s">
        <v>2086</v>
      </c>
    </row>
    <row r="16" spans="1:9" ht="12.75" customHeight="1">
      <c r="A16" s="47"/>
      <c r="B16" s="30"/>
      <c r="C16" s="30"/>
      <c r="D16" s="410"/>
      <c r="E16" s="410"/>
      <c r="F16" s="59" t="s">
        <v>1091</v>
      </c>
      <c r="G16" s="30">
        <v>34</v>
      </c>
      <c r="H16" s="411">
        <v>492.5</v>
      </c>
      <c r="I16" s="407" t="s">
        <v>2086</v>
      </c>
    </row>
    <row r="17" spans="1:9" ht="12.75" customHeight="1">
      <c r="A17" s="47"/>
      <c r="B17" s="966"/>
      <c r="C17" s="966"/>
      <c r="D17" s="967"/>
      <c r="E17" s="967"/>
      <c r="F17" s="962" t="s">
        <v>1090</v>
      </c>
      <c r="G17" s="966">
        <v>32</v>
      </c>
      <c r="H17" s="967">
        <v>520.4</v>
      </c>
      <c r="I17" s="416" t="s">
        <v>2086</v>
      </c>
    </row>
    <row r="18" spans="1:9" ht="12.75" customHeight="1">
      <c r="A18" s="47"/>
      <c r="B18" s="966"/>
      <c r="C18" s="966"/>
      <c r="D18" s="967"/>
      <c r="E18" s="967"/>
      <c r="F18" s="962" t="s">
        <v>1089</v>
      </c>
      <c r="G18" s="966">
        <v>22</v>
      </c>
      <c r="H18" s="967">
        <v>1046.2</v>
      </c>
      <c r="I18" s="416" t="s">
        <v>2086</v>
      </c>
    </row>
    <row r="19" spans="1:9" ht="12.75" customHeight="1">
      <c r="A19" s="47"/>
      <c r="B19" s="28"/>
      <c r="C19" s="28"/>
      <c r="D19" s="409"/>
      <c r="E19" s="409"/>
      <c r="F19" s="27" t="s">
        <v>1088</v>
      </c>
      <c r="G19" s="28">
        <v>18</v>
      </c>
      <c r="H19" s="411">
        <v>1122</v>
      </c>
      <c r="I19" s="407" t="s">
        <v>2086</v>
      </c>
    </row>
    <row r="20" spans="1:9" ht="29.25" customHeight="1">
      <c r="A20" s="47"/>
      <c r="B20" s="1153" t="s">
        <v>43</v>
      </c>
      <c r="C20" s="1153"/>
      <c r="D20" s="1153"/>
      <c r="E20" s="1153"/>
      <c r="F20" s="1153" t="s">
        <v>80</v>
      </c>
      <c r="G20" s="1153"/>
      <c r="H20" s="1153"/>
      <c r="I20" s="1153"/>
    </row>
    <row r="21" spans="1:9" ht="46.5" customHeight="1">
      <c r="A21" s="47"/>
      <c r="B21" s="336" t="s">
        <v>19</v>
      </c>
      <c r="C21" s="336" t="s">
        <v>165</v>
      </c>
      <c r="D21" s="337" t="s">
        <v>178</v>
      </c>
      <c r="E21" s="337" t="s">
        <v>2084</v>
      </c>
      <c r="F21" s="336" t="s">
        <v>19</v>
      </c>
      <c r="G21" s="336" t="s">
        <v>165</v>
      </c>
      <c r="H21" s="337" t="s">
        <v>178</v>
      </c>
      <c r="I21" s="337" t="s">
        <v>2084</v>
      </c>
    </row>
    <row r="22" spans="1:9">
      <c r="A22" s="47"/>
      <c r="B22" s="228" t="s">
        <v>1087</v>
      </c>
      <c r="C22" s="61">
        <v>78</v>
      </c>
      <c r="D22" s="411">
        <v>476.5</v>
      </c>
      <c r="E22" s="407" t="s">
        <v>2086</v>
      </c>
      <c r="F22" s="72" t="s">
        <v>1086</v>
      </c>
      <c r="G22" s="61">
        <v>40</v>
      </c>
      <c r="H22" s="411">
        <v>1201.9000000000001</v>
      </c>
      <c r="I22" s="407" t="s">
        <v>2086</v>
      </c>
    </row>
    <row r="23" spans="1:9">
      <c r="A23" s="47"/>
      <c r="B23" s="979" t="s">
        <v>1085</v>
      </c>
      <c r="C23" s="980">
        <v>60</v>
      </c>
      <c r="D23" s="967">
        <v>497.8</v>
      </c>
      <c r="E23" s="416" t="s">
        <v>2086</v>
      </c>
      <c r="F23" s="979" t="s">
        <v>1084</v>
      </c>
      <c r="G23" s="980">
        <v>40</v>
      </c>
      <c r="H23" s="967">
        <v>967.6</v>
      </c>
      <c r="I23" s="416" t="s">
        <v>2086</v>
      </c>
    </row>
    <row r="24" spans="1:9">
      <c r="A24" s="47"/>
      <c r="B24" s="979" t="s">
        <v>1083</v>
      </c>
      <c r="C24" s="980">
        <v>56</v>
      </c>
      <c r="D24" s="967">
        <v>505.8</v>
      </c>
      <c r="E24" s="416" t="s">
        <v>2086</v>
      </c>
      <c r="F24" s="979" t="s">
        <v>1082</v>
      </c>
      <c r="G24" s="980">
        <v>40</v>
      </c>
      <c r="H24" s="967">
        <v>1014.2</v>
      </c>
      <c r="I24" s="416" t="s">
        <v>2086</v>
      </c>
    </row>
    <row r="25" spans="1:9">
      <c r="A25" s="47"/>
      <c r="B25" s="228" t="s">
        <v>1081</v>
      </c>
      <c r="C25" s="61">
        <v>48</v>
      </c>
      <c r="D25" s="411">
        <v>555</v>
      </c>
      <c r="E25" s="407" t="s">
        <v>2086</v>
      </c>
      <c r="F25" s="228" t="s">
        <v>1080</v>
      </c>
      <c r="G25" s="61">
        <v>32</v>
      </c>
      <c r="H25" s="411">
        <v>1088.8</v>
      </c>
      <c r="I25" s="407" t="s">
        <v>2086</v>
      </c>
    </row>
    <row r="26" spans="1:9">
      <c r="A26" s="47"/>
      <c r="B26" s="228" t="s">
        <v>1079</v>
      </c>
      <c r="C26" s="61">
        <v>36</v>
      </c>
      <c r="D26" s="411">
        <v>616.29999999999995</v>
      </c>
      <c r="E26" s="407" t="s">
        <v>2086</v>
      </c>
      <c r="F26" s="228" t="s">
        <v>1078</v>
      </c>
      <c r="G26" s="61">
        <v>24</v>
      </c>
      <c r="H26" s="411">
        <v>1171.3</v>
      </c>
      <c r="I26" s="407" t="s">
        <v>2086</v>
      </c>
    </row>
    <row r="27" spans="1:9">
      <c r="A27" s="47"/>
      <c r="B27" s="979" t="s">
        <v>1077</v>
      </c>
      <c r="C27" s="980">
        <v>32</v>
      </c>
      <c r="D27" s="967">
        <v>741.4</v>
      </c>
      <c r="E27" s="416" t="s">
        <v>2086</v>
      </c>
      <c r="F27" s="979" t="s">
        <v>1076</v>
      </c>
      <c r="G27" s="980">
        <v>22</v>
      </c>
      <c r="H27" s="967">
        <v>1233.8</v>
      </c>
      <c r="I27" s="416" t="s">
        <v>2086</v>
      </c>
    </row>
    <row r="28" spans="1:9">
      <c r="A28" s="47"/>
      <c r="B28" s="979" t="s">
        <v>1075</v>
      </c>
      <c r="C28" s="980">
        <v>24</v>
      </c>
      <c r="D28" s="967">
        <v>806.6</v>
      </c>
      <c r="E28" s="416" t="s">
        <v>2086</v>
      </c>
      <c r="F28" s="979" t="s">
        <v>1074</v>
      </c>
      <c r="G28" s="980">
        <v>18</v>
      </c>
      <c r="H28" s="967">
        <v>1313.7</v>
      </c>
      <c r="I28" s="416" t="s">
        <v>2086</v>
      </c>
    </row>
    <row r="29" spans="1:9">
      <c r="A29" s="47"/>
      <c r="B29" s="228" t="s">
        <v>1073</v>
      </c>
      <c r="C29" s="61">
        <v>24</v>
      </c>
      <c r="D29" s="411">
        <v>833.2</v>
      </c>
      <c r="E29" s="407" t="s">
        <v>2086</v>
      </c>
      <c r="F29" s="72" t="s">
        <v>1072</v>
      </c>
      <c r="G29" s="61">
        <v>16</v>
      </c>
      <c r="H29" s="411">
        <v>1376.3</v>
      </c>
      <c r="I29" s="407" t="s">
        <v>2086</v>
      </c>
    </row>
    <row r="30" spans="1:9">
      <c r="A30" s="47"/>
      <c r="B30" s="228" t="s">
        <v>1071</v>
      </c>
      <c r="C30" s="61">
        <v>18</v>
      </c>
      <c r="D30" s="411">
        <v>1393.6</v>
      </c>
      <c r="E30" s="407" t="s">
        <v>2086</v>
      </c>
      <c r="F30" s="228" t="s">
        <v>1070</v>
      </c>
      <c r="G30" s="61">
        <v>12</v>
      </c>
      <c r="H30" s="411">
        <v>2119</v>
      </c>
      <c r="I30" s="407" t="s">
        <v>2086</v>
      </c>
    </row>
    <row r="31" spans="1:9">
      <c r="A31" s="47"/>
      <c r="B31" s="979" t="s">
        <v>1069</v>
      </c>
      <c r="C31" s="980">
        <v>12</v>
      </c>
      <c r="D31" s="967">
        <v>1309.7</v>
      </c>
      <c r="E31" s="416" t="s">
        <v>2086</v>
      </c>
      <c r="F31" s="979" t="s">
        <v>1068</v>
      </c>
      <c r="G31" s="980">
        <v>10</v>
      </c>
      <c r="H31" s="967">
        <v>1928.6</v>
      </c>
      <c r="I31" s="416" t="s">
        <v>2086</v>
      </c>
    </row>
    <row r="32" spans="1:9">
      <c r="A32" s="47"/>
      <c r="B32" s="979" t="s">
        <v>1067</v>
      </c>
      <c r="C32" s="980">
        <v>12</v>
      </c>
      <c r="D32" s="967">
        <v>1424.2</v>
      </c>
      <c r="E32" s="416" t="s">
        <v>2086</v>
      </c>
      <c r="F32" s="979" t="s">
        <v>1066</v>
      </c>
      <c r="G32" s="980">
        <v>8</v>
      </c>
      <c r="H32" s="967">
        <v>2099</v>
      </c>
      <c r="I32" s="416" t="s">
        <v>2086</v>
      </c>
    </row>
    <row r="33" spans="1:11">
      <c r="A33" s="47"/>
      <c r="B33" s="72" t="s">
        <v>1065</v>
      </c>
      <c r="C33" s="61">
        <v>8</v>
      </c>
      <c r="D33" s="411">
        <v>1694.4</v>
      </c>
      <c r="E33" s="407" t="s">
        <v>2086</v>
      </c>
      <c r="F33" s="72" t="s">
        <v>1064</v>
      </c>
      <c r="G33" s="74">
        <v>6</v>
      </c>
      <c r="H33" s="411">
        <v>2638</v>
      </c>
      <c r="I33" s="397" t="s">
        <v>2086</v>
      </c>
    </row>
    <row r="34" spans="1:11" s="226" customFormat="1" ht="32.25" customHeight="1">
      <c r="A34" s="227"/>
      <c r="B34" s="1147" t="s">
        <v>1063</v>
      </c>
      <c r="C34" s="1148"/>
      <c r="D34" s="1148"/>
      <c r="E34" s="1148"/>
      <c r="F34" s="1154"/>
      <c r="G34" s="1140" t="s">
        <v>1062</v>
      </c>
      <c r="H34" s="1140"/>
      <c r="I34" s="1140"/>
      <c r="K34"/>
    </row>
    <row r="35" spans="1:11" ht="44.25" customHeight="1">
      <c r="A35" s="47"/>
      <c r="B35" s="336" t="s">
        <v>19</v>
      </c>
      <c r="C35" s="336" t="s">
        <v>166</v>
      </c>
      <c r="D35" s="337" t="s">
        <v>803</v>
      </c>
      <c r="E35" s="337" t="s">
        <v>182</v>
      </c>
      <c r="F35" s="337" t="s">
        <v>2084</v>
      </c>
      <c r="G35" s="336" t="s">
        <v>19</v>
      </c>
      <c r="H35" s="337" t="s">
        <v>182</v>
      </c>
      <c r="I35" s="337" t="s">
        <v>2084</v>
      </c>
    </row>
    <row r="36" spans="1:11" ht="12.75" customHeight="1">
      <c r="A36" s="47"/>
      <c r="B36" s="70" t="s">
        <v>1061</v>
      </c>
      <c r="C36" s="71">
        <v>30</v>
      </c>
      <c r="D36" s="992">
        <v>30</v>
      </c>
      <c r="E36" s="956">
        <v>1482.7</v>
      </c>
      <c r="F36" s="956" t="s">
        <v>2086</v>
      </c>
      <c r="G36" s="70" t="s">
        <v>1060</v>
      </c>
      <c r="H36" s="956">
        <v>1686.4</v>
      </c>
      <c r="I36" s="956" t="s">
        <v>2086</v>
      </c>
    </row>
    <row r="37" spans="1:11" ht="12.75" customHeight="1">
      <c r="A37" s="47"/>
      <c r="B37" s="4" t="s">
        <v>1059</v>
      </c>
      <c r="C37" s="21">
        <v>15</v>
      </c>
      <c r="D37" s="21">
        <v>15</v>
      </c>
      <c r="E37" s="411">
        <v>1240.5</v>
      </c>
      <c r="F37" s="407" t="s">
        <v>2086</v>
      </c>
      <c r="G37" s="4" t="s">
        <v>1058</v>
      </c>
      <c r="H37" s="411">
        <v>1706.3</v>
      </c>
      <c r="I37" s="407" t="s">
        <v>2086</v>
      </c>
    </row>
    <row r="38" spans="1:11" ht="12.75" customHeight="1">
      <c r="A38" s="47"/>
      <c r="B38" s="979" t="s">
        <v>1057</v>
      </c>
      <c r="C38" s="980">
        <v>10</v>
      </c>
      <c r="D38" s="980">
        <v>10</v>
      </c>
      <c r="E38" s="967">
        <v>1538.6</v>
      </c>
      <c r="F38" s="416" t="s">
        <v>2086</v>
      </c>
      <c r="G38" s="979" t="s">
        <v>1056</v>
      </c>
      <c r="H38" s="967">
        <v>1963.2</v>
      </c>
      <c r="I38" s="416" t="s">
        <v>2086</v>
      </c>
    </row>
    <row r="39" spans="1:11" ht="12.75" customHeight="1">
      <c r="A39" s="47"/>
      <c r="B39" s="979" t="s">
        <v>1055</v>
      </c>
      <c r="C39" s="980">
        <v>8</v>
      </c>
      <c r="D39" s="980">
        <v>8</v>
      </c>
      <c r="E39" s="967">
        <v>1682.4</v>
      </c>
      <c r="F39" s="416" t="s">
        <v>2086</v>
      </c>
      <c r="G39" s="979" t="s">
        <v>1054</v>
      </c>
      <c r="H39" s="967">
        <v>2156.1999999999998</v>
      </c>
      <c r="I39" s="416" t="s">
        <v>2086</v>
      </c>
    </row>
    <row r="40" spans="1:11" ht="12.75" customHeight="1">
      <c r="A40" s="47"/>
      <c r="B40" s="70" t="s">
        <v>1053</v>
      </c>
      <c r="C40" s="71">
        <v>6</v>
      </c>
      <c r="D40" s="71">
        <v>6</v>
      </c>
      <c r="E40" s="955">
        <v>2401.1</v>
      </c>
      <c r="F40" s="956" t="s">
        <v>2086</v>
      </c>
      <c r="G40" s="70" t="s">
        <v>1052</v>
      </c>
      <c r="H40" s="955">
        <v>2868.3</v>
      </c>
      <c r="I40" s="956" t="s">
        <v>2086</v>
      </c>
    </row>
    <row r="41" spans="1:11" ht="12.75" customHeight="1">
      <c r="A41" s="47"/>
      <c r="B41" s="70" t="s">
        <v>1051</v>
      </c>
      <c r="C41" s="71">
        <v>4</v>
      </c>
      <c r="D41" s="71">
        <v>4</v>
      </c>
      <c r="E41" s="955">
        <v>3620.3</v>
      </c>
      <c r="F41" s="956" t="s">
        <v>2086</v>
      </c>
      <c r="G41" s="70" t="s">
        <v>1050</v>
      </c>
      <c r="H41" s="955">
        <v>4087.5</v>
      </c>
      <c r="I41" s="956" t="s">
        <v>2086</v>
      </c>
    </row>
    <row r="42" spans="1:11" ht="12.75" customHeight="1">
      <c r="A42" s="47"/>
      <c r="B42" s="979" t="s">
        <v>1049</v>
      </c>
      <c r="C42" s="993">
        <v>3</v>
      </c>
      <c r="D42" s="993">
        <v>3</v>
      </c>
      <c r="E42" s="967">
        <v>4707.7</v>
      </c>
      <c r="F42" s="416" t="s">
        <v>2086</v>
      </c>
      <c r="G42" s="979" t="s">
        <v>1048</v>
      </c>
      <c r="H42" s="967">
        <v>5174.8999999999996</v>
      </c>
      <c r="I42" s="416" t="s">
        <v>2086</v>
      </c>
    </row>
    <row r="43" spans="1:11" ht="19.5" customHeight="1">
      <c r="A43" s="53"/>
      <c r="B43" s="1099" t="s">
        <v>187</v>
      </c>
      <c r="C43" s="1099"/>
      <c r="D43" s="1099"/>
      <c r="E43" s="1099"/>
      <c r="F43" s="17"/>
      <c r="G43" s="135"/>
      <c r="H43" s="135"/>
      <c r="I43" s="279"/>
    </row>
    <row r="44" spans="1:11" ht="36">
      <c r="A44" s="53"/>
      <c r="B44" s="368" t="s">
        <v>19</v>
      </c>
      <c r="C44" s="368" t="s">
        <v>167</v>
      </c>
      <c r="D44" s="335" t="s">
        <v>180</v>
      </c>
      <c r="E44" s="335" t="s">
        <v>2084</v>
      </c>
      <c r="F44" s="17"/>
      <c r="G44" s="135"/>
      <c r="H44" s="135"/>
      <c r="I44" s="279"/>
    </row>
    <row r="45" spans="1:11">
      <c r="A45" s="53"/>
      <c r="B45" s="72" t="s">
        <v>5</v>
      </c>
      <c r="C45" s="61">
        <v>12</v>
      </c>
      <c r="D45" s="408">
        <v>1173.5</v>
      </c>
      <c r="E45" s="397" t="s">
        <v>2086</v>
      </c>
      <c r="G45" s="135"/>
      <c r="H45" s="135"/>
      <c r="I45" s="279"/>
    </row>
    <row r="46" spans="1:11">
      <c r="A46" s="17"/>
      <c r="B46" s="135"/>
      <c r="C46" s="135"/>
      <c r="D46" s="135"/>
      <c r="E46" s="105"/>
      <c r="F46" s="8"/>
      <c r="G46" s="135"/>
      <c r="H46" s="135"/>
      <c r="I46" s="279"/>
    </row>
    <row r="47" spans="1:11">
      <c r="A47" s="17"/>
      <c r="B47" s="17"/>
      <c r="C47" s="17"/>
      <c r="D47" s="17"/>
      <c r="E47" s="8"/>
      <c r="F47" s="8"/>
      <c r="G47" s="11"/>
      <c r="H47" s="11"/>
      <c r="I47" s="44"/>
    </row>
    <row r="48" spans="1:11">
      <c r="A48" s="17"/>
      <c r="B48" s="17"/>
      <c r="C48" s="17"/>
      <c r="D48" s="17"/>
      <c r="E48" s="8"/>
      <c r="F48" s="8"/>
    </row>
    <row r="49" spans="1:10">
      <c r="A49" s="17"/>
      <c r="B49" s="17"/>
      <c r="C49" s="17"/>
      <c r="D49" s="17"/>
      <c r="E49" s="8"/>
      <c r="F49" s="8"/>
      <c r="G49" s="8"/>
      <c r="H49" s="8"/>
      <c r="I49" s="8"/>
    </row>
    <row r="50" spans="1:10">
      <c r="A50" s="17"/>
      <c r="B50" s="17"/>
      <c r="C50" s="17"/>
      <c r="D50" s="17"/>
      <c r="E50" s="8"/>
      <c r="F50" s="8"/>
      <c r="G50" s="8"/>
      <c r="H50" s="8"/>
      <c r="I50" s="8"/>
    </row>
    <row r="51" spans="1:10">
      <c r="A51" s="17"/>
      <c r="B51" s="17"/>
      <c r="C51" s="17"/>
      <c r="D51" s="17"/>
      <c r="E51" s="8"/>
      <c r="F51" s="8"/>
      <c r="G51" s="8"/>
      <c r="H51" s="8"/>
      <c r="I51" s="8"/>
    </row>
    <row r="52" spans="1:10">
      <c r="A52" s="17"/>
      <c r="B52" s="17"/>
      <c r="C52" s="17"/>
      <c r="D52" s="17"/>
      <c r="E52" s="8"/>
      <c r="F52" s="8"/>
      <c r="G52" s="8"/>
      <c r="H52" s="8"/>
      <c r="I52" s="8"/>
    </row>
    <row r="53" spans="1:10">
      <c r="A53" s="17"/>
      <c r="B53" s="17"/>
      <c r="C53" s="17"/>
      <c r="D53" s="17"/>
      <c r="E53" s="8"/>
      <c r="F53" s="8"/>
      <c r="G53" s="8"/>
      <c r="H53" s="8"/>
      <c r="I53" s="8"/>
    </row>
    <row r="54" spans="1:10">
      <c r="A54" s="17"/>
      <c r="B54" s="17"/>
      <c r="C54" s="17"/>
      <c r="D54" s="17"/>
      <c r="E54" s="8"/>
      <c r="F54" s="8"/>
      <c r="G54" s="8"/>
      <c r="H54" s="8"/>
      <c r="I54" s="8"/>
    </row>
    <row r="55" spans="1:10">
      <c r="A55" s="135"/>
      <c r="B55" s="135"/>
      <c r="C55" s="135"/>
      <c r="D55" s="135"/>
      <c r="E55" s="105"/>
      <c r="F55" s="105"/>
      <c r="G55" s="105"/>
      <c r="H55" s="105"/>
      <c r="I55" s="105"/>
    </row>
    <row r="56" spans="1:10" ht="14.25">
      <c r="A56" s="135"/>
      <c r="B56" s="143" t="s">
        <v>163</v>
      </c>
      <c r="C56" s="339"/>
      <c r="D56" s="105"/>
      <c r="E56" s="105"/>
      <c r="F56" s="342"/>
      <c r="G56" s="339" t="s">
        <v>164</v>
      </c>
      <c r="H56" s="105"/>
      <c r="I56" s="342"/>
      <c r="J56" s="11"/>
    </row>
    <row r="57" spans="1:10" ht="14.25">
      <c r="A57" s="135"/>
      <c r="B57" s="142"/>
      <c r="C57" s="339"/>
      <c r="D57" s="105"/>
      <c r="E57" s="105"/>
      <c r="F57" s="342"/>
      <c r="G57" s="342"/>
      <c r="H57" s="343"/>
      <c r="I57" s="342"/>
      <c r="J57" s="11"/>
    </row>
    <row r="58" spans="1:10" ht="14.25">
      <c r="A58" s="135"/>
      <c r="B58" s="142" t="str">
        <f>ACE!B109</f>
        <v>_______________________</v>
      </c>
      <c r="C58" s="339" t="e">
        <f>ACE!D109</f>
        <v>#REF!</v>
      </c>
      <c r="D58" s="105"/>
      <c r="E58" s="105"/>
      <c r="F58" s="342"/>
      <c r="G58" s="342" t="str">
        <f>ACE!I109</f>
        <v>_________________________</v>
      </c>
      <c r="H58" s="344" t="e">
        <f>ACE!J109</f>
        <v>#REF!</v>
      </c>
      <c r="I58" s="366"/>
      <c r="J58" s="11"/>
    </row>
    <row r="59" spans="1:10">
      <c r="A59" s="135"/>
      <c r="B59" s="135"/>
      <c r="C59" s="135"/>
      <c r="D59" s="367"/>
      <c r="E59" s="367"/>
      <c r="F59" s="367"/>
      <c r="G59" s="367"/>
      <c r="H59" s="367"/>
      <c r="I59" s="367"/>
      <c r="J59" s="11"/>
    </row>
    <row r="60" spans="1:10">
      <c r="A60" s="58"/>
      <c r="B60" s="58"/>
      <c r="C60" s="58"/>
      <c r="D60" s="58"/>
      <c r="E60" s="63"/>
      <c r="F60" s="63"/>
      <c r="G60" s="63"/>
      <c r="H60" s="63"/>
      <c r="I60" s="63"/>
    </row>
    <row r="61" spans="1:10">
      <c r="A61" s="11"/>
      <c r="B61" s="11"/>
      <c r="C61" s="11"/>
      <c r="D61" s="11"/>
    </row>
    <row r="62" spans="1:10">
      <c r="A62" s="11"/>
      <c r="B62" s="11"/>
      <c r="C62" s="11"/>
      <c r="D62" s="11"/>
    </row>
    <row r="63" spans="1:10">
      <c r="A63" s="11"/>
      <c r="B63" s="11"/>
      <c r="C63" s="11"/>
      <c r="D63" s="11"/>
    </row>
    <row r="64" spans="1:10">
      <c r="A64" s="11"/>
      <c r="B64" s="11"/>
      <c r="C64" s="11"/>
      <c r="D64" s="11"/>
    </row>
    <row r="65" spans="1:4">
      <c r="A65" s="11"/>
      <c r="B65" s="11"/>
      <c r="C65" s="11"/>
      <c r="D65" s="11"/>
    </row>
    <row r="66" spans="1:4">
      <c r="A66" s="11"/>
      <c r="B66" s="11"/>
    </row>
    <row r="67" spans="1:4" s="11" customFormat="1"/>
    <row r="68" spans="1:4" s="11" customFormat="1"/>
    <row r="69" spans="1:4" s="11" customFormat="1"/>
    <row r="70" spans="1:4" s="11" customFormat="1"/>
    <row r="71" spans="1:4" s="11" customFormat="1"/>
    <row r="72" spans="1:4" s="11" customFormat="1"/>
    <row r="73" spans="1:4" s="11" customFormat="1"/>
    <row r="74" spans="1:4" s="11" customFormat="1"/>
    <row r="75" spans="1:4" s="11" customFormat="1"/>
  </sheetData>
  <mergeCells count="8">
    <mergeCell ref="B43:E43"/>
    <mergeCell ref="B4:I4"/>
    <mergeCell ref="B5:E5"/>
    <mergeCell ref="F5:I5"/>
    <mergeCell ref="B20:E20"/>
    <mergeCell ref="F20:I20"/>
    <mergeCell ref="G34:I34"/>
    <mergeCell ref="B34:F34"/>
  </mergeCells>
  <pageMargins left="0.70866141732283461" right="0.39370078740157483" top="0.74803149606299213" bottom="0.74803149606299213" header="0.31496062992125984" footer="0.31496062992125984"/>
  <pageSetup paperSize="9" scale="6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0" tint="-0.34998626667073579"/>
  </sheetPr>
  <dimension ref="A1:T178"/>
  <sheetViews>
    <sheetView zoomScale="80" zoomScaleNormal="80" workbookViewId="0">
      <selection activeCell="M117" sqref="M117"/>
    </sheetView>
  </sheetViews>
  <sheetFormatPr defaultRowHeight="12.75"/>
  <cols>
    <col min="1" max="1" width="6.7109375" style="226" customWidth="1"/>
    <col min="2" max="2" width="24.5703125" style="230" customWidth="1"/>
    <col min="3" max="3" width="18.28515625" style="230" customWidth="1"/>
    <col min="4" max="4" width="18.28515625" style="314" customWidth="1"/>
    <col min="5" max="5" width="16.7109375" style="230" customWidth="1"/>
    <col min="6" max="6" width="18.28515625" style="229" customWidth="1"/>
    <col min="7" max="10" width="18.28515625" style="226" customWidth="1"/>
    <col min="11" max="11" width="17" style="226" customWidth="1"/>
    <col min="12" max="13" width="18.28515625" style="226" customWidth="1"/>
    <col min="14" max="14" width="11.85546875" style="226" customWidth="1"/>
    <col min="15" max="15" width="12.42578125" style="226" customWidth="1"/>
    <col min="16" max="16" width="13" style="226" customWidth="1"/>
    <col min="17" max="16384" width="9.140625" style="226"/>
  </cols>
  <sheetData>
    <row r="1" spans="1:20" ht="14.25">
      <c r="A1" s="150"/>
      <c r="C1" s="150"/>
      <c r="D1" s="150"/>
      <c r="E1" s="150"/>
      <c r="F1" s="151"/>
      <c r="G1" s="149"/>
      <c r="H1" s="149"/>
      <c r="I1" s="149"/>
      <c r="J1" s="149"/>
      <c r="K1" s="149"/>
      <c r="L1" s="142" t="s">
        <v>188</v>
      </c>
      <c r="M1" s="132"/>
      <c r="N1" s="263"/>
      <c r="O1" s="259"/>
      <c r="P1" s="259"/>
      <c r="Q1" s="259"/>
      <c r="R1" s="259"/>
      <c r="S1" s="259"/>
      <c r="T1" s="259"/>
    </row>
    <row r="2" spans="1:20" ht="14.25">
      <c r="B2" s="150"/>
      <c r="C2" s="150"/>
      <c r="D2" s="150"/>
      <c r="E2" s="150"/>
      <c r="F2" s="151"/>
      <c r="G2" s="149"/>
      <c r="H2" s="149"/>
      <c r="I2" s="149"/>
      <c r="J2" s="149"/>
      <c r="K2" s="149"/>
      <c r="L2" s="142" t="s">
        <v>189</v>
      </c>
      <c r="M2" s="132"/>
      <c r="N2" s="263"/>
      <c r="O2" s="259"/>
      <c r="P2" s="259"/>
      <c r="Q2" s="259"/>
      <c r="R2" s="259"/>
      <c r="S2" s="259"/>
      <c r="T2" s="259"/>
    </row>
    <row r="3" spans="1:20" ht="14.25">
      <c r="B3" s="150"/>
      <c r="C3" s="150"/>
      <c r="D3" s="150"/>
      <c r="E3" s="150"/>
      <c r="F3" s="151"/>
      <c r="G3" s="149"/>
      <c r="H3" s="149"/>
      <c r="I3" s="149"/>
      <c r="J3" s="149"/>
      <c r="K3" s="149"/>
      <c r="L3" s="142">
        <f>CONDITIONS!E3</f>
        <v>0</v>
      </c>
      <c r="M3" s="132"/>
      <c r="N3" s="263"/>
      <c r="O3" s="259"/>
      <c r="P3" s="259"/>
      <c r="Q3" s="259"/>
      <c r="R3" s="259"/>
      <c r="S3" s="259"/>
      <c r="T3" s="259"/>
    </row>
    <row r="4" spans="1:20" ht="30.75" customHeight="1"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385"/>
      <c r="O4" s="385"/>
      <c r="P4" s="385"/>
      <c r="Q4" s="259"/>
      <c r="R4" s="259"/>
      <c r="S4" s="259"/>
      <c r="T4" s="259"/>
    </row>
    <row r="5" spans="1:20" ht="12.75" customHeight="1"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385"/>
      <c r="O5" s="385"/>
      <c r="P5" s="385"/>
      <c r="Q5" s="259"/>
      <c r="R5" s="259"/>
      <c r="S5" s="259"/>
      <c r="T5" s="259"/>
    </row>
    <row r="6" spans="1:20" ht="30" customHeight="1">
      <c r="B6" s="1157" t="s">
        <v>1295</v>
      </c>
      <c r="C6" s="1158"/>
      <c r="D6" s="1158"/>
      <c r="E6" s="1158"/>
      <c r="F6" s="1158"/>
      <c r="G6" s="1158"/>
      <c r="H6" s="1158"/>
      <c r="I6" s="1158"/>
      <c r="J6" s="1158"/>
      <c r="K6" s="1159"/>
      <c r="L6" s="384"/>
      <c r="M6" s="385"/>
      <c r="N6" s="385"/>
      <c r="O6" s="259"/>
      <c r="P6" s="259"/>
      <c r="Q6" s="259"/>
      <c r="R6" s="259"/>
    </row>
    <row r="7" spans="1:20" ht="52.5" customHeight="1">
      <c r="B7" s="1160" t="s">
        <v>1553</v>
      </c>
      <c r="C7" s="1161"/>
      <c r="D7" s="1161"/>
      <c r="E7" s="1161"/>
      <c r="F7" s="1162"/>
      <c r="G7" s="1163" t="s">
        <v>1294</v>
      </c>
      <c r="H7" s="1164"/>
      <c r="I7" s="1164"/>
      <c r="J7" s="1164"/>
      <c r="K7" s="1165"/>
      <c r="L7" s="259"/>
      <c r="M7" s="259"/>
      <c r="N7" s="259"/>
      <c r="O7" s="259"/>
      <c r="P7" s="259"/>
      <c r="Q7" s="259"/>
      <c r="R7" s="259"/>
    </row>
    <row r="8" spans="1:20" ht="49.5" customHeight="1">
      <c r="B8" s="361" t="s">
        <v>1292</v>
      </c>
      <c r="C8" s="361" t="s">
        <v>19</v>
      </c>
      <c r="D8" s="869" t="s">
        <v>2084</v>
      </c>
      <c r="E8" s="361" t="s">
        <v>165</v>
      </c>
      <c r="F8" s="337" t="s">
        <v>178</v>
      </c>
      <c r="G8" s="361" t="s">
        <v>1292</v>
      </c>
      <c r="H8" s="361" t="s">
        <v>19</v>
      </c>
      <c r="I8" s="869" t="s">
        <v>2084</v>
      </c>
      <c r="J8" s="361" t="s">
        <v>165</v>
      </c>
      <c r="K8" s="337" t="s">
        <v>178</v>
      </c>
      <c r="L8" s="259"/>
      <c r="M8" s="259"/>
      <c r="N8" s="259"/>
      <c r="O8" s="259"/>
      <c r="P8" s="259"/>
      <c r="Q8" s="259"/>
      <c r="R8" s="259"/>
    </row>
    <row r="9" spans="1:20" ht="12.75" customHeight="1">
      <c r="B9" s="159">
        <v>11.5</v>
      </c>
      <c r="C9" s="193" t="s">
        <v>1291</v>
      </c>
      <c r="D9" s="193" t="s">
        <v>2086</v>
      </c>
      <c r="E9" s="192">
        <v>62</v>
      </c>
      <c r="F9" s="397">
        <v>898.4</v>
      </c>
      <c r="G9" s="202">
        <v>17</v>
      </c>
      <c r="H9" s="23" t="s">
        <v>1290</v>
      </c>
      <c r="I9" s="23" t="s">
        <v>2086</v>
      </c>
      <c r="J9" s="24">
        <v>40</v>
      </c>
      <c r="K9" s="397">
        <v>945</v>
      </c>
      <c r="L9" s="259"/>
      <c r="M9" s="842"/>
      <c r="N9" s="259"/>
      <c r="O9" s="259"/>
      <c r="P9" s="259"/>
      <c r="Q9" s="259"/>
      <c r="R9" s="259"/>
    </row>
    <row r="10" spans="1:20" ht="12.75" customHeight="1">
      <c r="B10" s="159">
        <v>11.5</v>
      </c>
      <c r="C10" s="193" t="s">
        <v>1288</v>
      </c>
      <c r="D10" s="193" t="s">
        <v>2086</v>
      </c>
      <c r="E10" s="192">
        <v>60</v>
      </c>
      <c r="F10" s="397">
        <v>793.3</v>
      </c>
      <c r="G10" s="202">
        <v>17.5</v>
      </c>
      <c r="H10" s="23" t="s">
        <v>1287</v>
      </c>
      <c r="I10" s="23" t="s">
        <v>2086</v>
      </c>
      <c r="J10" s="24">
        <v>30</v>
      </c>
      <c r="K10" s="397">
        <v>983.6</v>
      </c>
      <c r="L10" s="259"/>
      <c r="M10" s="842"/>
      <c r="N10" s="259"/>
      <c r="O10" s="259"/>
      <c r="P10" s="259"/>
      <c r="Q10" s="259"/>
      <c r="R10" s="259"/>
    </row>
    <row r="11" spans="1:20" ht="12.75" customHeight="1">
      <c r="B11" s="240">
        <v>12</v>
      </c>
      <c r="C11" s="239" t="s">
        <v>1285</v>
      </c>
      <c r="D11" s="239" t="s">
        <v>2086</v>
      </c>
      <c r="E11" s="238">
        <v>48</v>
      </c>
      <c r="F11" s="416">
        <v>790.6</v>
      </c>
      <c r="G11" s="258">
        <v>18</v>
      </c>
      <c r="H11" s="239" t="s">
        <v>1284</v>
      </c>
      <c r="I11" s="239" t="s">
        <v>2086</v>
      </c>
      <c r="J11" s="238">
        <v>28</v>
      </c>
      <c r="K11" s="416">
        <v>1118</v>
      </c>
      <c r="L11" s="259"/>
      <c r="M11" s="842"/>
      <c r="N11" s="259"/>
      <c r="O11" s="259"/>
      <c r="P11" s="259"/>
      <c r="Q11" s="259"/>
      <c r="R11" s="259"/>
    </row>
    <row r="12" spans="1:20" ht="12.75" customHeight="1">
      <c r="B12" s="240">
        <v>12.5</v>
      </c>
      <c r="C12" s="239" t="s">
        <v>1282</v>
      </c>
      <c r="D12" s="239" t="s">
        <v>2086</v>
      </c>
      <c r="E12" s="238">
        <v>40</v>
      </c>
      <c r="F12" s="416">
        <v>1008.9</v>
      </c>
      <c r="G12" s="258">
        <v>19</v>
      </c>
      <c r="H12" s="239" t="s">
        <v>1281</v>
      </c>
      <c r="I12" s="239" t="s">
        <v>2086</v>
      </c>
      <c r="J12" s="238">
        <v>24</v>
      </c>
      <c r="K12" s="416">
        <v>1143.3</v>
      </c>
      <c r="L12" s="259"/>
      <c r="M12" s="842"/>
      <c r="N12" s="259"/>
      <c r="O12" s="259"/>
      <c r="P12" s="259"/>
      <c r="Q12" s="259"/>
      <c r="R12" s="259"/>
    </row>
    <row r="13" spans="1:20" ht="12.75" customHeight="1">
      <c r="B13" s="159">
        <v>13</v>
      </c>
      <c r="C13" s="193" t="s">
        <v>1279</v>
      </c>
      <c r="D13" s="193" t="s">
        <v>2086</v>
      </c>
      <c r="E13" s="192">
        <v>30</v>
      </c>
      <c r="F13" s="397">
        <v>969</v>
      </c>
      <c r="G13" s="202">
        <v>19.5</v>
      </c>
      <c r="H13" s="23" t="s">
        <v>1278</v>
      </c>
      <c r="I13" s="23" t="s">
        <v>2086</v>
      </c>
      <c r="J13" s="24">
        <v>18</v>
      </c>
      <c r="K13" s="397">
        <v>1252.5</v>
      </c>
      <c r="L13" s="259"/>
      <c r="M13" s="842"/>
      <c r="N13" s="259"/>
      <c r="O13" s="259"/>
      <c r="P13" s="259"/>
      <c r="Q13" s="259"/>
      <c r="R13" s="259"/>
    </row>
    <row r="14" spans="1:20" ht="12.75" customHeight="1">
      <c r="B14" s="159">
        <v>13.5</v>
      </c>
      <c r="C14" s="193" t="s">
        <v>1276</v>
      </c>
      <c r="D14" s="193" t="s">
        <v>2086</v>
      </c>
      <c r="E14" s="192">
        <v>20</v>
      </c>
      <c r="F14" s="397">
        <v>1231.2</v>
      </c>
      <c r="G14" s="202">
        <v>20.5</v>
      </c>
      <c r="H14" s="23" t="s">
        <v>1275</v>
      </c>
      <c r="I14" s="23" t="s">
        <v>2086</v>
      </c>
      <c r="J14" s="24">
        <v>16</v>
      </c>
      <c r="K14" s="397">
        <v>1505.4</v>
      </c>
      <c r="L14" s="259"/>
      <c r="M14" s="842"/>
      <c r="N14" s="259"/>
      <c r="O14" s="259"/>
      <c r="P14" s="259"/>
      <c r="Q14" s="259"/>
      <c r="R14" s="259"/>
    </row>
    <row r="15" spans="1:20" ht="12.75" customHeight="1">
      <c r="B15" s="240">
        <v>13.5</v>
      </c>
      <c r="C15" s="239" t="s">
        <v>1273</v>
      </c>
      <c r="D15" s="239" t="s">
        <v>2086</v>
      </c>
      <c r="E15" s="238">
        <v>20</v>
      </c>
      <c r="F15" s="416">
        <v>1197.9000000000001</v>
      </c>
      <c r="G15" s="258">
        <v>21</v>
      </c>
      <c r="H15" s="239" t="s">
        <v>1272</v>
      </c>
      <c r="I15" s="239" t="s">
        <v>2086</v>
      </c>
      <c r="J15" s="238">
        <v>12</v>
      </c>
      <c r="K15" s="416">
        <v>1727.6</v>
      </c>
      <c r="L15" s="259"/>
      <c r="M15" s="842"/>
      <c r="N15" s="259"/>
      <c r="O15" s="259"/>
      <c r="P15" s="259"/>
      <c r="Q15" s="259"/>
      <c r="R15" s="259"/>
    </row>
    <row r="16" spans="1:20" ht="12.75" customHeight="1">
      <c r="B16" s="240">
        <v>13.5</v>
      </c>
      <c r="C16" s="239" t="s">
        <v>1270</v>
      </c>
      <c r="D16" s="239" t="s">
        <v>2086</v>
      </c>
      <c r="E16" s="238">
        <v>16</v>
      </c>
      <c r="F16" s="416">
        <v>1251.0999999999999</v>
      </c>
      <c r="G16" s="258">
        <v>21</v>
      </c>
      <c r="H16" s="239" t="s">
        <v>1269</v>
      </c>
      <c r="I16" s="239" t="s">
        <v>2086</v>
      </c>
      <c r="J16" s="238">
        <v>12</v>
      </c>
      <c r="K16" s="416">
        <v>1760.9</v>
      </c>
      <c r="L16" s="259"/>
      <c r="M16" s="842"/>
      <c r="N16" s="259"/>
      <c r="O16" s="259"/>
      <c r="P16" s="259"/>
      <c r="Q16" s="259"/>
      <c r="R16" s="259"/>
    </row>
    <row r="17" spans="2:19" ht="12.75" customHeight="1">
      <c r="B17" s="159">
        <v>14</v>
      </c>
      <c r="C17" s="193" t="s">
        <v>1267</v>
      </c>
      <c r="D17" s="193" t="s">
        <v>2086</v>
      </c>
      <c r="E17" s="192">
        <v>16</v>
      </c>
      <c r="F17" s="397">
        <v>1293.7</v>
      </c>
      <c r="G17" s="202">
        <v>21.5</v>
      </c>
      <c r="H17" s="23" t="s">
        <v>1266</v>
      </c>
      <c r="I17" s="23" t="s">
        <v>2086</v>
      </c>
      <c r="J17" s="24">
        <v>10</v>
      </c>
      <c r="K17" s="397">
        <v>1915.3</v>
      </c>
      <c r="L17" s="259"/>
      <c r="M17" s="842"/>
      <c r="N17" s="259"/>
      <c r="O17" s="259"/>
      <c r="P17" s="259"/>
      <c r="Q17" s="259"/>
      <c r="R17" s="259"/>
    </row>
    <row r="18" spans="2:19" ht="12.75" customHeight="1">
      <c r="B18" s="159">
        <v>14</v>
      </c>
      <c r="C18" s="193" t="s">
        <v>1264</v>
      </c>
      <c r="D18" s="193" t="s">
        <v>2086</v>
      </c>
      <c r="E18" s="192">
        <v>14</v>
      </c>
      <c r="F18" s="397">
        <v>1622.5</v>
      </c>
      <c r="G18" s="202">
        <v>21.5</v>
      </c>
      <c r="H18" s="23" t="s">
        <v>1263</v>
      </c>
      <c r="I18" s="23" t="s">
        <v>2086</v>
      </c>
      <c r="J18" s="79">
        <v>9</v>
      </c>
      <c r="K18" s="397">
        <v>1965.9</v>
      </c>
      <c r="L18" s="259"/>
      <c r="M18" s="842"/>
      <c r="N18" s="259"/>
      <c r="O18" s="259"/>
      <c r="P18" s="259"/>
      <c r="Q18" s="259"/>
      <c r="R18" s="259"/>
    </row>
    <row r="19" spans="2:19" ht="12.75" customHeight="1">
      <c r="B19" s="240">
        <v>14</v>
      </c>
      <c r="C19" s="239" t="s">
        <v>1261</v>
      </c>
      <c r="D19" s="239" t="s">
        <v>2086</v>
      </c>
      <c r="E19" s="238">
        <v>14</v>
      </c>
      <c r="F19" s="416">
        <v>1779.5</v>
      </c>
      <c r="G19" s="258">
        <v>22</v>
      </c>
      <c r="H19" s="239" t="s">
        <v>1260</v>
      </c>
      <c r="I19" s="239" t="s">
        <v>2086</v>
      </c>
      <c r="J19" s="238">
        <v>8</v>
      </c>
      <c r="K19" s="416">
        <v>2311.9</v>
      </c>
      <c r="L19" s="259"/>
      <c r="M19" s="842"/>
      <c r="N19" s="259"/>
      <c r="O19" s="259"/>
      <c r="P19" s="259"/>
      <c r="Q19" s="259"/>
      <c r="R19" s="259"/>
    </row>
    <row r="20" spans="2:19" ht="12.75" customHeight="1">
      <c r="B20" s="240">
        <v>14.5</v>
      </c>
      <c r="C20" s="239" t="s">
        <v>1258</v>
      </c>
      <c r="D20" s="239" t="s">
        <v>2086</v>
      </c>
      <c r="E20" s="238">
        <v>10</v>
      </c>
      <c r="F20" s="416">
        <v>2125.6</v>
      </c>
      <c r="G20" s="258">
        <v>22.5</v>
      </c>
      <c r="H20" s="239" t="s">
        <v>1257</v>
      </c>
      <c r="I20" s="239" t="s">
        <v>2086</v>
      </c>
      <c r="J20" s="238">
        <v>6</v>
      </c>
      <c r="K20" s="416">
        <v>2614.1</v>
      </c>
      <c r="L20" s="259"/>
      <c r="M20" s="842"/>
      <c r="N20" s="259"/>
      <c r="O20" s="259"/>
      <c r="P20" s="259"/>
      <c r="Q20" s="259"/>
      <c r="R20" s="259"/>
    </row>
    <row r="21" spans="2:19" ht="12.75" customHeight="1">
      <c r="B21" s="203">
        <v>15</v>
      </c>
      <c r="C21" s="23" t="s">
        <v>1255</v>
      </c>
      <c r="D21" s="23" t="s">
        <v>2086</v>
      </c>
      <c r="E21" s="24">
        <v>8</v>
      </c>
      <c r="F21" s="407">
        <v>3014.7</v>
      </c>
      <c r="G21" s="202">
        <v>23.5</v>
      </c>
      <c r="H21" s="23" t="s">
        <v>1254</v>
      </c>
      <c r="I21" s="23" t="s">
        <v>2086</v>
      </c>
      <c r="J21" s="24">
        <v>5</v>
      </c>
      <c r="K21" s="397">
        <v>3789.4</v>
      </c>
      <c r="L21" s="259"/>
      <c r="M21" s="842"/>
      <c r="N21" s="259"/>
      <c r="O21" s="259"/>
      <c r="P21" s="259"/>
      <c r="Q21" s="259"/>
      <c r="R21" s="259"/>
    </row>
    <row r="22" spans="2:19" ht="12.75" customHeight="1">
      <c r="B22" s="203">
        <v>15.5</v>
      </c>
      <c r="C22" s="23" t="s">
        <v>1252</v>
      </c>
      <c r="D22" s="23" t="s">
        <v>2086</v>
      </c>
      <c r="E22" s="24">
        <v>4</v>
      </c>
      <c r="F22" s="407">
        <v>9778.9</v>
      </c>
      <c r="G22" s="202">
        <v>24.5</v>
      </c>
      <c r="H22" s="23" t="s">
        <v>1251</v>
      </c>
      <c r="I22" s="23" t="s">
        <v>2086</v>
      </c>
      <c r="J22" s="24">
        <v>3</v>
      </c>
      <c r="K22" s="397">
        <v>6359.5</v>
      </c>
      <c r="L22" s="259"/>
      <c r="M22" s="842"/>
      <c r="N22" s="259"/>
      <c r="O22" s="259"/>
      <c r="P22" s="259"/>
      <c r="Q22" s="259"/>
      <c r="R22" s="259"/>
    </row>
    <row r="23" spans="2:19" ht="12.75" customHeight="1">
      <c r="B23" s="240">
        <v>16</v>
      </c>
      <c r="C23" s="239" t="s">
        <v>1249</v>
      </c>
      <c r="D23" s="239" t="s">
        <v>2086</v>
      </c>
      <c r="E23" s="238">
        <v>3</v>
      </c>
      <c r="F23" s="416">
        <v>8322.7000000000007</v>
      </c>
      <c r="G23" s="258">
        <v>25</v>
      </c>
      <c r="H23" s="239" t="s">
        <v>1248</v>
      </c>
      <c r="I23" s="239" t="s">
        <v>2086</v>
      </c>
      <c r="J23" s="238">
        <v>2</v>
      </c>
      <c r="K23" s="416">
        <v>7581.4</v>
      </c>
      <c r="L23" s="386"/>
      <c r="M23" s="842"/>
      <c r="N23" s="259"/>
      <c r="O23" s="259"/>
      <c r="P23" s="259"/>
      <c r="Q23" s="259"/>
      <c r="R23" s="259"/>
    </row>
    <row r="24" spans="2:19" ht="60.75" customHeight="1">
      <c r="B24" s="1163" t="s">
        <v>1293</v>
      </c>
      <c r="C24" s="1164"/>
      <c r="D24" s="1164"/>
      <c r="E24" s="1164"/>
      <c r="F24" s="1165"/>
      <c r="G24" s="389"/>
      <c r="H24" s="327"/>
      <c r="I24" s="867"/>
      <c r="J24" s="141"/>
      <c r="K24" s="390"/>
      <c r="L24" s="145"/>
      <c r="M24" s="215"/>
      <c r="N24" s="842"/>
      <c r="O24" s="259"/>
      <c r="P24" s="259"/>
      <c r="Q24" s="259"/>
      <c r="R24" s="259"/>
      <c r="S24" s="259"/>
    </row>
    <row r="25" spans="2:19" ht="49.5" customHeight="1">
      <c r="B25" s="361" t="s">
        <v>1292</v>
      </c>
      <c r="C25" s="361" t="s">
        <v>19</v>
      </c>
      <c r="D25" s="869" t="s">
        <v>2084</v>
      </c>
      <c r="E25" s="361" t="s">
        <v>165</v>
      </c>
      <c r="F25" s="337" t="s">
        <v>178</v>
      </c>
      <c r="G25" s="389"/>
      <c r="H25" s="327"/>
      <c r="I25" s="867"/>
      <c r="J25" s="141"/>
      <c r="K25" s="140"/>
      <c r="L25" s="145"/>
      <c r="M25" s="215"/>
      <c r="N25" s="842"/>
      <c r="O25" s="259"/>
      <c r="P25" s="259"/>
      <c r="Q25" s="259"/>
      <c r="R25" s="259"/>
      <c r="S25" s="259"/>
    </row>
    <row r="26" spans="2:19" ht="12.75" customHeight="1">
      <c r="B26" s="203">
        <v>25</v>
      </c>
      <c r="C26" s="23" t="s">
        <v>1289</v>
      </c>
      <c r="D26" s="23" t="s">
        <v>2086</v>
      </c>
      <c r="E26" s="24">
        <v>21</v>
      </c>
      <c r="F26" s="397">
        <v>1526.7</v>
      </c>
      <c r="G26" s="389"/>
      <c r="H26" s="327"/>
      <c r="I26" s="867"/>
      <c r="J26" s="141"/>
      <c r="K26" s="140"/>
      <c r="L26" s="145"/>
      <c r="M26" s="215"/>
      <c r="N26" s="842"/>
      <c r="O26" s="259"/>
      <c r="P26" s="259"/>
      <c r="Q26" s="259"/>
      <c r="R26" s="259"/>
      <c r="S26" s="259"/>
    </row>
    <row r="27" spans="2:19" ht="12.75" customHeight="1">
      <c r="B27" s="203">
        <v>25</v>
      </c>
      <c r="C27" s="23" t="s">
        <v>1286</v>
      </c>
      <c r="D27" s="23" t="s">
        <v>2086</v>
      </c>
      <c r="E27" s="24">
        <v>18</v>
      </c>
      <c r="F27" s="397">
        <v>2580.8000000000002</v>
      </c>
      <c r="G27" s="389"/>
      <c r="H27" s="327"/>
      <c r="I27" s="867"/>
      <c r="J27" s="141"/>
      <c r="K27" s="140"/>
      <c r="L27" s="145"/>
      <c r="M27" s="215"/>
      <c r="N27" s="842"/>
      <c r="O27" s="259"/>
      <c r="P27" s="259"/>
      <c r="Q27" s="259"/>
      <c r="R27" s="259"/>
      <c r="S27" s="259"/>
    </row>
    <row r="28" spans="2:19" ht="12.75" customHeight="1">
      <c r="B28" s="240">
        <v>25</v>
      </c>
      <c r="C28" s="239" t="s">
        <v>1283</v>
      </c>
      <c r="D28" s="239" t="s">
        <v>2086</v>
      </c>
      <c r="E28" s="238">
        <v>18</v>
      </c>
      <c r="F28" s="416">
        <v>2407.8000000000002</v>
      </c>
      <c r="G28" s="389"/>
      <c r="H28" s="327"/>
      <c r="I28" s="867"/>
      <c r="J28" s="141"/>
      <c r="K28" s="140"/>
      <c r="L28" s="145"/>
      <c r="M28" s="215"/>
      <c r="N28" s="842"/>
      <c r="O28" s="259"/>
      <c r="P28" s="259"/>
      <c r="Q28" s="259"/>
      <c r="R28" s="259"/>
      <c r="S28" s="259"/>
    </row>
    <row r="29" spans="2:19" ht="12.75" customHeight="1">
      <c r="B29" s="240">
        <v>27</v>
      </c>
      <c r="C29" s="239" t="s">
        <v>1280</v>
      </c>
      <c r="D29" s="239" t="s">
        <v>2086</v>
      </c>
      <c r="E29" s="238">
        <v>12</v>
      </c>
      <c r="F29" s="416">
        <v>3199.7</v>
      </c>
      <c r="G29" s="389"/>
      <c r="H29" s="327"/>
      <c r="I29" s="867"/>
      <c r="J29" s="141"/>
      <c r="K29" s="140"/>
      <c r="L29" s="145"/>
      <c r="M29" s="215"/>
      <c r="N29" s="842"/>
      <c r="O29" s="259"/>
      <c r="P29" s="259"/>
      <c r="Q29" s="259"/>
      <c r="R29" s="259"/>
      <c r="S29" s="259"/>
    </row>
    <row r="30" spans="2:19" ht="12.75" customHeight="1">
      <c r="B30" s="203">
        <v>27</v>
      </c>
      <c r="C30" s="23" t="s">
        <v>1277</v>
      </c>
      <c r="D30" s="23" t="s">
        <v>2086</v>
      </c>
      <c r="E30" s="24">
        <v>11</v>
      </c>
      <c r="F30" s="397">
        <v>2675.3</v>
      </c>
      <c r="G30" s="389"/>
      <c r="H30" s="327"/>
      <c r="I30" s="867"/>
      <c r="J30" s="141"/>
      <c r="K30" s="140"/>
      <c r="L30" s="145"/>
      <c r="M30" s="215"/>
      <c r="N30" s="842"/>
      <c r="O30" s="259"/>
      <c r="P30" s="259"/>
      <c r="Q30" s="259"/>
      <c r="R30" s="259"/>
      <c r="S30" s="259"/>
    </row>
    <row r="31" spans="2:19" ht="12.75" customHeight="1">
      <c r="B31" s="203">
        <v>27.5</v>
      </c>
      <c r="C31" s="23" t="s">
        <v>1274</v>
      </c>
      <c r="D31" s="23" t="s">
        <v>2086</v>
      </c>
      <c r="E31" s="24">
        <v>8</v>
      </c>
      <c r="F31" s="397">
        <v>3591</v>
      </c>
      <c r="G31" s="389"/>
      <c r="H31" s="327"/>
      <c r="I31" s="867"/>
      <c r="J31" s="141"/>
      <c r="K31" s="140"/>
      <c r="L31" s="145"/>
      <c r="M31" s="215"/>
      <c r="N31" s="842"/>
      <c r="O31" s="259"/>
      <c r="P31" s="259"/>
      <c r="Q31" s="259"/>
      <c r="R31" s="259"/>
      <c r="S31" s="259"/>
    </row>
    <row r="32" spans="2:19" ht="12.75" customHeight="1">
      <c r="B32" s="240">
        <v>28.5</v>
      </c>
      <c r="C32" s="239" t="s">
        <v>1271</v>
      </c>
      <c r="D32" s="239" t="s">
        <v>2086</v>
      </c>
      <c r="E32" s="238">
        <v>8</v>
      </c>
      <c r="F32" s="416">
        <v>2745.9</v>
      </c>
      <c r="G32" s="389"/>
      <c r="H32" s="327"/>
      <c r="I32" s="867"/>
      <c r="J32" s="141"/>
      <c r="K32" s="140"/>
      <c r="L32" s="145"/>
      <c r="M32" s="215"/>
      <c r="N32" s="842"/>
      <c r="O32" s="259"/>
      <c r="P32" s="259"/>
      <c r="Q32" s="259"/>
      <c r="R32" s="259"/>
      <c r="S32" s="259"/>
    </row>
    <row r="33" spans="2:20" ht="12.75" customHeight="1">
      <c r="B33" s="240">
        <v>29</v>
      </c>
      <c r="C33" s="239" t="s">
        <v>1268</v>
      </c>
      <c r="D33" s="239" t="s">
        <v>2086</v>
      </c>
      <c r="E33" s="238">
        <v>6</v>
      </c>
      <c r="F33" s="416">
        <v>3549.8</v>
      </c>
      <c r="G33" s="389"/>
      <c r="H33" s="327"/>
      <c r="I33" s="867"/>
      <c r="J33" s="141"/>
      <c r="K33" s="140"/>
      <c r="L33" s="145"/>
      <c r="M33" s="215"/>
      <c r="N33" s="842"/>
      <c r="O33" s="259"/>
      <c r="P33" s="259"/>
      <c r="Q33" s="259"/>
      <c r="R33" s="259"/>
      <c r="S33" s="259"/>
    </row>
    <row r="34" spans="2:20" ht="12.75" customHeight="1">
      <c r="B34" s="203">
        <v>29</v>
      </c>
      <c r="C34" s="23" t="s">
        <v>1265</v>
      </c>
      <c r="D34" s="23" t="s">
        <v>2086</v>
      </c>
      <c r="E34" s="24">
        <v>6</v>
      </c>
      <c r="F34" s="397">
        <v>3768.1</v>
      </c>
      <c r="G34" s="389"/>
      <c r="H34" s="327"/>
      <c r="I34" s="867"/>
      <c r="J34" s="141"/>
      <c r="K34" s="140"/>
      <c r="L34" s="145"/>
      <c r="M34" s="215"/>
      <c r="N34" s="842"/>
      <c r="O34" s="259"/>
      <c r="P34" s="259"/>
      <c r="Q34" s="259"/>
      <c r="R34" s="259"/>
      <c r="S34" s="259"/>
    </row>
    <row r="35" spans="2:20" ht="12.75" customHeight="1">
      <c r="B35" s="203">
        <v>30</v>
      </c>
      <c r="C35" s="23" t="s">
        <v>1262</v>
      </c>
      <c r="D35" s="23" t="s">
        <v>2086</v>
      </c>
      <c r="E35" s="24">
        <v>5</v>
      </c>
      <c r="F35" s="397">
        <v>3796</v>
      </c>
      <c r="G35" s="389"/>
      <c r="H35" s="327"/>
      <c r="I35" s="867"/>
      <c r="J35" s="141"/>
      <c r="K35" s="140"/>
      <c r="L35" s="145"/>
      <c r="M35" s="215"/>
      <c r="N35" s="842"/>
      <c r="O35" s="259"/>
      <c r="P35" s="259"/>
      <c r="Q35" s="259"/>
      <c r="R35" s="259"/>
      <c r="S35" s="259"/>
    </row>
    <row r="36" spans="2:20" ht="12.75" customHeight="1">
      <c r="B36" s="240">
        <v>30.5</v>
      </c>
      <c r="C36" s="239" t="s">
        <v>1259</v>
      </c>
      <c r="D36" s="239" t="s">
        <v>2086</v>
      </c>
      <c r="E36" s="238">
        <v>4</v>
      </c>
      <c r="F36" s="416">
        <v>4104.8</v>
      </c>
      <c r="G36" s="389"/>
      <c r="H36" s="327"/>
      <c r="I36" s="867"/>
      <c r="J36" s="141"/>
      <c r="K36" s="140"/>
      <c r="L36" s="145"/>
      <c r="M36" s="215"/>
      <c r="N36" s="842"/>
      <c r="O36" s="259"/>
      <c r="P36" s="259"/>
      <c r="Q36" s="259"/>
      <c r="R36" s="259"/>
      <c r="S36" s="259"/>
    </row>
    <row r="37" spans="2:20" ht="12.75" customHeight="1">
      <c r="B37" s="240">
        <v>31.5</v>
      </c>
      <c r="C37" s="239" t="s">
        <v>1256</v>
      </c>
      <c r="D37" s="239" t="s">
        <v>2086</v>
      </c>
      <c r="E37" s="238">
        <v>3</v>
      </c>
      <c r="F37" s="416">
        <v>4594.6000000000004</v>
      </c>
      <c r="G37" s="389"/>
      <c r="H37" s="327"/>
      <c r="I37" s="867"/>
      <c r="J37" s="141"/>
      <c r="K37" s="140"/>
      <c r="L37" s="145"/>
      <c r="M37" s="215"/>
      <c r="N37" s="842"/>
      <c r="O37" s="259"/>
      <c r="P37" s="259"/>
      <c r="Q37" s="259"/>
      <c r="R37" s="259"/>
      <c r="S37" s="259"/>
    </row>
    <row r="38" spans="2:20" ht="12.75" customHeight="1">
      <c r="B38" s="203">
        <v>32</v>
      </c>
      <c r="C38" s="23" t="s">
        <v>1253</v>
      </c>
      <c r="D38" s="23" t="s">
        <v>2086</v>
      </c>
      <c r="E38" s="24">
        <v>3</v>
      </c>
      <c r="F38" s="397">
        <v>6744.2</v>
      </c>
      <c r="G38" s="389"/>
      <c r="H38" s="327"/>
      <c r="I38" s="867"/>
      <c r="J38" s="141"/>
      <c r="K38" s="140"/>
      <c r="L38" s="145"/>
      <c r="M38" s="215"/>
      <c r="N38" s="842"/>
      <c r="O38" s="259"/>
      <c r="P38" s="259"/>
      <c r="Q38" s="259"/>
      <c r="R38" s="259"/>
      <c r="S38" s="259"/>
    </row>
    <row r="39" spans="2:20" ht="12.75" customHeight="1">
      <c r="B39" s="203">
        <v>33</v>
      </c>
      <c r="C39" s="23" t="s">
        <v>1250</v>
      </c>
      <c r="D39" s="23" t="s">
        <v>2086</v>
      </c>
      <c r="E39" s="24">
        <v>2</v>
      </c>
      <c r="F39" s="397">
        <v>6993.1</v>
      </c>
      <c r="G39" s="389"/>
      <c r="H39" s="327"/>
      <c r="I39" s="867"/>
      <c r="J39" s="141"/>
      <c r="K39" s="140"/>
      <c r="L39" s="145"/>
      <c r="M39" s="215"/>
      <c r="N39" s="842"/>
      <c r="O39" s="259"/>
      <c r="P39" s="259"/>
      <c r="Q39" s="259"/>
      <c r="R39" s="259"/>
      <c r="S39" s="259"/>
    </row>
    <row r="40" spans="2:20" ht="31.5" customHeight="1">
      <c r="B40" s="1118" t="s">
        <v>1247</v>
      </c>
      <c r="C40" s="1119"/>
      <c r="D40" s="1119"/>
      <c r="E40" s="1119"/>
      <c r="F40" s="1119"/>
      <c r="G40" s="1119"/>
      <c r="H40" s="1158"/>
      <c r="I40" s="1158"/>
      <c r="J40" s="1158"/>
      <c r="K40" s="1159"/>
      <c r="L40" s="387"/>
      <c r="M40" s="137"/>
      <c r="N40" s="385"/>
      <c r="O40" s="842"/>
      <c r="P40" s="259"/>
      <c r="Q40" s="259"/>
      <c r="R40" s="259"/>
      <c r="S40" s="259"/>
      <c r="T40" s="259"/>
    </row>
    <row r="41" spans="2:20" ht="23.25" customHeight="1">
      <c r="B41" s="1117" t="s">
        <v>18</v>
      </c>
      <c r="C41" s="1117"/>
      <c r="D41" s="1117"/>
      <c r="E41" s="1117"/>
      <c r="F41" s="1117"/>
      <c r="G41" s="1117" t="s">
        <v>43</v>
      </c>
      <c r="H41" s="1117"/>
      <c r="I41" s="1117"/>
      <c r="J41" s="1117"/>
      <c r="K41" s="1117"/>
      <c r="L41" s="241"/>
      <c r="M41" s="241"/>
      <c r="N41" s="259"/>
      <c r="O41" s="842"/>
      <c r="P41" s="259"/>
      <c r="Q41" s="259"/>
      <c r="R41" s="259"/>
      <c r="S41" s="259"/>
      <c r="T41" s="259"/>
    </row>
    <row r="42" spans="2:20" ht="49.5" customHeight="1">
      <c r="B42" s="361" t="s">
        <v>19</v>
      </c>
      <c r="C42" s="361" t="s">
        <v>165</v>
      </c>
      <c r="D42" s="869" t="s">
        <v>2084</v>
      </c>
      <c r="E42" s="337" t="s">
        <v>178</v>
      </c>
      <c r="F42" s="337" t="s">
        <v>179</v>
      </c>
      <c r="G42" s="361" t="s">
        <v>19</v>
      </c>
      <c r="H42" s="361" t="s">
        <v>165</v>
      </c>
      <c r="I42" s="337" t="s">
        <v>2084</v>
      </c>
      <c r="J42" s="862" t="s">
        <v>178</v>
      </c>
      <c r="K42" s="337" t="s">
        <v>179</v>
      </c>
      <c r="L42" s="241"/>
      <c r="M42" s="241"/>
      <c r="N42" s="259"/>
      <c r="O42" s="842"/>
      <c r="P42" s="259"/>
      <c r="Q42" s="259"/>
      <c r="R42" s="259"/>
      <c r="S42" s="259"/>
      <c r="T42" s="259"/>
    </row>
    <row r="43" spans="2:20" ht="12.75" customHeight="1">
      <c r="B43" s="252" t="s">
        <v>1246</v>
      </c>
      <c r="C43" s="251">
        <v>68</v>
      </c>
      <c r="D43" s="251" t="s">
        <v>2085</v>
      </c>
      <c r="E43" s="417">
        <v>704.1</v>
      </c>
      <c r="F43" s="397">
        <f>E43*(1-CONDITIONS!$B$24)</f>
        <v>668.89499999999998</v>
      </c>
      <c r="G43" s="23" t="s">
        <v>1245</v>
      </c>
      <c r="H43" s="250">
        <v>36</v>
      </c>
      <c r="I43" s="397" t="s">
        <v>2085</v>
      </c>
      <c r="J43" s="397">
        <v>802.6</v>
      </c>
      <c r="K43" s="397">
        <f>J43*(1-CONDITIONS!$B$24)</f>
        <v>762.47</v>
      </c>
      <c r="L43" s="241"/>
      <c r="M43" s="241"/>
      <c r="N43" s="259"/>
      <c r="O43" s="842"/>
      <c r="P43" s="259"/>
      <c r="Q43" s="259"/>
      <c r="R43" s="259"/>
      <c r="S43" s="259"/>
      <c r="T43" s="259"/>
    </row>
    <row r="44" spans="2:20" ht="12.75" customHeight="1">
      <c r="B44" s="252" t="s">
        <v>1243</v>
      </c>
      <c r="C44" s="251">
        <v>59</v>
      </c>
      <c r="D44" s="251" t="s">
        <v>2085</v>
      </c>
      <c r="E44" s="417">
        <v>717.4</v>
      </c>
      <c r="F44" s="397">
        <f>E44*(1-CONDITIONS!$B$24)</f>
        <v>681.53</v>
      </c>
      <c r="G44" s="23" t="s">
        <v>1242</v>
      </c>
      <c r="H44" s="250">
        <v>36</v>
      </c>
      <c r="I44" s="397" t="s">
        <v>2085</v>
      </c>
      <c r="J44" s="397">
        <v>821.2</v>
      </c>
      <c r="K44" s="397">
        <f>J44*(1-CONDITIONS!$B$24)</f>
        <v>780.14</v>
      </c>
      <c r="L44" s="241"/>
      <c r="M44" s="241"/>
      <c r="N44" s="259"/>
      <c r="O44" s="842"/>
      <c r="P44" s="259"/>
      <c r="Q44" s="259"/>
      <c r="R44" s="259"/>
      <c r="S44" s="259"/>
      <c r="T44" s="259"/>
    </row>
    <row r="45" spans="2:20" ht="12.75" customHeight="1">
      <c r="B45" s="255" t="s">
        <v>1240</v>
      </c>
      <c r="C45" s="254">
        <v>42</v>
      </c>
      <c r="D45" s="254" t="s">
        <v>2085</v>
      </c>
      <c r="E45" s="418">
        <v>742.7</v>
      </c>
      <c r="F45" s="416">
        <f>E45*(1-CONDITIONS!$B$24)</f>
        <v>705.56500000000005</v>
      </c>
      <c r="G45" s="239" t="s">
        <v>1239</v>
      </c>
      <c r="H45" s="253">
        <v>28</v>
      </c>
      <c r="I45" s="416" t="s">
        <v>2085</v>
      </c>
      <c r="J45" s="416">
        <v>846.5</v>
      </c>
      <c r="K45" s="416">
        <f>J45*(1-CONDITIONS!$B$24)</f>
        <v>804.17499999999995</v>
      </c>
      <c r="L45" s="241"/>
      <c r="M45" s="241"/>
      <c r="N45" s="259"/>
      <c r="O45" s="842"/>
      <c r="P45" s="259"/>
      <c r="Q45" s="259"/>
      <c r="R45" s="259"/>
      <c r="S45" s="259"/>
      <c r="T45" s="259"/>
    </row>
    <row r="46" spans="2:20" ht="12.75" customHeight="1">
      <c r="B46" s="255" t="s">
        <v>1237</v>
      </c>
      <c r="C46" s="254">
        <v>39</v>
      </c>
      <c r="D46" s="254" t="s">
        <v>2085</v>
      </c>
      <c r="E46" s="418">
        <v>773.3</v>
      </c>
      <c r="F46" s="416">
        <f>E46*(1-CONDITIONS!$B$24)</f>
        <v>734.63499999999988</v>
      </c>
      <c r="G46" s="239" t="s">
        <v>1236</v>
      </c>
      <c r="H46" s="253">
        <v>24</v>
      </c>
      <c r="I46" s="416" t="s">
        <v>2085</v>
      </c>
      <c r="J46" s="416">
        <v>933</v>
      </c>
      <c r="K46" s="416">
        <f>J46*(1-CONDITIONS!$B$24)</f>
        <v>886.34999999999991</v>
      </c>
      <c r="L46" s="241"/>
      <c r="M46" s="241"/>
      <c r="N46" s="259"/>
      <c r="O46" s="842"/>
      <c r="P46" s="259"/>
      <c r="Q46" s="259"/>
      <c r="R46" s="259"/>
      <c r="S46" s="259"/>
      <c r="T46" s="259"/>
    </row>
    <row r="47" spans="2:20" ht="12.75" customHeight="1">
      <c r="B47" s="252" t="s">
        <v>1234</v>
      </c>
      <c r="C47" s="251">
        <v>29</v>
      </c>
      <c r="D47" s="251" t="s">
        <v>2085</v>
      </c>
      <c r="E47" s="417">
        <v>849.2</v>
      </c>
      <c r="F47" s="397">
        <f>E47*(1-CONDITIONS!$B$24)</f>
        <v>806.74</v>
      </c>
      <c r="G47" s="23" t="s">
        <v>1233</v>
      </c>
      <c r="H47" s="250">
        <v>18</v>
      </c>
      <c r="I47" s="397" t="s">
        <v>2085</v>
      </c>
      <c r="J47" s="397">
        <v>988.9</v>
      </c>
      <c r="K47" s="397">
        <f>J47*(1-CONDITIONS!$B$24)</f>
        <v>939.45499999999993</v>
      </c>
      <c r="L47" s="241"/>
      <c r="M47" s="241"/>
      <c r="N47" s="259"/>
      <c r="O47" s="842"/>
      <c r="P47" s="259"/>
      <c r="Q47" s="259"/>
      <c r="R47" s="259"/>
      <c r="S47" s="259"/>
      <c r="T47" s="259"/>
    </row>
    <row r="48" spans="2:20" ht="12.75" customHeight="1">
      <c r="B48" s="252" t="s">
        <v>1231</v>
      </c>
      <c r="C48" s="251">
        <v>24</v>
      </c>
      <c r="D48" s="251" t="s">
        <v>2085</v>
      </c>
      <c r="E48" s="417">
        <v>898.4</v>
      </c>
      <c r="F48" s="397">
        <f>E48*(1-CONDITIONS!$B$24)</f>
        <v>853.4799999999999</v>
      </c>
      <c r="G48" s="23" t="s">
        <v>1230</v>
      </c>
      <c r="H48" s="250">
        <v>16</v>
      </c>
      <c r="I48" s="397" t="s">
        <v>2085</v>
      </c>
      <c r="J48" s="397">
        <v>1038.2</v>
      </c>
      <c r="K48" s="397">
        <f>J48*(1-CONDITIONS!$B$24)</f>
        <v>986.29</v>
      </c>
      <c r="L48" s="241"/>
      <c r="M48" s="241"/>
      <c r="N48" s="259"/>
      <c r="O48" s="842"/>
      <c r="P48" s="259"/>
      <c r="Q48" s="259"/>
      <c r="R48" s="259"/>
      <c r="S48" s="259"/>
      <c r="T48" s="259"/>
    </row>
    <row r="49" spans="2:20" ht="12.75" customHeight="1">
      <c r="B49" s="255" t="s">
        <v>1228</v>
      </c>
      <c r="C49" s="254">
        <v>20</v>
      </c>
      <c r="D49" s="254" t="s">
        <v>2085</v>
      </c>
      <c r="E49" s="418">
        <v>969</v>
      </c>
      <c r="F49" s="416">
        <f>E49*(1-CONDITIONS!$B$24)</f>
        <v>920.55</v>
      </c>
      <c r="G49" s="239" t="s">
        <v>1227</v>
      </c>
      <c r="H49" s="253">
        <v>12</v>
      </c>
      <c r="I49" s="416" t="s">
        <v>2085</v>
      </c>
      <c r="J49" s="416">
        <v>1118</v>
      </c>
      <c r="K49" s="416">
        <f>J49*(1-CONDITIONS!$B$24)</f>
        <v>1062.0999999999999</v>
      </c>
      <c r="L49" s="241"/>
      <c r="M49" s="241"/>
      <c r="N49" s="259"/>
      <c r="O49" s="842"/>
      <c r="P49" s="259"/>
      <c r="Q49" s="259"/>
      <c r="R49" s="259"/>
      <c r="S49" s="259"/>
      <c r="T49" s="259"/>
    </row>
    <row r="50" spans="2:20" ht="12.75" customHeight="1">
      <c r="B50" s="255" t="s">
        <v>1225</v>
      </c>
      <c r="C50" s="254">
        <v>17</v>
      </c>
      <c r="D50" s="254" t="s">
        <v>2085</v>
      </c>
      <c r="E50" s="418">
        <v>1008.9</v>
      </c>
      <c r="F50" s="416">
        <f>E50*(1-CONDITIONS!$B$24)</f>
        <v>958.45499999999993</v>
      </c>
      <c r="G50" s="239" t="s">
        <v>1224</v>
      </c>
      <c r="H50" s="253">
        <v>12</v>
      </c>
      <c r="I50" s="416" t="s">
        <v>2085</v>
      </c>
      <c r="J50" s="416">
        <v>1163.3</v>
      </c>
      <c r="K50" s="416">
        <f>J50*(1-CONDITIONS!$B$24)</f>
        <v>1105.135</v>
      </c>
      <c r="L50" s="241"/>
      <c r="M50" s="241"/>
      <c r="N50" s="259"/>
      <c r="O50" s="842"/>
      <c r="P50" s="259"/>
      <c r="Q50" s="259"/>
      <c r="R50" s="259"/>
      <c r="S50" s="259"/>
      <c r="T50" s="259"/>
    </row>
    <row r="51" spans="2:20" ht="12.75" customHeight="1">
      <c r="B51" s="252" t="s">
        <v>1222</v>
      </c>
      <c r="C51" s="251">
        <v>16</v>
      </c>
      <c r="D51" s="251" t="s">
        <v>2085</v>
      </c>
      <c r="E51" s="417">
        <v>1038.2</v>
      </c>
      <c r="F51" s="397">
        <f>E51*(1-CONDITIONS!$B$24)</f>
        <v>986.29</v>
      </c>
      <c r="G51" s="23" t="s">
        <v>1221</v>
      </c>
      <c r="H51" s="250">
        <v>12</v>
      </c>
      <c r="I51" s="397" t="s">
        <v>2085</v>
      </c>
      <c r="J51" s="397">
        <v>1197.9000000000001</v>
      </c>
      <c r="K51" s="397">
        <f>J51*(1-CONDITIONS!$B$24)</f>
        <v>1138.0050000000001</v>
      </c>
      <c r="L51" s="241"/>
      <c r="M51" s="241"/>
      <c r="N51" s="259"/>
      <c r="O51" s="842"/>
      <c r="P51" s="259"/>
      <c r="Q51" s="259"/>
      <c r="R51" s="259"/>
      <c r="S51" s="259"/>
      <c r="T51" s="259"/>
    </row>
    <row r="52" spans="2:20" ht="12.75" customHeight="1">
      <c r="B52" s="252" t="s">
        <v>1219</v>
      </c>
      <c r="C52" s="251">
        <v>15</v>
      </c>
      <c r="D52" s="251" t="s">
        <v>2085</v>
      </c>
      <c r="E52" s="417">
        <v>1063.5</v>
      </c>
      <c r="F52" s="397">
        <f>E52*(1-CONDITIONS!$B$24)</f>
        <v>1010.3249999999999</v>
      </c>
      <c r="G52" s="23" t="s">
        <v>1218</v>
      </c>
      <c r="H52" s="250">
        <v>10</v>
      </c>
      <c r="I52" s="397" t="s">
        <v>2085</v>
      </c>
      <c r="J52" s="397">
        <v>1168.5999999999999</v>
      </c>
      <c r="K52" s="397">
        <f>J52*(1-CONDITIONS!$B$24)</f>
        <v>1110.1699999999998</v>
      </c>
      <c r="L52" s="241"/>
      <c r="M52" s="241"/>
      <c r="N52" s="259"/>
      <c r="O52" s="842"/>
      <c r="P52" s="259"/>
      <c r="Q52" s="259"/>
      <c r="R52" s="259"/>
      <c r="S52" s="259"/>
      <c r="T52" s="259"/>
    </row>
    <row r="53" spans="2:20" ht="12.75" customHeight="1">
      <c r="B53" s="255" t="s">
        <v>1216</v>
      </c>
      <c r="C53" s="254">
        <v>12</v>
      </c>
      <c r="D53" s="254" t="s">
        <v>2085</v>
      </c>
      <c r="E53" s="418">
        <v>1179.3</v>
      </c>
      <c r="F53" s="416">
        <f>E53*(1-CONDITIONS!$B$24)</f>
        <v>1120.3349999999998</v>
      </c>
      <c r="G53" s="239" t="s">
        <v>1215</v>
      </c>
      <c r="H53" s="253">
        <v>8</v>
      </c>
      <c r="I53" s="416" t="s">
        <v>2085</v>
      </c>
      <c r="J53" s="416">
        <v>1315</v>
      </c>
      <c r="K53" s="416">
        <f>J53*(1-CONDITIONS!$B$24)</f>
        <v>1249.25</v>
      </c>
      <c r="L53" s="241"/>
      <c r="M53" s="241"/>
      <c r="N53" s="259"/>
      <c r="O53" s="842"/>
      <c r="P53" s="259"/>
      <c r="Q53" s="259"/>
      <c r="R53" s="259"/>
      <c r="S53" s="259"/>
      <c r="T53" s="259"/>
    </row>
    <row r="54" spans="2:20" ht="12.75" customHeight="1">
      <c r="B54" s="255" t="s">
        <v>1213</v>
      </c>
      <c r="C54" s="254">
        <v>10</v>
      </c>
      <c r="D54" s="254" t="s">
        <v>2085</v>
      </c>
      <c r="E54" s="418">
        <v>1438.8</v>
      </c>
      <c r="F54" s="416">
        <f>E54*(1-CONDITIONS!$B$24)</f>
        <v>1366.86</v>
      </c>
      <c r="G54" s="239" t="s">
        <v>1212</v>
      </c>
      <c r="H54" s="253">
        <v>8</v>
      </c>
      <c r="I54" s="416" t="s">
        <v>2085</v>
      </c>
      <c r="J54" s="416">
        <v>1416.2</v>
      </c>
      <c r="K54" s="416">
        <f>J54*(1-CONDITIONS!$B$24)</f>
        <v>1345.3899999999999</v>
      </c>
      <c r="L54" s="241"/>
      <c r="M54" s="241"/>
      <c r="N54" s="259"/>
      <c r="O54" s="842"/>
      <c r="P54" s="259"/>
      <c r="Q54" s="259"/>
      <c r="R54" s="259"/>
      <c r="S54" s="259"/>
      <c r="T54" s="259"/>
    </row>
    <row r="55" spans="2:20" ht="12.75" customHeight="1">
      <c r="B55" s="252" t="s">
        <v>1210</v>
      </c>
      <c r="C55" s="251">
        <v>9</v>
      </c>
      <c r="D55" s="251" t="s">
        <v>2085</v>
      </c>
      <c r="E55" s="417">
        <v>1618.5</v>
      </c>
      <c r="F55" s="397">
        <f>E55*(1-CONDITIONS!$B$24)</f>
        <v>1537.5749999999998</v>
      </c>
      <c r="G55" s="23" t="s">
        <v>1209</v>
      </c>
      <c r="H55" s="250">
        <v>6</v>
      </c>
      <c r="I55" s="397" t="s">
        <v>2085</v>
      </c>
      <c r="J55" s="397">
        <v>1731.6</v>
      </c>
      <c r="K55" s="397">
        <f>J55*(1-CONDITIONS!$B$24)</f>
        <v>1645.0199999999998</v>
      </c>
      <c r="L55" s="241"/>
      <c r="M55" s="241"/>
      <c r="N55" s="259"/>
      <c r="O55" s="842"/>
      <c r="P55" s="259"/>
      <c r="Q55" s="259"/>
      <c r="R55" s="259"/>
      <c r="S55" s="259"/>
      <c r="T55" s="259"/>
    </row>
    <row r="56" spans="2:20" ht="12.75" customHeight="1">
      <c r="B56" s="252" t="s">
        <v>1207</v>
      </c>
      <c r="C56" s="251">
        <v>8</v>
      </c>
      <c r="D56" s="251" t="s">
        <v>2085</v>
      </c>
      <c r="E56" s="417">
        <v>2371.8000000000002</v>
      </c>
      <c r="F56" s="397">
        <f>E56*(1-CONDITIONS!$B$24)</f>
        <v>2253.21</v>
      </c>
      <c r="G56" s="23" t="s">
        <v>1206</v>
      </c>
      <c r="H56" s="250">
        <v>5</v>
      </c>
      <c r="I56" s="397" t="s">
        <v>2085</v>
      </c>
      <c r="J56" s="397">
        <v>2600.8000000000002</v>
      </c>
      <c r="K56" s="397">
        <f>J56*(1-CONDITIONS!$B$24)</f>
        <v>2470.7600000000002</v>
      </c>
      <c r="L56" s="241"/>
      <c r="M56" s="241"/>
      <c r="N56" s="259"/>
      <c r="O56" s="842"/>
      <c r="P56" s="259"/>
      <c r="Q56" s="259"/>
      <c r="R56" s="259"/>
      <c r="S56" s="259"/>
      <c r="T56" s="259"/>
    </row>
    <row r="57" spans="2:20" ht="12.75" customHeight="1">
      <c r="B57" s="255" t="s">
        <v>1205</v>
      </c>
      <c r="C57" s="254">
        <v>8</v>
      </c>
      <c r="D57" s="254" t="s">
        <v>2085</v>
      </c>
      <c r="E57" s="418">
        <v>2423.8000000000002</v>
      </c>
      <c r="F57" s="416">
        <f>E57*(1-CONDITIONS!$B$24)</f>
        <v>2302.61</v>
      </c>
      <c r="G57" s="239" t="s">
        <v>1204</v>
      </c>
      <c r="H57" s="253">
        <v>5</v>
      </c>
      <c r="I57" s="416" t="s">
        <v>2085</v>
      </c>
      <c r="J57" s="416">
        <v>2675.3</v>
      </c>
      <c r="K57" s="416">
        <f>J57*(1-CONDITIONS!$B$24)</f>
        <v>2541.5349999999999</v>
      </c>
      <c r="L57" s="241"/>
      <c r="M57" s="241"/>
      <c r="N57" s="259"/>
      <c r="O57" s="842"/>
      <c r="P57" s="259"/>
      <c r="Q57" s="259"/>
      <c r="R57" s="259"/>
      <c r="S57" s="259"/>
      <c r="T57" s="259"/>
    </row>
    <row r="58" spans="2:20" ht="12.75" customHeight="1">
      <c r="B58" s="255" t="s">
        <v>1203</v>
      </c>
      <c r="C58" s="254">
        <v>6</v>
      </c>
      <c r="D58" s="254" t="s">
        <v>2085</v>
      </c>
      <c r="E58" s="418">
        <v>2473</v>
      </c>
      <c r="F58" s="416">
        <f>E58*(1-CONDITIONS!$B$24)</f>
        <v>2349.35</v>
      </c>
      <c r="G58" s="239" t="s">
        <v>1202</v>
      </c>
      <c r="H58" s="253">
        <v>5</v>
      </c>
      <c r="I58" s="416" t="s">
        <v>2085</v>
      </c>
      <c r="J58" s="416">
        <v>2724.6</v>
      </c>
      <c r="K58" s="416">
        <f>J58*(1-CONDITIONS!$B$24)</f>
        <v>2588.37</v>
      </c>
      <c r="L58" s="241"/>
      <c r="M58" s="241"/>
      <c r="N58" s="259"/>
      <c r="O58" s="842"/>
      <c r="P58" s="259"/>
      <c r="Q58" s="259"/>
      <c r="R58" s="259"/>
      <c r="S58" s="259"/>
      <c r="T58" s="259"/>
    </row>
    <row r="59" spans="2:20" ht="12.75" customHeight="1">
      <c r="B59" s="252" t="s">
        <v>1201</v>
      </c>
      <c r="C59" s="251">
        <v>6</v>
      </c>
      <c r="D59" s="251" t="s">
        <v>2085</v>
      </c>
      <c r="E59" s="417">
        <v>3069.3</v>
      </c>
      <c r="F59" s="397">
        <f>E59*(1-CONDITIONS!$B$24)</f>
        <v>2915.835</v>
      </c>
      <c r="G59" s="23" t="s">
        <v>1200</v>
      </c>
      <c r="H59" s="250">
        <v>5</v>
      </c>
      <c r="I59" s="397" t="s">
        <v>2085</v>
      </c>
      <c r="J59" s="397">
        <v>3320.8</v>
      </c>
      <c r="K59" s="397">
        <f>J59*(1-CONDITIONS!$B$24)</f>
        <v>3154.76</v>
      </c>
      <c r="L59" s="241"/>
      <c r="M59" s="241"/>
      <c r="N59" s="259"/>
      <c r="O59" s="842"/>
      <c r="P59" s="259"/>
      <c r="Q59" s="259"/>
      <c r="R59" s="259"/>
      <c r="S59" s="259"/>
      <c r="T59" s="259"/>
    </row>
    <row r="60" spans="2:20" ht="27.75" customHeight="1">
      <c r="B60" s="1117" t="s">
        <v>80</v>
      </c>
      <c r="C60" s="1117"/>
      <c r="D60" s="1117"/>
      <c r="E60" s="1117"/>
      <c r="F60" s="1117"/>
      <c r="G60" s="1140" t="s">
        <v>104</v>
      </c>
      <c r="H60" s="1140"/>
      <c r="I60" s="1140"/>
      <c r="J60" s="1140"/>
      <c r="K60" s="1140"/>
      <c r="L60" s="327"/>
      <c r="M60" s="327"/>
      <c r="N60" s="215"/>
      <c r="O60" s="842"/>
      <c r="P60" s="259"/>
      <c r="Q60" s="259"/>
      <c r="R60" s="259"/>
      <c r="S60" s="259"/>
      <c r="T60" s="259"/>
    </row>
    <row r="61" spans="2:20" ht="49.5" customHeight="1">
      <c r="B61" s="361" t="s">
        <v>19</v>
      </c>
      <c r="C61" s="361" t="s">
        <v>165</v>
      </c>
      <c r="D61" s="869" t="s">
        <v>2084</v>
      </c>
      <c r="E61" s="337" t="s">
        <v>178</v>
      </c>
      <c r="F61" s="337" t="s">
        <v>179</v>
      </c>
      <c r="G61" s="361" t="s">
        <v>19</v>
      </c>
      <c r="H61" s="361" t="s">
        <v>165</v>
      </c>
      <c r="I61" s="337" t="s">
        <v>2084</v>
      </c>
      <c r="J61" s="862" t="s">
        <v>178</v>
      </c>
      <c r="K61" s="337" t="s">
        <v>179</v>
      </c>
      <c r="L61" s="201"/>
      <c r="M61" s="201"/>
      <c r="N61" s="215"/>
      <c r="O61" s="842"/>
      <c r="P61" s="259"/>
      <c r="Q61" s="259"/>
      <c r="R61" s="259"/>
      <c r="S61" s="259"/>
      <c r="T61" s="259"/>
    </row>
    <row r="62" spans="2:20" ht="12.75" customHeight="1">
      <c r="B62" s="370"/>
      <c r="C62" s="370"/>
      <c r="D62" s="370"/>
      <c r="E62" s="419"/>
      <c r="F62" s="419"/>
      <c r="G62" s="78" t="s">
        <v>1199</v>
      </c>
      <c r="H62" s="79">
        <v>16</v>
      </c>
      <c r="I62" s="400" t="s">
        <v>2085</v>
      </c>
      <c r="J62" s="863">
        <v>1309.7</v>
      </c>
      <c r="K62" s="400">
        <f>J62*(1-CONDITIONS!$B$24)</f>
        <v>1244.2149999999999</v>
      </c>
      <c r="L62" s="201"/>
      <c r="M62" s="201"/>
      <c r="N62" s="215"/>
      <c r="O62" s="842"/>
      <c r="P62" s="259"/>
      <c r="Q62" s="259"/>
      <c r="R62" s="259"/>
      <c r="S62" s="259"/>
      <c r="T62" s="259"/>
    </row>
    <row r="63" spans="2:20" ht="12.75" customHeight="1">
      <c r="B63" s="78" t="s">
        <v>1244</v>
      </c>
      <c r="C63" s="79">
        <v>18</v>
      </c>
      <c r="D63" s="79" t="s">
        <v>2085</v>
      </c>
      <c r="E63" s="400">
        <v>1035.5</v>
      </c>
      <c r="F63" s="400">
        <f>E63*(1-CONDITIONS!$B$24)</f>
        <v>983.72499999999991</v>
      </c>
      <c r="G63" s="78" t="s">
        <v>1198</v>
      </c>
      <c r="H63" s="79">
        <v>12</v>
      </c>
      <c r="I63" s="400" t="s">
        <v>2085</v>
      </c>
      <c r="J63" s="863">
        <v>1340.3</v>
      </c>
      <c r="K63" s="872">
        <f>J63*(1-CONDITIONS!$B$24)</f>
        <v>1273.2849999999999</v>
      </c>
      <c r="L63" s="201"/>
      <c r="M63" s="201"/>
      <c r="N63" s="215"/>
      <c r="O63" s="842"/>
      <c r="P63" s="259"/>
      <c r="Q63" s="259"/>
      <c r="R63" s="259"/>
      <c r="S63" s="259"/>
      <c r="T63" s="259"/>
    </row>
    <row r="64" spans="2:20" ht="12.75" customHeight="1">
      <c r="B64" s="239" t="s">
        <v>1241</v>
      </c>
      <c r="C64" s="238">
        <v>16</v>
      </c>
      <c r="D64" s="238" t="s">
        <v>2085</v>
      </c>
      <c r="E64" s="416">
        <v>1088.8</v>
      </c>
      <c r="F64" s="416">
        <f>E64*(1-CONDITIONS!$B$24)</f>
        <v>1034.3599999999999</v>
      </c>
      <c r="G64" s="239" t="s">
        <v>1197</v>
      </c>
      <c r="H64" s="238">
        <v>16</v>
      </c>
      <c r="I64" s="416" t="s">
        <v>2085</v>
      </c>
      <c r="J64" s="416">
        <v>1388.2</v>
      </c>
      <c r="K64" s="416">
        <f>J64*(1-CONDITIONS!$B$24)</f>
        <v>1318.79</v>
      </c>
      <c r="L64" s="201"/>
      <c r="M64" s="201"/>
      <c r="N64" s="215"/>
      <c r="O64" s="842"/>
      <c r="P64" s="259"/>
      <c r="Q64" s="259"/>
      <c r="R64" s="259"/>
      <c r="S64" s="259"/>
      <c r="T64" s="259"/>
    </row>
    <row r="65" spans="2:20" ht="12.75" customHeight="1">
      <c r="B65" s="239" t="s">
        <v>1238</v>
      </c>
      <c r="C65" s="238">
        <v>12</v>
      </c>
      <c r="D65" s="238" t="s">
        <v>2085</v>
      </c>
      <c r="E65" s="416">
        <v>1151.3</v>
      </c>
      <c r="F65" s="416">
        <f>E65*(1-CONDITIONS!$B$24)</f>
        <v>1093.7349999999999</v>
      </c>
      <c r="G65" s="239" t="s">
        <v>1196</v>
      </c>
      <c r="H65" s="238">
        <v>9</v>
      </c>
      <c r="I65" s="416" t="s">
        <v>2085</v>
      </c>
      <c r="J65" s="416">
        <v>1488.1</v>
      </c>
      <c r="K65" s="416">
        <f>J65*(1-CONDITIONS!$B$24)</f>
        <v>1413.6949999999999</v>
      </c>
      <c r="L65" s="201"/>
      <c r="M65" s="201"/>
      <c r="N65" s="215"/>
      <c r="O65" s="842"/>
      <c r="P65" s="259"/>
      <c r="Q65" s="259"/>
      <c r="R65" s="259"/>
      <c r="S65" s="259"/>
      <c r="T65" s="259"/>
    </row>
    <row r="66" spans="2:20" ht="12.75" customHeight="1">
      <c r="B66" s="78" t="s">
        <v>1235</v>
      </c>
      <c r="C66" s="79">
        <v>12</v>
      </c>
      <c r="D66" s="79" t="s">
        <v>2085</v>
      </c>
      <c r="E66" s="400">
        <v>1189.9000000000001</v>
      </c>
      <c r="F66" s="872">
        <f>E66*(1-CONDITIONS!$B$24)</f>
        <v>1130.405</v>
      </c>
      <c r="G66" s="78" t="s">
        <v>1195</v>
      </c>
      <c r="H66" s="79">
        <v>8</v>
      </c>
      <c r="I66" s="400" t="s">
        <v>2085</v>
      </c>
      <c r="J66" s="863">
        <v>1577.2</v>
      </c>
      <c r="K66" s="872">
        <f>J66*(1-CONDITIONS!$B$24)</f>
        <v>1498.34</v>
      </c>
      <c r="L66" s="201"/>
      <c r="M66" s="201"/>
      <c r="N66" s="215"/>
      <c r="O66" s="842"/>
      <c r="P66" s="259"/>
      <c r="Q66" s="259"/>
      <c r="R66" s="259"/>
      <c r="S66" s="259"/>
      <c r="T66" s="259"/>
    </row>
    <row r="67" spans="2:20" ht="12.75" customHeight="1">
      <c r="B67" s="78" t="s">
        <v>1232</v>
      </c>
      <c r="C67" s="79">
        <v>10</v>
      </c>
      <c r="D67" s="79" t="s">
        <v>2085</v>
      </c>
      <c r="E67" s="400">
        <v>1340.3</v>
      </c>
      <c r="F67" s="872">
        <f>E67*(1-CONDITIONS!$B$24)</f>
        <v>1273.2849999999999</v>
      </c>
      <c r="G67" s="78" t="s">
        <v>1194</v>
      </c>
      <c r="H67" s="79">
        <v>6</v>
      </c>
      <c r="I67" s="400" t="s">
        <v>2085</v>
      </c>
      <c r="J67" s="863">
        <v>1798.2</v>
      </c>
      <c r="K67" s="872">
        <f>J67*(1-CONDITIONS!$B$24)</f>
        <v>1708.29</v>
      </c>
      <c r="L67" s="201"/>
      <c r="M67" s="201"/>
      <c r="N67" s="215"/>
      <c r="O67" s="842"/>
      <c r="P67" s="259"/>
      <c r="Q67" s="259"/>
      <c r="R67" s="259"/>
      <c r="S67" s="259"/>
      <c r="T67" s="259"/>
    </row>
    <row r="68" spans="2:20" ht="12.75" customHeight="1">
      <c r="B68" s="239" t="s">
        <v>1229</v>
      </c>
      <c r="C68" s="238">
        <v>9</v>
      </c>
      <c r="D68" s="238" t="s">
        <v>2085</v>
      </c>
      <c r="E68" s="416">
        <v>1536</v>
      </c>
      <c r="F68" s="416">
        <f>E68*(1-CONDITIONS!$B$24)</f>
        <v>1459.1999999999998</v>
      </c>
      <c r="G68" s="239" t="s">
        <v>1193</v>
      </c>
      <c r="H68" s="238">
        <v>6</v>
      </c>
      <c r="I68" s="416" t="s">
        <v>2085</v>
      </c>
      <c r="J68" s="416">
        <v>1874</v>
      </c>
      <c r="K68" s="416">
        <f>J68*(1-CONDITIONS!$B$24)</f>
        <v>1780.3</v>
      </c>
      <c r="L68" s="201"/>
      <c r="M68" s="201"/>
      <c r="N68" s="215"/>
      <c r="O68" s="842"/>
      <c r="P68" s="259"/>
      <c r="Q68" s="259"/>
      <c r="R68" s="259"/>
      <c r="S68" s="259"/>
      <c r="T68" s="259"/>
    </row>
    <row r="69" spans="2:20" ht="12.75" customHeight="1">
      <c r="B69" s="239" t="s">
        <v>1226</v>
      </c>
      <c r="C69" s="238">
        <v>9</v>
      </c>
      <c r="D69" s="238" t="s">
        <v>2085</v>
      </c>
      <c r="E69" s="416">
        <v>1623.8</v>
      </c>
      <c r="F69" s="416">
        <f>E69*(1-CONDITIONS!$B$24)</f>
        <v>1542.61</v>
      </c>
      <c r="G69" s="239" t="s">
        <v>1192</v>
      </c>
      <c r="H69" s="238">
        <v>5</v>
      </c>
      <c r="I69" s="416" t="s">
        <v>2085</v>
      </c>
      <c r="J69" s="416">
        <v>2053.6999999999998</v>
      </c>
      <c r="K69" s="416">
        <f>J69*(1-CONDITIONS!$B$24)</f>
        <v>1951.0149999999996</v>
      </c>
      <c r="L69" s="201"/>
      <c r="M69" s="201"/>
      <c r="N69" s="215"/>
      <c r="O69" s="842"/>
      <c r="P69" s="259"/>
      <c r="Q69" s="259"/>
      <c r="R69" s="259"/>
      <c r="S69" s="259"/>
      <c r="T69" s="259"/>
    </row>
    <row r="70" spans="2:20" ht="12.75" customHeight="1">
      <c r="B70" s="78" t="s">
        <v>1223</v>
      </c>
      <c r="C70" s="79">
        <v>8</v>
      </c>
      <c r="D70" s="79" t="s">
        <v>2085</v>
      </c>
      <c r="E70" s="400">
        <v>1554.6</v>
      </c>
      <c r="F70" s="872">
        <f>E70*(1-CONDITIONS!$B$24)</f>
        <v>1476.87</v>
      </c>
      <c r="G70" s="78" t="s">
        <v>1191</v>
      </c>
      <c r="H70" s="79">
        <v>5</v>
      </c>
      <c r="I70" s="400" t="s">
        <v>2085</v>
      </c>
      <c r="J70" s="863">
        <v>2084.3000000000002</v>
      </c>
      <c r="K70" s="872">
        <f>J70*(1-CONDITIONS!$B$24)</f>
        <v>1980.085</v>
      </c>
      <c r="L70" s="201"/>
      <c r="M70" s="201"/>
      <c r="N70" s="215"/>
      <c r="O70" s="842"/>
      <c r="P70" s="259"/>
      <c r="Q70" s="259"/>
      <c r="R70" s="259"/>
      <c r="S70" s="259"/>
      <c r="T70" s="259"/>
    </row>
    <row r="71" spans="2:20" ht="12.75" customHeight="1">
      <c r="B71" s="78" t="s">
        <v>1220</v>
      </c>
      <c r="C71" s="79">
        <v>8</v>
      </c>
      <c r="D71" s="79" t="s">
        <v>2085</v>
      </c>
      <c r="E71" s="400">
        <v>1678.4</v>
      </c>
      <c r="F71" s="872">
        <f>E71*(1-CONDITIONS!$B$24)</f>
        <v>1594.48</v>
      </c>
      <c r="G71" s="78" t="s">
        <v>1190</v>
      </c>
      <c r="H71" s="79">
        <v>5</v>
      </c>
      <c r="I71" s="400" t="s">
        <v>2085</v>
      </c>
      <c r="J71" s="863">
        <v>2182.8000000000002</v>
      </c>
      <c r="K71" s="872">
        <f>J71*(1-CONDITIONS!$B$24)</f>
        <v>2073.66</v>
      </c>
      <c r="L71" s="182"/>
      <c r="M71" s="182"/>
      <c r="N71" s="214"/>
      <c r="O71" s="842"/>
      <c r="P71" s="259"/>
      <c r="Q71" s="259"/>
      <c r="R71" s="259"/>
      <c r="S71" s="259"/>
      <c r="T71" s="259"/>
    </row>
    <row r="72" spans="2:20" ht="12.75" customHeight="1">
      <c r="B72" s="239" t="s">
        <v>1217</v>
      </c>
      <c r="C72" s="238">
        <v>6</v>
      </c>
      <c r="D72" s="238" t="s">
        <v>2085</v>
      </c>
      <c r="E72" s="416">
        <v>1822.1</v>
      </c>
      <c r="F72" s="416">
        <f>E72*(1-CONDITIONS!$B$24)</f>
        <v>1730.9949999999999</v>
      </c>
      <c r="G72" s="239" t="s">
        <v>1189</v>
      </c>
      <c r="H72" s="238">
        <v>5</v>
      </c>
      <c r="I72" s="416" t="s">
        <v>2085</v>
      </c>
      <c r="J72" s="416">
        <v>2325.3000000000002</v>
      </c>
      <c r="K72" s="416">
        <f>J72*(1-CONDITIONS!$B$24)</f>
        <v>2209.0349999999999</v>
      </c>
      <c r="L72" s="182"/>
      <c r="M72" s="182"/>
      <c r="N72" s="214"/>
      <c r="O72" s="842"/>
      <c r="P72" s="259"/>
      <c r="Q72" s="259"/>
      <c r="R72" s="259"/>
      <c r="S72" s="259"/>
      <c r="T72" s="259"/>
    </row>
    <row r="73" spans="2:20" ht="12.75" customHeight="1">
      <c r="B73" s="239" t="s">
        <v>1214</v>
      </c>
      <c r="C73" s="238">
        <v>3</v>
      </c>
      <c r="D73" s="238" t="s">
        <v>2085</v>
      </c>
      <c r="E73" s="416">
        <v>2213.5</v>
      </c>
      <c r="F73" s="416">
        <f>E73*(1-CONDITIONS!$B$24)</f>
        <v>2102.8249999999998</v>
      </c>
      <c r="G73" s="239" t="s">
        <v>1188</v>
      </c>
      <c r="H73" s="238">
        <v>2</v>
      </c>
      <c r="I73" s="416" t="s">
        <v>2085</v>
      </c>
      <c r="J73" s="416">
        <v>4034.3</v>
      </c>
      <c r="K73" s="416">
        <f>J73*(1-CONDITIONS!$B$24)</f>
        <v>3832.585</v>
      </c>
      <c r="L73" s="182"/>
      <c r="M73" s="182"/>
      <c r="N73" s="214"/>
      <c r="O73" s="842"/>
      <c r="P73" s="259"/>
      <c r="Q73" s="259"/>
      <c r="R73" s="259"/>
      <c r="S73" s="259"/>
      <c r="T73" s="259"/>
    </row>
    <row r="74" spans="2:20" ht="12.75" customHeight="1">
      <c r="B74" s="370"/>
      <c r="C74" s="370"/>
      <c r="D74" s="370"/>
      <c r="E74" s="419"/>
      <c r="F74" s="872"/>
      <c r="G74" s="78" t="s">
        <v>1187</v>
      </c>
      <c r="H74" s="79">
        <v>2</v>
      </c>
      <c r="I74" s="400" t="s">
        <v>2085</v>
      </c>
      <c r="J74" s="863">
        <v>4920.7</v>
      </c>
      <c r="K74" s="872">
        <f>J74*(1-CONDITIONS!$B$24)</f>
        <v>4674.665</v>
      </c>
      <c r="L74" s="182"/>
      <c r="M74" s="182"/>
      <c r="N74" s="214"/>
      <c r="O74" s="842"/>
      <c r="P74" s="259"/>
      <c r="Q74" s="259"/>
      <c r="R74" s="259"/>
      <c r="S74" s="259"/>
      <c r="T74" s="259"/>
    </row>
    <row r="75" spans="2:20" ht="12.75" customHeight="1">
      <c r="B75" s="78" t="s">
        <v>1211</v>
      </c>
      <c r="C75" s="79">
        <v>2</v>
      </c>
      <c r="D75" s="79" t="s">
        <v>2085</v>
      </c>
      <c r="E75" s="400">
        <v>4325.8</v>
      </c>
      <c r="F75" s="872">
        <f>E75*(1-CONDITIONS!$B$24)</f>
        <v>4109.51</v>
      </c>
      <c r="G75" s="370"/>
      <c r="H75" s="370"/>
      <c r="I75" s="419"/>
      <c r="J75" s="419"/>
      <c r="K75" s="872"/>
      <c r="L75" s="182"/>
      <c r="M75" s="182"/>
      <c r="N75" s="214"/>
      <c r="O75" s="842"/>
      <c r="P75" s="259"/>
      <c r="Q75" s="259"/>
      <c r="R75" s="259"/>
      <c r="S75" s="259"/>
      <c r="T75" s="259"/>
    </row>
    <row r="76" spans="2:20" ht="12.75" customHeight="1">
      <c r="B76" s="239" t="s">
        <v>1208</v>
      </c>
      <c r="C76" s="238">
        <v>2</v>
      </c>
      <c r="D76" s="238" t="s">
        <v>2085</v>
      </c>
      <c r="E76" s="416">
        <v>4375</v>
      </c>
      <c r="F76" s="416">
        <f>E76*(1-CONDITIONS!$B$24)</f>
        <v>4156.25</v>
      </c>
      <c r="G76" s="239" t="s">
        <v>1186</v>
      </c>
      <c r="H76" s="238">
        <v>2</v>
      </c>
      <c r="I76" s="416" t="s">
        <v>2085</v>
      </c>
      <c r="J76" s="416">
        <v>5115</v>
      </c>
      <c r="K76" s="416">
        <f>J76*(1-CONDITIONS!$B$24)</f>
        <v>4859.25</v>
      </c>
      <c r="L76" s="182"/>
      <c r="M76" s="182"/>
      <c r="N76" s="214"/>
      <c r="O76" s="842"/>
      <c r="P76" s="259"/>
      <c r="Q76" s="259"/>
      <c r="R76" s="259"/>
      <c r="S76" s="259"/>
      <c r="T76" s="259"/>
    </row>
    <row r="77" spans="2:20" ht="12.75" customHeight="1">
      <c r="B77" s="239"/>
      <c r="C77" s="238"/>
      <c r="D77" s="238"/>
      <c r="E77" s="416"/>
      <c r="F77" s="416"/>
      <c r="G77" s="239" t="s">
        <v>1185</v>
      </c>
      <c r="H77" s="238">
        <v>1</v>
      </c>
      <c r="I77" s="416" t="s">
        <v>2085</v>
      </c>
      <c r="J77" s="416">
        <v>6266.3</v>
      </c>
      <c r="K77" s="416">
        <f>J77*(1-CONDITIONS!$B$24)</f>
        <v>5952.9849999999997</v>
      </c>
      <c r="L77" s="182"/>
      <c r="M77" s="182"/>
      <c r="N77" s="214"/>
      <c r="O77" s="842"/>
      <c r="P77" s="259"/>
      <c r="Q77" s="259"/>
      <c r="R77" s="259"/>
      <c r="S77" s="259"/>
      <c r="T77" s="259"/>
    </row>
    <row r="78" spans="2:20" ht="15" customHeight="1">
      <c r="B78" s="201"/>
      <c r="C78" s="201"/>
      <c r="D78" s="201"/>
      <c r="E78" s="181"/>
      <c r="F78" s="182"/>
      <c r="G78" s="149"/>
      <c r="H78" s="149"/>
      <c r="I78" s="249"/>
      <c r="J78" s="249"/>
      <c r="K78" s="249"/>
      <c r="L78" s="149"/>
      <c r="M78" s="149"/>
      <c r="N78" s="69"/>
      <c r="O78" s="842"/>
      <c r="P78" s="259"/>
      <c r="Q78" s="259"/>
      <c r="R78" s="259"/>
      <c r="S78" s="259"/>
      <c r="T78" s="259"/>
    </row>
    <row r="79" spans="2:20" ht="15" customHeight="1">
      <c r="B79" s="201"/>
      <c r="C79" s="201"/>
      <c r="D79" s="201"/>
      <c r="E79" s="181"/>
      <c r="F79" s="182"/>
      <c r="G79" s="149"/>
      <c r="H79" s="149"/>
      <c r="I79" s="249"/>
      <c r="J79" s="249"/>
      <c r="K79" s="249"/>
      <c r="L79" s="149"/>
      <c r="M79" s="149"/>
      <c r="N79" s="69"/>
      <c r="O79" s="69"/>
      <c r="P79" s="259"/>
      <c r="Q79" s="259"/>
      <c r="R79" s="259"/>
      <c r="S79" s="259"/>
      <c r="T79" s="259"/>
    </row>
    <row r="80" spans="2:20" ht="15" customHeight="1">
      <c r="B80" s="201"/>
      <c r="C80" s="201"/>
      <c r="D80" s="201"/>
      <c r="E80" s="181"/>
      <c r="F80" s="182"/>
      <c r="G80" s="149"/>
      <c r="H80" s="149"/>
      <c r="I80" s="249"/>
      <c r="J80" s="249"/>
      <c r="K80" s="249"/>
      <c r="L80" s="149"/>
      <c r="M80" s="149"/>
      <c r="N80" s="69"/>
      <c r="O80" s="69"/>
      <c r="P80" s="259"/>
      <c r="Q80" s="259"/>
      <c r="R80" s="259"/>
      <c r="S80" s="259"/>
      <c r="T80" s="259"/>
    </row>
    <row r="81" spans="2:20" ht="15" customHeight="1">
      <c r="B81" s="201"/>
      <c r="C81" s="201"/>
      <c r="D81" s="201"/>
      <c r="E81" s="181"/>
      <c r="F81" s="182"/>
      <c r="G81" s="149"/>
      <c r="H81" s="149"/>
      <c r="I81" s="249"/>
      <c r="J81" s="249"/>
      <c r="K81" s="249"/>
      <c r="L81" s="149"/>
      <c r="M81" s="149"/>
      <c r="N81" s="69"/>
      <c r="O81" s="69"/>
      <c r="P81" s="259"/>
      <c r="Q81" s="259"/>
      <c r="R81" s="259"/>
      <c r="S81" s="259"/>
      <c r="T81" s="259"/>
    </row>
    <row r="82" spans="2:20" ht="15" customHeight="1">
      <c r="B82" s="201"/>
      <c r="C82" s="201"/>
      <c r="D82" s="201"/>
      <c r="E82" s="181"/>
      <c r="F82" s="182"/>
      <c r="G82" s="149"/>
      <c r="H82" s="149"/>
      <c r="I82" s="249"/>
      <c r="J82" s="249"/>
      <c r="K82" s="249"/>
      <c r="L82" s="149"/>
      <c r="M82" s="149"/>
      <c r="N82" s="69"/>
      <c r="O82" s="69"/>
      <c r="P82" s="259"/>
      <c r="Q82" s="259"/>
      <c r="R82" s="259"/>
      <c r="S82" s="259"/>
      <c r="T82" s="259"/>
    </row>
    <row r="83" spans="2:20" ht="15" customHeight="1">
      <c r="B83" s="201"/>
      <c r="C83" s="201"/>
      <c r="D83" s="201"/>
      <c r="E83" s="181"/>
      <c r="F83" s="182"/>
      <c r="G83" s="149"/>
      <c r="H83" s="149"/>
      <c r="I83" s="249"/>
      <c r="J83" s="249"/>
      <c r="K83" s="249"/>
      <c r="L83" s="149"/>
      <c r="M83" s="149"/>
      <c r="N83" s="69"/>
      <c r="O83" s="69"/>
      <c r="P83" s="259"/>
      <c r="Q83" s="259"/>
      <c r="R83" s="259"/>
      <c r="S83" s="259"/>
      <c r="T83" s="259"/>
    </row>
    <row r="84" spans="2:20" ht="15" customHeight="1">
      <c r="B84" s="248"/>
      <c r="C84" s="248"/>
      <c r="D84" s="248"/>
      <c r="E84" s="248"/>
      <c r="F84" s="151"/>
      <c r="G84" s="149"/>
      <c r="H84" s="149"/>
      <c r="I84" s="249"/>
      <c r="J84" s="249"/>
      <c r="K84" s="249"/>
      <c r="L84" s="149"/>
      <c r="M84" s="149"/>
      <c r="N84" s="69"/>
      <c r="O84" s="69"/>
      <c r="P84" s="259"/>
      <c r="Q84" s="259"/>
      <c r="R84" s="259"/>
      <c r="S84" s="259"/>
      <c r="T84" s="259"/>
    </row>
    <row r="85" spans="2:20" ht="15" customHeight="1">
      <c r="B85" s="248"/>
      <c r="C85" s="248"/>
      <c r="D85" s="248"/>
      <c r="E85" s="248"/>
      <c r="F85" s="151"/>
      <c r="G85" s="149"/>
      <c r="H85" s="149"/>
      <c r="I85" s="249"/>
      <c r="J85" s="249"/>
      <c r="K85" s="249"/>
      <c r="L85" s="149"/>
      <c r="M85" s="149"/>
      <c r="N85" s="69"/>
      <c r="O85" s="69"/>
      <c r="P85" s="259"/>
      <c r="Q85" s="259"/>
      <c r="R85" s="259"/>
      <c r="S85" s="259"/>
      <c r="T85" s="259"/>
    </row>
    <row r="86" spans="2:20" ht="15" customHeight="1">
      <c r="B86" s="248"/>
      <c r="C86" s="248"/>
      <c r="D86" s="248"/>
      <c r="E86" s="248"/>
      <c r="F86" s="151"/>
      <c r="G86" s="149"/>
      <c r="H86" s="149"/>
      <c r="I86" s="249"/>
      <c r="J86" s="249"/>
      <c r="K86" s="249"/>
      <c r="L86" s="149"/>
      <c r="M86" s="149"/>
      <c r="N86" s="69"/>
      <c r="O86" s="69"/>
      <c r="P86" s="259"/>
      <c r="Q86" s="259"/>
      <c r="R86" s="259"/>
      <c r="S86" s="259"/>
      <c r="T86" s="259"/>
    </row>
    <row r="87" spans="2:20" ht="15" customHeight="1">
      <c r="B87" s="248"/>
      <c r="C87" s="248"/>
      <c r="D87" s="248"/>
      <c r="E87" s="248"/>
      <c r="F87" s="151"/>
      <c r="G87" s="149"/>
      <c r="H87" s="149"/>
      <c r="I87" s="249"/>
      <c r="J87" s="249"/>
      <c r="K87" s="249"/>
      <c r="L87" s="149"/>
      <c r="M87" s="149"/>
      <c r="N87" s="69"/>
      <c r="O87" s="69"/>
      <c r="P87" s="259"/>
      <c r="Q87" s="259"/>
      <c r="R87" s="259"/>
      <c r="S87" s="259"/>
      <c r="T87" s="259"/>
    </row>
    <row r="88" spans="2:20" ht="15" customHeight="1">
      <c r="B88" s="248"/>
      <c r="C88" s="248"/>
      <c r="D88" s="248"/>
      <c r="E88" s="248"/>
      <c r="F88" s="151"/>
      <c r="G88" s="149"/>
      <c r="H88" s="149"/>
      <c r="I88" s="249"/>
      <c r="J88" s="249"/>
      <c r="K88" s="249"/>
      <c r="L88" s="149"/>
      <c r="M88" s="149"/>
      <c r="N88" s="69"/>
      <c r="O88" s="69"/>
      <c r="P88" s="259"/>
      <c r="Q88" s="259"/>
      <c r="R88" s="259"/>
      <c r="S88" s="259"/>
      <c r="T88" s="259"/>
    </row>
    <row r="89" spans="2:20" ht="15" customHeight="1">
      <c r="B89" s="248"/>
      <c r="C89" s="248"/>
      <c r="D89" s="248"/>
      <c r="E89" s="248"/>
      <c r="F89" s="151"/>
      <c r="G89" s="149"/>
      <c r="H89" s="149"/>
      <c r="I89" s="249"/>
      <c r="J89" s="249"/>
      <c r="K89" s="241"/>
      <c r="L89" s="241"/>
      <c r="M89" s="149"/>
      <c r="N89" s="69"/>
      <c r="O89" s="69"/>
      <c r="P89" s="259"/>
      <c r="Q89" s="259"/>
      <c r="R89" s="259"/>
      <c r="S89" s="259"/>
      <c r="T89" s="259"/>
    </row>
    <row r="90" spans="2:20" ht="15" customHeight="1">
      <c r="B90" s="341" t="s">
        <v>163</v>
      </c>
      <c r="C90" s="341"/>
      <c r="D90" s="341"/>
      <c r="E90" s="371"/>
      <c r="F90" s="372"/>
      <c r="G90" s="241"/>
      <c r="H90" s="339"/>
      <c r="I90" s="342"/>
      <c r="J90" s="342"/>
      <c r="K90" s="339" t="s">
        <v>164</v>
      </c>
      <c r="L90" s="241"/>
      <c r="M90" s="241"/>
      <c r="N90" s="259"/>
      <c r="O90" s="259"/>
      <c r="P90" s="259"/>
      <c r="Q90" s="259"/>
      <c r="R90" s="259"/>
      <c r="S90" s="259"/>
      <c r="T90" s="259"/>
    </row>
    <row r="91" spans="2:20" ht="15" customHeight="1">
      <c r="B91" s="339"/>
      <c r="C91" s="339"/>
      <c r="D91" s="339"/>
      <c r="E91" s="371"/>
      <c r="F91" s="372"/>
      <c r="G91" s="241"/>
      <c r="H91" s="339"/>
      <c r="I91" s="342"/>
      <c r="J91" s="342"/>
      <c r="K91" s="343"/>
      <c r="L91" s="241"/>
      <c r="M91" s="241"/>
      <c r="N91" s="259"/>
      <c r="O91" s="259"/>
      <c r="P91" s="259"/>
      <c r="Q91" s="259"/>
      <c r="R91" s="259"/>
      <c r="S91" s="259"/>
      <c r="T91" s="259"/>
    </row>
    <row r="92" spans="2:20" ht="15" customHeight="1">
      <c r="B92" s="339" t="str">
        <f>ACE!B109</f>
        <v>_______________________</v>
      </c>
      <c r="C92" s="339" t="e">
        <f>ACE!D109</f>
        <v>#REF!</v>
      </c>
      <c r="D92" s="339"/>
      <c r="E92" s="371"/>
      <c r="F92" s="372"/>
      <c r="G92" s="241"/>
      <c r="H92" s="339"/>
      <c r="I92" s="342"/>
      <c r="J92" s="342"/>
      <c r="K92" s="373" t="str">
        <f>ACE!I109</f>
        <v>_________________________</v>
      </c>
      <c r="L92" s="374" t="e">
        <f>ACE!J109</f>
        <v>#REF!</v>
      </c>
      <c r="M92" s="241"/>
      <c r="N92" s="259"/>
      <c r="O92" s="843"/>
      <c r="P92" s="259"/>
      <c r="Q92" s="259"/>
      <c r="R92" s="259"/>
      <c r="S92" s="259"/>
      <c r="T92" s="259"/>
    </row>
    <row r="93" spans="2:20" ht="15" customHeight="1">
      <c r="B93" s="339"/>
      <c r="C93" s="339"/>
      <c r="D93" s="339"/>
      <c r="E93" s="371"/>
      <c r="F93" s="372"/>
      <c r="G93" s="241"/>
      <c r="H93" s="339"/>
      <c r="I93" s="342"/>
      <c r="J93" s="342"/>
      <c r="K93" s="373"/>
      <c r="L93" s="374"/>
      <c r="M93" s="241"/>
      <c r="N93" s="259"/>
      <c r="O93" s="329"/>
      <c r="P93" s="259"/>
      <c r="Q93" s="259"/>
      <c r="R93" s="259"/>
      <c r="S93" s="259"/>
      <c r="T93" s="259"/>
    </row>
    <row r="94" spans="2:20" ht="15" customHeight="1">
      <c r="B94" s="339"/>
      <c r="C94" s="339"/>
      <c r="D94" s="339"/>
      <c r="E94" s="371"/>
      <c r="F94" s="372"/>
      <c r="G94" s="241"/>
      <c r="H94" s="339"/>
      <c r="I94" s="342"/>
      <c r="J94" s="342"/>
      <c r="K94" s="373"/>
      <c r="L94" s="374"/>
      <c r="M94" s="241"/>
      <c r="N94" s="259"/>
      <c r="O94" s="329"/>
      <c r="P94" s="259"/>
      <c r="Q94" s="259"/>
      <c r="R94" s="259"/>
      <c r="S94" s="259"/>
      <c r="T94" s="259"/>
    </row>
    <row r="95" spans="2:20" ht="15" customHeight="1">
      <c r="B95" s="339"/>
      <c r="C95" s="339"/>
      <c r="D95" s="339"/>
      <c r="E95" s="371"/>
      <c r="F95" s="372"/>
      <c r="G95" s="241"/>
      <c r="H95" s="339"/>
      <c r="I95" s="342"/>
      <c r="J95" s="342"/>
      <c r="K95" s="373"/>
      <c r="L95" s="374"/>
      <c r="M95" s="241"/>
      <c r="N95" s="259"/>
      <c r="O95" s="329"/>
      <c r="P95" s="259"/>
      <c r="Q95" s="259"/>
      <c r="R95" s="259"/>
      <c r="S95" s="259"/>
      <c r="T95" s="259"/>
    </row>
    <row r="96" spans="2:20" ht="15" customHeight="1">
      <c r="B96" s="371"/>
      <c r="C96" s="371"/>
      <c r="D96" s="371"/>
      <c r="E96" s="371"/>
      <c r="F96" s="136"/>
      <c r="G96" s="132"/>
      <c r="H96" s="132"/>
      <c r="I96" s="241"/>
      <c r="J96" s="241"/>
      <c r="K96" s="241"/>
      <c r="L96" s="241"/>
      <c r="M96" s="241"/>
      <c r="N96" s="259"/>
      <c r="O96" s="259"/>
      <c r="P96" s="259"/>
      <c r="Q96" s="259"/>
      <c r="R96" s="259"/>
      <c r="S96" s="259"/>
      <c r="T96" s="259"/>
    </row>
    <row r="97" spans="2:20" ht="15" customHeight="1">
      <c r="B97" s="371"/>
      <c r="C97" s="371"/>
      <c r="D97" s="371"/>
      <c r="E97" s="371"/>
      <c r="F97" s="136"/>
      <c r="G97" s="132"/>
      <c r="H97" s="132"/>
      <c r="K97" s="241"/>
      <c r="L97" s="241"/>
      <c r="M97" s="241"/>
      <c r="N97" s="225"/>
      <c r="O97" s="259"/>
      <c r="P97" s="259"/>
      <c r="Q97" s="259"/>
      <c r="R97" s="259"/>
      <c r="S97" s="259"/>
      <c r="T97" s="259"/>
    </row>
    <row r="98" spans="2:20" ht="15" customHeight="1">
      <c r="B98" s="371"/>
      <c r="C98" s="371"/>
      <c r="D98" s="371"/>
      <c r="E98" s="371"/>
      <c r="F98" s="136"/>
      <c r="G98" s="132"/>
      <c r="H98" s="132"/>
      <c r="I98" s="241"/>
      <c r="J98" s="241"/>
      <c r="K98" s="241"/>
      <c r="L98" s="241"/>
      <c r="M98" s="241"/>
      <c r="N98" s="225"/>
      <c r="O98" s="259"/>
      <c r="P98" s="259"/>
      <c r="Q98" s="259"/>
      <c r="R98" s="259"/>
      <c r="S98" s="259"/>
      <c r="T98" s="259"/>
    </row>
    <row r="99" spans="2:20" ht="15" customHeight="1">
      <c r="B99" s="371"/>
      <c r="C99" s="371"/>
      <c r="D99" s="371"/>
      <c r="E99" s="371"/>
      <c r="F99" s="136"/>
      <c r="G99" s="132"/>
      <c r="H99" s="132"/>
      <c r="I99" s="241"/>
      <c r="J99" s="241"/>
      <c r="K99" s="241"/>
      <c r="L99" s="241"/>
      <c r="M99" s="241"/>
      <c r="N99" s="225"/>
      <c r="O99" s="259"/>
      <c r="P99" s="259"/>
      <c r="Q99" s="259"/>
      <c r="R99" s="259"/>
      <c r="S99" s="259"/>
      <c r="T99" s="259"/>
    </row>
    <row r="100" spans="2:20" ht="15" customHeight="1">
      <c r="B100" s="371"/>
      <c r="C100" s="371"/>
      <c r="D100" s="371"/>
      <c r="E100" s="371"/>
      <c r="F100" s="136"/>
      <c r="G100" s="132"/>
      <c r="H100" s="132"/>
      <c r="K100" s="241"/>
      <c r="L100" s="241"/>
      <c r="M100" s="241"/>
      <c r="N100" s="225"/>
      <c r="O100" s="259"/>
      <c r="P100" s="259"/>
      <c r="Q100" s="259"/>
      <c r="R100" s="259"/>
      <c r="S100" s="259"/>
      <c r="T100" s="259"/>
    </row>
    <row r="101" spans="2:20" ht="15" customHeight="1">
      <c r="B101" s="371"/>
      <c r="C101" s="371"/>
      <c r="D101" s="371"/>
      <c r="E101" s="371"/>
      <c r="F101" s="136"/>
      <c r="G101" s="132"/>
      <c r="H101" s="132"/>
      <c r="I101" s="339" t="s">
        <v>188</v>
      </c>
      <c r="J101" s="339"/>
      <c r="K101" s="241"/>
      <c r="L101" s="241"/>
      <c r="M101" s="241"/>
      <c r="N101" s="225"/>
      <c r="O101" s="259"/>
      <c r="P101" s="259"/>
      <c r="Q101" s="259"/>
      <c r="R101" s="259"/>
      <c r="S101" s="259"/>
      <c r="T101" s="259"/>
    </row>
    <row r="102" spans="2:20" ht="15" customHeight="1">
      <c r="B102" s="371"/>
      <c r="C102" s="371"/>
      <c r="D102" s="371"/>
      <c r="E102" s="371"/>
      <c r="F102" s="136"/>
      <c r="G102" s="132"/>
      <c r="H102" s="132"/>
      <c r="I102" s="339" t="s">
        <v>189</v>
      </c>
      <c r="J102" s="339"/>
      <c r="K102" s="241"/>
      <c r="L102" s="241"/>
      <c r="M102" s="241"/>
      <c r="N102" s="225"/>
      <c r="O102" s="259"/>
      <c r="P102" s="259"/>
      <c r="Q102" s="259"/>
      <c r="R102" s="259"/>
      <c r="S102" s="259"/>
      <c r="T102" s="259"/>
    </row>
    <row r="103" spans="2:20" ht="15" customHeight="1">
      <c r="B103" s="371"/>
      <c r="C103" s="371"/>
      <c r="D103" s="371"/>
      <c r="E103" s="371"/>
      <c r="F103" s="136"/>
      <c r="G103" s="132"/>
      <c r="H103" s="132"/>
      <c r="I103" s="339">
        <f>CONDITIONS!E3</f>
        <v>0</v>
      </c>
      <c r="J103" s="339"/>
      <c r="K103" s="241"/>
      <c r="L103" s="241"/>
      <c r="M103" s="241"/>
      <c r="N103" s="225"/>
      <c r="O103" s="259"/>
      <c r="P103" s="259"/>
      <c r="Q103" s="259"/>
      <c r="R103" s="259"/>
      <c r="S103" s="259"/>
      <c r="T103" s="259"/>
    </row>
    <row r="104" spans="2:20" ht="18.75" customHeight="1">
      <c r="B104" s="371"/>
      <c r="C104" s="371"/>
      <c r="D104" s="371"/>
      <c r="E104" s="371"/>
      <c r="F104" s="136"/>
      <c r="G104" s="132"/>
      <c r="H104" s="132"/>
      <c r="I104" s="241"/>
      <c r="J104" s="241"/>
      <c r="K104" s="241"/>
      <c r="L104" s="241"/>
      <c r="M104" s="241"/>
      <c r="N104" s="225"/>
      <c r="O104" s="259"/>
      <c r="P104" s="259"/>
      <c r="Q104" s="259"/>
      <c r="R104" s="259"/>
      <c r="S104" s="259"/>
      <c r="T104" s="259"/>
    </row>
    <row r="105" spans="2:20" ht="48" customHeight="1">
      <c r="B105" s="1147" t="s">
        <v>1184</v>
      </c>
      <c r="C105" s="1148"/>
      <c r="D105" s="1148"/>
      <c r="E105" s="1148"/>
      <c r="F105" s="1148"/>
      <c r="G105" s="1148"/>
      <c r="H105" s="1148"/>
      <c r="I105" s="1154"/>
      <c r="J105" s="247"/>
      <c r="K105" s="247"/>
      <c r="L105" s="388"/>
      <c r="M105" s="214"/>
      <c r="N105" s="259"/>
      <c r="O105" s="259"/>
      <c r="P105" s="259"/>
      <c r="Q105" s="259"/>
      <c r="R105" s="259"/>
    </row>
    <row r="106" spans="2:20" ht="29.25" customHeight="1">
      <c r="B106" s="1147" t="s">
        <v>1183</v>
      </c>
      <c r="C106" s="1148"/>
      <c r="D106" s="1148"/>
      <c r="E106" s="1154"/>
      <c r="F106" s="1147" t="s">
        <v>1182</v>
      </c>
      <c r="G106" s="1148"/>
      <c r="H106" s="1148"/>
      <c r="I106" s="1154"/>
      <c r="J106" s="149"/>
      <c r="K106" s="149"/>
      <c r="L106" s="388"/>
      <c r="M106" s="214"/>
      <c r="N106" s="259"/>
      <c r="O106" s="259"/>
      <c r="P106" s="259"/>
      <c r="Q106" s="259"/>
      <c r="R106" s="259"/>
    </row>
    <row r="107" spans="2:20" ht="49.5" customHeight="1">
      <c r="B107" s="392" t="s">
        <v>19</v>
      </c>
      <c r="C107" s="392" t="s">
        <v>166</v>
      </c>
      <c r="D107" s="392" t="s">
        <v>2084</v>
      </c>
      <c r="E107" s="335" t="s">
        <v>182</v>
      </c>
      <c r="F107" s="392" t="s">
        <v>19</v>
      </c>
      <c r="G107" s="392" t="s">
        <v>166</v>
      </c>
      <c r="H107" s="335" t="s">
        <v>182</v>
      </c>
      <c r="I107" s="865" t="s">
        <v>2084</v>
      </c>
      <c r="J107" s="231"/>
      <c r="K107" s="231"/>
      <c r="L107" s="55"/>
      <c r="M107" s="214"/>
      <c r="N107" s="259"/>
      <c r="O107" s="259"/>
      <c r="P107" s="259"/>
      <c r="Q107" s="259"/>
      <c r="R107" s="259"/>
    </row>
    <row r="108" spans="2:20" ht="12.75" customHeight="1">
      <c r="B108" s="246" t="s">
        <v>1181</v>
      </c>
      <c r="C108" s="245">
        <v>8</v>
      </c>
      <c r="D108" s="245" t="s">
        <v>2086</v>
      </c>
      <c r="E108" s="397">
        <v>3723.17</v>
      </c>
      <c r="F108" s="246" t="s">
        <v>1180</v>
      </c>
      <c r="G108" s="245">
        <v>8</v>
      </c>
      <c r="H108" s="397">
        <v>5025.8999999999996</v>
      </c>
      <c r="I108" s="397" t="s">
        <v>2086</v>
      </c>
      <c r="J108" s="241"/>
      <c r="K108" s="231"/>
      <c r="L108" s="214"/>
      <c r="M108" s="214"/>
      <c r="N108" s="259"/>
      <c r="O108" s="259"/>
      <c r="P108" s="259"/>
      <c r="Q108" s="259"/>
      <c r="R108" s="259"/>
    </row>
    <row r="109" spans="2:20" ht="12.75" customHeight="1">
      <c r="B109" s="246" t="s">
        <v>1179</v>
      </c>
      <c r="C109" s="245">
        <v>6</v>
      </c>
      <c r="D109" s="245" t="s">
        <v>2086</v>
      </c>
      <c r="E109" s="397">
        <v>4318.4900000000007</v>
      </c>
      <c r="F109" s="246" t="s">
        <v>1178</v>
      </c>
      <c r="G109" s="245">
        <v>6</v>
      </c>
      <c r="H109" s="397">
        <v>5481.1</v>
      </c>
      <c r="I109" s="397" t="s">
        <v>2086</v>
      </c>
      <c r="J109" s="241"/>
      <c r="K109" s="231"/>
      <c r="L109" s="214"/>
      <c r="M109" s="214"/>
      <c r="N109" s="259"/>
      <c r="O109" s="259"/>
      <c r="P109" s="259"/>
      <c r="Q109" s="259"/>
      <c r="R109" s="259"/>
    </row>
    <row r="110" spans="2:20" ht="12.75" customHeight="1">
      <c r="B110" s="244" t="s">
        <v>1177</v>
      </c>
      <c r="C110" s="243">
        <v>4</v>
      </c>
      <c r="D110" s="243" t="s">
        <v>2086</v>
      </c>
      <c r="E110" s="416">
        <v>4576.22</v>
      </c>
      <c r="F110" s="244" t="s">
        <v>1176</v>
      </c>
      <c r="G110" s="243">
        <v>4</v>
      </c>
      <c r="H110" s="416">
        <v>6033.4</v>
      </c>
      <c r="I110" s="416" t="s">
        <v>2086</v>
      </c>
      <c r="J110" s="241"/>
      <c r="K110" s="231"/>
      <c r="L110" s="214"/>
      <c r="M110" s="214"/>
      <c r="N110" s="259"/>
      <c r="O110" s="259"/>
      <c r="P110" s="259"/>
      <c r="Q110" s="259"/>
      <c r="R110" s="259"/>
    </row>
    <row r="111" spans="2:20" ht="12.75" customHeight="1">
      <c r="B111" s="244" t="s">
        <v>1175</v>
      </c>
      <c r="C111" s="243">
        <v>3</v>
      </c>
      <c r="D111" s="243" t="s">
        <v>2086</v>
      </c>
      <c r="E111" s="416">
        <v>5544.22</v>
      </c>
      <c r="F111" s="244" t="s">
        <v>1174</v>
      </c>
      <c r="G111" s="243">
        <v>3</v>
      </c>
      <c r="H111" s="416">
        <v>6412.8</v>
      </c>
      <c r="I111" s="416" t="s">
        <v>2086</v>
      </c>
      <c r="J111" s="241"/>
      <c r="K111" s="231"/>
      <c r="L111" s="214"/>
      <c r="M111" s="214"/>
      <c r="N111" s="259"/>
      <c r="O111" s="259"/>
      <c r="P111" s="259"/>
      <c r="Q111" s="259"/>
      <c r="R111" s="259"/>
    </row>
    <row r="112" spans="2:20" ht="41.25" customHeight="1">
      <c r="B112" s="1140" t="s">
        <v>1173</v>
      </c>
      <c r="C112" s="1140"/>
      <c r="D112" s="1140"/>
      <c r="E112" s="1140"/>
      <c r="F112" s="1140"/>
      <c r="G112" s="1140"/>
      <c r="H112" s="1140"/>
      <c r="I112" s="1140"/>
      <c r="J112" s="1140"/>
      <c r="K112" s="1140"/>
      <c r="L112" s="149"/>
      <c r="M112" s="242"/>
      <c r="N112" s="391"/>
      <c r="O112" s="259"/>
      <c r="P112" s="259"/>
      <c r="Q112" s="259"/>
      <c r="R112" s="259"/>
      <c r="S112" s="259"/>
      <c r="T112" s="259"/>
    </row>
    <row r="113" spans="2:20" ht="31.5" customHeight="1">
      <c r="B113" s="1140" t="s">
        <v>1172</v>
      </c>
      <c r="C113" s="1140"/>
      <c r="D113" s="1140"/>
      <c r="E113" s="1140"/>
      <c r="F113" s="1140"/>
      <c r="G113" s="1140" t="s">
        <v>1171</v>
      </c>
      <c r="H113" s="1140"/>
      <c r="I113" s="1140"/>
      <c r="J113" s="1140"/>
      <c r="K113" s="1140"/>
      <c r="L113" s="241"/>
      <c r="M113" s="241"/>
      <c r="N113" s="259"/>
      <c r="O113" s="259"/>
      <c r="P113" s="259"/>
      <c r="Q113" s="259"/>
      <c r="R113" s="259"/>
      <c r="S113" s="259"/>
      <c r="T113" s="259"/>
    </row>
    <row r="114" spans="2:20" ht="49.5" customHeight="1">
      <c r="B114" s="361" t="s">
        <v>19</v>
      </c>
      <c r="C114" s="361" t="s">
        <v>166</v>
      </c>
      <c r="D114" s="869" t="s">
        <v>2084</v>
      </c>
      <c r="E114" s="337" t="s">
        <v>182</v>
      </c>
      <c r="F114" s="337" t="s">
        <v>183</v>
      </c>
      <c r="G114" s="361" t="s">
        <v>19</v>
      </c>
      <c r="H114" s="361" t="s">
        <v>166</v>
      </c>
      <c r="I114" s="337" t="s">
        <v>2084</v>
      </c>
      <c r="J114" s="862" t="s">
        <v>182</v>
      </c>
      <c r="K114" s="337" t="s">
        <v>183</v>
      </c>
      <c r="L114" s="241"/>
      <c r="M114" s="241"/>
      <c r="N114" s="259"/>
      <c r="O114" s="259"/>
      <c r="P114" s="259"/>
      <c r="Q114" s="259"/>
      <c r="R114" s="259"/>
      <c r="S114" s="259"/>
      <c r="T114" s="259"/>
    </row>
    <row r="115" spans="2:20" ht="12.75" customHeight="1">
      <c r="B115" s="23" t="s">
        <v>1169</v>
      </c>
      <c r="C115" s="24">
        <v>8</v>
      </c>
      <c r="D115" s="24" t="s">
        <v>2085</v>
      </c>
      <c r="E115" s="397">
        <v>1930</v>
      </c>
      <c r="F115" s="400">
        <f>E115*(1-CONDITIONS!$B$24)</f>
        <v>1833.5</v>
      </c>
      <c r="G115" s="23" t="s">
        <v>1168</v>
      </c>
      <c r="H115" s="24">
        <v>8</v>
      </c>
      <c r="I115" s="397" t="s">
        <v>2085</v>
      </c>
      <c r="J115" s="397">
        <v>2262.6999999999998</v>
      </c>
      <c r="K115" s="400">
        <f>J115*(1-CONDITIONS!$B$24)</f>
        <v>2149.5649999999996</v>
      </c>
      <c r="L115" s="241"/>
      <c r="M115" s="241"/>
      <c r="N115" s="259"/>
      <c r="O115" s="259"/>
      <c r="P115" s="259"/>
      <c r="Q115" s="259"/>
      <c r="R115" s="259"/>
      <c r="S115" s="259"/>
      <c r="T115" s="259"/>
    </row>
    <row r="116" spans="2:20" ht="12.75" customHeight="1">
      <c r="B116" s="239" t="s">
        <v>1167</v>
      </c>
      <c r="C116" s="238">
        <v>6</v>
      </c>
      <c r="D116" s="238" t="s">
        <v>2085</v>
      </c>
      <c r="E116" s="416">
        <v>2188.1999999999998</v>
      </c>
      <c r="F116" s="416">
        <f>E116*(1-CONDITIONS!$B$24)</f>
        <v>2078.7899999999995</v>
      </c>
      <c r="G116" s="239" t="s">
        <v>1166</v>
      </c>
      <c r="H116" s="238">
        <v>6</v>
      </c>
      <c r="I116" s="416" t="s">
        <v>2085</v>
      </c>
      <c r="J116" s="416">
        <v>2489</v>
      </c>
      <c r="K116" s="416">
        <f>J116*(1-CONDITIONS!$B$24)</f>
        <v>2364.5499999999997</v>
      </c>
      <c r="L116" s="241"/>
      <c r="M116" s="241"/>
      <c r="N116" s="259"/>
      <c r="O116" s="259"/>
      <c r="P116" s="259"/>
      <c r="Q116" s="259"/>
      <c r="R116" s="259"/>
      <c r="S116" s="259"/>
      <c r="T116" s="259"/>
    </row>
    <row r="117" spans="2:20" ht="12.75" customHeight="1">
      <c r="B117" s="239" t="s">
        <v>1165</v>
      </c>
      <c r="C117" s="238">
        <v>4</v>
      </c>
      <c r="D117" s="238" t="s">
        <v>2085</v>
      </c>
      <c r="E117" s="416">
        <v>2686</v>
      </c>
      <c r="F117" s="416">
        <f>E117*(1-CONDITIONS!$B$24)</f>
        <v>2551.6999999999998</v>
      </c>
      <c r="G117" s="239" t="s">
        <v>1164</v>
      </c>
      <c r="H117" s="238">
        <v>4</v>
      </c>
      <c r="I117" s="416" t="s">
        <v>2085</v>
      </c>
      <c r="J117" s="416">
        <v>2956.2</v>
      </c>
      <c r="K117" s="416">
        <f>J117*(1-CONDITIONS!$B$24)</f>
        <v>2808.39</v>
      </c>
      <c r="L117" s="139"/>
      <c r="M117" s="139"/>
      <c r="N117" s="214"/>
      <c r="O117" s="214"/>
      <c r="P117" s="259"/>
      <c r="Q117" s="259"/>
      <c r="R117" s="259"/>
      <c r="S117" s="259"/>
      <c r="T117" s="259"/>
    </row>
    <row r="118" spans="2:20" ht="12.75" customHeight="1">
      <c r="B118" s="78" t="s">
        <v>1163</v>
      </c>
      <c r="C118" s="79">
        <v>3</v>
      </c>
      <c r="D118" s="79" t="s">
        <v>2085</v>
      </c>
      <c r="E118" s="956">
        <v>3002.7</v>
      </c>
      <c r="F118" s="956">
        <f>E118*(1-CONDITIONS!$B$24)</f>
        <v>2852.5649999999996</v>
      </c>
      <c r="G118" s="78" t="s">
        <v>1162</v>
      </c>
      <c r="H118" s="79">
        <v>3</v>
      </c>
      <c r="I118" s="956" t="s">
        <v>2085</v>
      </c>
      <c r="J118" s="956">
        <v>3318.2</v>
      </c>
      <c r="K118" s="956">
        <f>J118*(1-CONDITIONS!$B$24)</f>
        <v>3152.2899999999995</v>
      </c>
      <c r="L118" s="182"/>
      <c r="M118" s="182"/>
      <c r="N118" s="214"/>
      <c r="O118" s="214"/>
      <c r="P118" s="259"/>
      <c r="Q118" s="259"/>
      <c r="R118" s="259"/>
      <c r="S118" s="259"/>
      <c r="T118" s="259"/>
    </row>
    <row r="119" spans="2:20" ht="12.75" customHeight="1">
      <c r="B119" s="895" t="s">
        <v>1161</v>
      </c>
      <c r="C119" s="896">
        <v>7</v>
      </c>
      <c r="D119" s="896" t="s">
        <v>2086</v>
      </c>
      <c r="E119" s="897">
        <v>3789.4</v>
      </c>
      <c r="F119" s="897"/>
      <c r="G119" s="895" t="s">
        <v>1160</v>
      </c>
      <c r="H119" s="896">
        <v>7</v>
      </c>
      <c r="I119" s="897" t="s">
        <v>2086</v>
      </c>
      <c r="J119" s="897">
        <v>4104.8</v>
      </c>
      <c r="K119" s="897"/>
      <c r="L119" s="182"/>
      <c r="M119" s="182"/>
      <c r="N119" s="214"/>
      <c r="O119" s="214"/>
      <c r="P119" s="259"/>
      <c r="Q119" s="259"/>
      <c r="R119" s="259"/>
      <c r="S119" s="259"/>
      <c r="T119" s="259"/>
    </row>
    <row r="120" spans="2:20" ht="12.75" customHeight="1">
      <c r="B120" s="895" t="s">
        <v>1159</v>
      </c>
      <c r="C120" s="896">
        <v>5</v>
      </c>
      <c r="D120" s="896" t="s">
        <v>2086</v>
      </c>
      <c r="E120" s="897">
        <v>4606.6000000000004</v>
      </c>
      <c r="F120" s="897"/>
      <c r="G120" s="895" t="s">
        <v>1158</v>
      </c>
      <c r="H120" s="896">
        <v>5</v>
      </c>
      <c r="I120" s="897" t="s">
        <v>2086</v>
      </c>
      <c r="J120" s="897">
        <v>4934</v>
      </c>
      <c r="K120" s="897"/>
      <c r="L120" s="182"/>
      <c r="M120" s="182"/>
      <c r="N120" s="214"/>
      <c r="O120" s="214"/>
      <c r="P120" s="259"/>
      <c r="Q120" s="259"/>
      <c r="R120" s="259"/>
      <c r="S120" s="259"/>
      <c r="T120" s="259"/>
    </row>
    <row r="121" spans="2:20" ht="36.75" customHeight="1">
      <c r="B121" s="1140" t="s">
        <v>1156</v>
      </c>
      <c r="C121" s="1140"/>
      <c r="D121" s="1140"/>
      <c r="E121" s="1140"/>
      <c r="F121" s="1140"/>
      <c r="G121" s="1140" t="s">
        <v>1155</v>
      </c>
      <c r="H121" s="1140"/>
      <c r="I121" s="1140"/>
      <c r="J121" s="1140"/>
      <c r="K121" s="1140"/>
      <c r="L121" s="182"/>
      <c r="M121" s="182"/>
      <c r="N121" s="214"/>
      <c r="O121" s="214"/>
      <c r="P121" s="259"/>
      <c r="Q121" s="259"/>
      <c r="R121" s="259"/>
      <c r="S121" s="259"/>
      <c r="T121" s="259"/>
    </row>
    <row r="122" spans="2:20" ht="49.5" customHeight="1">
      <c r="B122" s="361" t="s">
        <v>19</v>
      </c>
      <c r="C122" s="361" t="s">
        <v>1154</v>
      </c>
      <c r="D122" s="869" t="s">
        <v>2084</v>
      </c>
      <c r="E122" s="337" t="s">
        <v>1153</v>
      </c>
      <c r="F122" s="337" t="s">
        <v>1152</v>
      </c>
      <c r="G122" s="361" t="s">
        <v>19</v>
      </c>
      <c r="H122" s="361" t="s">
        <v>1154</v>
      </c>
      <c r="I122" s="337" t="s">
        <v>2084</v>
      </c>
      <c r="J122" s="862" t="s">
        <v>1153</v>
      </c>
      <c r="K122" s="337" t="s">
        <v>1152</v>
      </c>
      <c r="L122" s="182"/>
      <c r="M122" s="182"/>
      <c r="N122" s="214"/>
      <c r="O122" s="214"/>
      <c r="P122" s="259"/>
      <c r="Q122" s="259"/>
      <c r="R122" s="259"/>
      <c r="S122" s="259"/>
      <c r="T122" s="259"/>
    </row>
    <row r="123" spans="2:20" ht="12.75" customHeight="1">
      <c r="B123" s="23" t="s">
        <v>1150</v>
      </c>
      <c r="C123" s="24">
        <v>1</v>
      </c>
      <c r="D123" s="24" t="s">
        <v>2085</v>
      </c>
      <c r="E123" s="397">
        <v>666.5</v>
      </c>
      <c r="F123" s="400">
        <f>E123*(1-CONDITIONS!$B$24)</f>
        <v>633.17499999999995</v>
      </c>
      <c r="G123" s="23" t="s">
        <v>1149</v>
      </c>
      <c r="H123" s="24">
        <v>1</v>
      </c>
      <c r="I123" s="421" t="s">
        <v>2085</v>
      </c>
      <c r="J123" s="421">
        <v>427.3</v>
      </c>
      <c r="K123" s="400">
        <f>J123*(1-CONDITIONS!$B$24)</f>
        <v>405.935</v>
      </c>
      <c r="L123" s="182"/>
      <c r="M123" s="182"/>
      <c r="N123" s="214"/>
      <c r="O123" s="214"/>
      <c r="P123" s="259"/>
      <c r="Q123" s="259"/>
      <c r="R123" s="259"/>
      <c r="S123" s="259"/>
      <c r="T123" s="259"/>
    </row>
    <row r="124" spans="2:20" ht="12.75" customHeight="1">
      <c r="B124" s="23" t="s">
        <v>1147</v>
      </c>
      <c r="C124" s="24">
        <v>1</v>
      </c>
      <c r="D124" s="24" t="s">
        <v>2085</v>
      </c>
      <c r="E124" s="397">
        <v>648.20000000000005</v>
      </c>
      <c r="F124" s="872">
        <f>E124*(1-CONDITIONS!$B$24)</f>
        <v>615.79</v>
      </c>
      <c r="G124" s="23" t="s">
        <v>1146</v>
      </c>
      <c r="H124" s="24">
        <v>1</v>
      </c>
      <c r="I124" s="421" t="s">
        <v>2085</v>
      </c>
      <c r="J124" s="421">
        <v>444.3</v>
      </c>
      <c r="K124" s="872">
        <f>J124*(1-CONDITIONS!$B$24)</f>
        <v>422.08499999999998</v>
      </c>
      <c r="L124" s="182"/>
      <c r="M124" s="182"/>
      <c r="N124" s="214"/>
      <c r="O124" s="214"/>
      <c r="P124" s="259"/>
      <c r="Q124" s="259"/>
      <c r="R124" s="259"/>
      <c r="S124" s="259"/>
      <c r="T124" s="259"/>
    </row>
    <row r="125" spans="2:20" ht="12.75" customHeight="1">
      <c r="B125" s="239" t="s">
        <v>1144</v>
      </c>
      <c r="C125" s="238">
        <v>1</v>
      </c>
      <c r="D125" s="238" t="s">
        <v>2085</v>
      </c>
      <c r="E125" s="416">
        <v>648.20000000000005</v>
      </c>
      <c r="F125" s="416">
        <f>E125*(1-CONDITIONS!$B$24)</f>
        <v>615.79</v>
      </c>
      <c r="G125" s="239" t="s">
        <v>1143</v>
      </c>
      <c r="H125" s="238">
        <v>1</v>
      </c>
      <c r="I125" s="422" t="s">
        <v>2085</v>
      </c>
      <c r="J125" s="422">
        <v>463.9</v>
      </c>
      <c r="K125" s="416">
        <f>J125*(1-CONDITIONS!$B$24)</f>
        <v>440.70499999999998</v>
      </c>
      <c r="L125" s="182"/>
      <c r="M125" s="182"/>
      <c r="N125" s="214"/>
      <c r="O125" s="214"/>
      <c r="P125" s="259"/>
      <c r="Q125" s="259"/>
      <c r="R125" s="259"/>
      <c r="S125" s="259"/>
      <c r="T125" s="259"/>
    </row>
    <row r="126" spans="2:20" ht="12.75" customHeight="1">
      <c r="B126" s="239" t="s">
        <v>1142</v>
      </c>
      <c r="C126" s="238">
        <v>1</v>
      </c>
      <c r="D126" s="238" t="s">
        <v>2085</v>
      </c>
      <c r="E126" s="416">
        <v>752.7</v>
      </c>
      <c r="F126" s="416">
        <f>E126*(1-CONDITIONS!$B$24)</f>
        <v>715.06500000000005</v>
      </c>
      <c r="G126" s="239" t="s">
        <v>1141</v>
      </c>
      <c r="H126" s="238">
        <v>1</v>
      </c>
      <c r="I126" s="422" t="s">
        <v>2085</v>
      </c>
      <c r="J126" s="422">
        <v>463.9</v>
      </c>
      <c r="K126" s="416">
        <f>J126*(1-CONDITIONS!$B$24)</f>
        <v>440.70499999999998</v>
      </c>
      <c r="L126" s="182"/>
      <c r="M126" s="182"/>
      <c r="N126" s="214"/>
      <c r="O126" s="214"/>
      <c r="P126" s="259"/>
      <c r="Q126" s="259"/>
      <c r="R126" s="259"/>
      <c r="S126" s="259"/>
      <c r="T126" s="259"/>
    </row>
    <row r="127" spans="2:20" ht="12.75" customHeight="1">
      <c r="B127" s="193" t="s">
        <v>1140</v>
      </c>
      <c r="C127" s="192">
        <v>1</v>
      </c>
      <c r="D127" s="192" t="s">
        <v>2085</v>
      </c>
      <c r="E127" s="397">
        <v>806.3</v>
      </c>
      <c r="F127" s="872">
        <f>E127*(1-CONDITIONS!$B$24)</f>
        <v>765.9849999999999</v>
      </c>
      <c r="G127" s="193" t="s">
        <v>1139</v>
      </c>
      <c r="H127" s="192">
        <v>1</v>
      </c>
      <c r="I127" s="421" t="s">
        <v>2085</v>
      </c>
      <c r="J127" s="421">
        <v>521.4</v>
      </c>
      <c r="K127" s="872">
        <f>J127*(1-CONDITIONS!$B$24)</f>
        <v>495.32999999999993</v>
      </c>
      <c r="L127" s="182"/>
      <c r="M127" s="182"/>
      <c r="N127" s="214"/>
      <c r="O127" s="214"/>
      <c r="P127" s="259"/>
      <c r="Q127" s="259"/>
      <c r="R127" s="259"/>
      <c r="S127" s="259"/>
      <c r="T127" s="259"/>
    </row>
    <row r="128" spans="2:20" ht="12.75" customHeight="1">
      <c r="B128" s="193" t="s">
        <v>1138</v>
      </c>
      <c r="C128" s="192">
        <v>1</v>
      </c>
      <c r="D128" s="192" t="s">
        <v>2085</v>
      </c>
      <c r="E128" s="397">
        <v>934.4</v>
      </c>
      <c r="F128" s="872">
        <f>E128*(1-CONDITIONS!$B$24)</f>
        <v>887.68</v>
      </c>
      <c r="G128" s="193" t="s">
        <v>1137</v>
      </c>
      <c r="H128" s="192">
        <v>1</v>
      </c>
      <c r="I128" s="421" t="s">
        <v>2085</v>
      </c>
      <c r="J128" s="421">
        <v>529.29999999999995</v>
      </c>
      <c r="K128" s="872">
        <f>J128*(1-CONDITIONS!$B$24)</f>
        <v>502.83499999999992</v>
      </c>
      <c r="L128" s="182"/>
      <c r="M128" s="182"/>
      <c r="N128" s="214"/>
      <c r="O128" s="214"/>
      <c r="P128" s="259"/>
      <c r="Q128" s="259"/>
      <c r="R128" s="259"/>
      <c r="S128" s="259"/>
      <c r="T128" s="259"/>
    </row>
    <row r="129" spans="2:20" ht="12.75" customHeight="1">
      <c r="B129" s="239" t="s">
        <v>1136</v>
      </c>
      <c r="C129" s="238">
        <v>1</v>
      </c>
      <c r="D129" s="238" t="s">
        <v>2085</v>
      </c>
      <c r="E129" s="416">
        <v>1087.3</v>
      </c>
      <c r="F129" s="416">
        <f>E129*(1-CONDITIONS!$B$24)</f>
        <v>1032.9349999999999</v>
      </c>
      <c r="G129" s="239" t="s">
        <v>1135</v>
      </c>
      <c r="H129" s="238">
        <v>1</v>
      </c>
      <c r="I129" s="422" t="s">
        <v>2085</v>
      </c>
      <c r="J129" s="422">
        <v>620.70000000000005</v>
      </c>
      <c r="K129" s="416">
        <f>J129*(1-CONDITIONS!$B$24)</f>
        <v>589.66499999999996</v>
      </c>
      <c r="L129" s="182"/>
      <c r="M129" s="182"/>
      <c r="N129" s="214"/>
      <c r="O129" s="214"/>
      <c r="P129" s="259"/>
      <c r="Q129" s="259"/>
      <c r="R129" s="259"/>
      <c r="S129" s="259"/>
      <c r="T129" s="259"/>
    </row>
    <row r="130" spans="2:20" ht="12.75" customHeight="1">
      <c r="B130" s="239" t="s">
        <v>1133</v>
      </c>
      <c r="C130" s="238">
        <v>1</v>
      </c>
      <c r="D130" s="238" t="s">
        <v>2085</v>
      </c>
      <c r="E130" s="416">
        <v>1227.0999999999999</v>
      </c>
      <c r="F130" s="416">
        <f>E130*(1-CONDITIONS!$B$24)</f>
        <v>1165.7449999999999</v>
      </c>
      <c r="G130" s="239" t="s">
        <v>1132</v>
      </c>
      <c r="H130" s="238">
        <v>1</v>
      </c>
      <c r="I130" s="422" t="s">
        <v>2085</v>
      </c>
      <c r="J130" s="422">
        <v>648.20000000000005</v>
      </c>
      <c r="K130" s="416">
        <f>J130*(1-CONDITIONS!$B$24)</f>
        <v>615.79</v>
      </c>
      <c r="L130" s="182"/>
      <c r="M130" s="182"/>
      <c r="N130" s="214"/>
      <c r="O130" s="214"/>
      <c r="P130" s="259"/>
      <c r="Q130" s="259"/>
      <c r="R130" s="259"/>
      <c r="S130" s="259"/>
      <c r="T130" s="259"/>
    </row>
    <row r="131" spans="2:20" ht="12.75" customHeight="1">
      <c r="B131" s="193" t="s">
        <v>1130</v>
      </c>
      <c r="C131" s="192">
        <v>1</v>
      </c>
      <c r="D131" s="192" t="s">
        <v>2085</v>
      </c>
      <c r="E131" s="397">
        <v>1378.7</v>
      </c>
      <c r="F131" s="872">
        <f>E131*(1-CONDITIONS!$B$24)</f>
        <v>1309.7649999999999</v>
      </c>
      <c r="G131" s="193" t="s">
        <v>1129</v>
      </c>
      <c r="H131" s="192">
        <v>1</v>
      </c>
      <c r="I131" s="421" t="s">
        <v>2085</v>
      </c>
      <c r="J131" s="421">
        <v>670.4</v>
      </c>
      <c r="K131" s="872">
        <f>J131*(1-CONDITIONS!$B$24)</f>
        <v>636.88</v>
      </c>
      <c r="L131" s="182"/>
      <c r="M131" s="182"/>
      <c r="N131" s="214"/>
      <c r="O131" s="214"/>
      <c r="P131" s="259"/>
      <c r="Q131" s="259"/>
      <c r="R131" s="259"/>
      <c r="S131" s="259"/>
      <c r="T131" s="259"/>
    </row>
    <row r="132" spans="2:20" ht="12.75" customHeight="1">
      <c r="B132" s="193" t="s">
        <v>1128</v>
      </c>
      <c r="C132" s="192">
        <v>1</v>
      </c>
      <c r="D132" s="192" t="s">
        <v>2085</v>
      </c>
      <c r="E132" s="397">
        <v>2698.5</v>
      </c>
      <c r="F132" s="872">
        <f>E132*(1-CONDITIONS!$B$24)</f>
        <v>2563.5749999999998</v>
      </c>
      <c r="G132" s="193" t="s">
        <v>1127</v>
      </c>
      <c r="H132" s="192">
        <v>1</v>
      </c>
      <c r="I132" s="421" t="s">
        <v>2085</v>
      </c>
      <c r="J132" s="421">
        <v>670.4</v>
      </c>
      <c r="K132" s="872">
        <f>J132*(1-CONDITIONS!$B$24)</f>
        <v>636.88</v>
      </c>
      <c r="L132" s="182"/>
      <c r="M132" s="182"/>
      <c r="N132" s="214"/>
      <c r="O132" s="214"/>
      <c r="P132" s="259"/>
      <c r="Q132" s="259"/>
      <c r="R132" s="259"/>
      <c r="S132" s="259"/>
      <c r="T132" s="259"/>
    </row>
    <row r="133" spans="2:20" ht="12.75" customHeight="1">
      <c r="B133" s="239" t="s">
        <v>1126</v>
      </c>
      <c r="C133" s="238">
        <v>1</v>
      </c>
      <c r="D133" s="238" t="s">
        <v>2085</v>
      </c>
      <c r="E133" s="416">
        <v>2288.1999999999998</v>
      </c>
      <c r="F133" s="416">
        <f>E133*(1-CONDITIONS!$B$24)</f>
        <v>2173.7899999999995</v>
      </c>
      <c r="G133" s="239" t="s">
        <v>1125</v>
      </c>
      <c r="H133" s="238">
        <v>1</v>
      </c>
      <c r="I133" s="422" t="s">
        <v>2085</v>
      </c>
      <c r="J133" s="422">
        <v>670.4</v>
      </c>
      <c r="K133" s="416">
        <f>J133*(1-CONDITIONS!$B$24)</f>
        <v>636.88</v>
      </c>
      <c r="L133" s="182"/>
      <c r="M133" s="182"/>
      <c r="N133" s="214"/>
      <c r="O133" s="214"/>
      <c r="P133" s="259"/>
      <c r="Q133" s="259"/>
      <c r="R133" s="259"/>
      <c r="S133" s="259"/>
      <c r="T133" s="259"/>
    </row>
    <row r="134" spans="2:20" ht="12.75" customHeight="1">
      <c r="B134" s="239" t="s">
        <v>1124</v>
      </c>
      <c r="C134" s="238">
        <v>1</v>
      </c>
      <c r="D134" s="238" t="s">
        <v>2085</v>
      </c>
      <c r="E134" s="416">
        <v>2417.6</v>
      </c>
      <c r="F134" s="416">
        <f>E134*(1-CONDITIONS!$B$24)</f>
        <v>2296.7199999999998</v>
      </c>
      <c r="G134" s="239" t="s">
        <v>1123</v>
      </c>
      <c r="H134" s="238">
        <v>1</v>
      </c>
      <c r="I134" s="422" t="s">
        <v>2085</v>
      </c>
      <c r="J134" s="422">
        <v>722.7</v>
      </c>
      <c r="K134" s="416">
        <f>J134*(1-CONDITIONS!$B$24)</f>
        <v>686.56500000000005</v>
      </c>
      <c r="L134" s="182"/>
      <c r="M134" s="182"/>
      <c r="N134" s="214"/>
      <c r="O134" s="214"/>
      <c r="P134" s="259"/>
      <c r="Q134" s="259"/>
      <c r="R134" s="259"/>
      <c r="S134" s="259"/>
      <c r="T134" s="259"/>
    </row>
    <row r="135" spans="2:20" ht="12.75" customHeight="1">
      <c r="B135" s="193" t="s">
        <v>1122</v>
      </c>
      <c r="C135" s="192">
        <v>1</v>
      </c>
      <c r="D135" s="192" t="s">
        <v>2085</v>
      </c>
      <c r="E135" s="397">
        <v>2911.6</v>
      </c>
      <c r="F135" s="872">
        <f>E135*(1-CONDITIONS!$B$24)</f>
        <v>2766.02</v>
      </c>
      <c r="G135" s="193" t="s">
        <v>1121</v>
      </c>
      <c r="H135" s="192">
        <v>1</v>
      </c>
      <c r="I135" s="421" t="s">
        <v>2085</v>
      </c>
      <c r="J135" s="421">
        <v>815.4</v>
      </c>
      <c r="K135" s="872">
        <f>J135*(1-CONDITIONS!$B$24)</f>
        <v>774.63</v>
      </c>
      <c r="L135" s="182"/>
      <c r="M135" s="182"/>
      <c r="N135" s="214"/>
      <c r="O135" s="214"/>
      <c r="P135" s="259"/>
      <c r="Q135" s="259"/>
      <c r="R135" s="259"/>
      <c r="S135" s="259"/>
      <c r="T135" s="259"/>
    </row>
    <row r="136" spans="2:20" ht="12.75" customHeight="1">
      <c r="B136" s="193" t="s">
        <v>1120</v>
      </c>
      <c r="C136" s="192">
        <v>1</v>
      </c>
      <c r="D136" s="192" t="s">
        <v>2085</v>
      </c>
      <c r="E136" s="397">
        <v>2932.5</v>
      </c>
      <c r="F136" s="872">
        <f>E136*(1-CONDITIONS!$B$24)</f>
        <v>2785.875</v>
      </c>
      <c r="G136" s="193" t="s">
        <v>1119</v>
      </c>
      <c r="H136" s="192">
        <v>1</v>
      </c>
      <c r="I136" s="421" t="s">
        <v>2085</v>
      </c>
      <c r="J136" s="421">
        <v>870.3</v>
      </c>
      <c r="K136" s="872">
        <f>J136*(1-CONDITIONS!$B$24)</f>
        <v>826.78499999999997</v>
      </c>
      <c r="L136" s="182"/>
      <c r="M136" s="182"/>
      <c r="N136" s="214"/>
      <c r="O136" s="214"/>
      <c r="P136" s="259"/>
      <c r="Q136" s="259"/>
      <c r="R136" s="259"/>
      <c r="S136" s="259"/>
      <c r="T136" s="259"/>
    </row>
    <row r="137" spans="2:20" ht="12.75" customHeight="1">
      <c r="B137" s="239" t="s">
        <v>1118</v>
      </c>
      <c r="C137" s="238">
        <v>1</v>
      </c>
      <c r="D137" s="238" t="s">
        <v>2085</v>
      </c>
      <c r="E137" s="416">
        <v>2932.5</v>
      </c>
      <c r="F137" s="416">
        <f>E137*(1-CONDITIONS!$B$24)</f>
        <v>2785.875</v>
      </c>
      <c r="G137" s="239" t="s">
        <v>1117</v>
      </c>
      <c r="H137" s="238">
        <v>1</v>
      </c>
      <c r="I137" s="422" t="s">
        <v>2085</v>
      </c>
      <c r="J137" s="422">
        <v>1036.3</v>
      </c>
      <c r="K137" s="416">
        <f>J137*(1-CONDITIONS!$B$24)</f>
        <v>984.4849999999999</v>
      </c>
      <c r="L137" s="182"/>
      <c r="M137" s="182"/>
      <c r="N137" s="214"/>
      <c r="O137" s="214"/>
      <c r="P137" s="259"/>
      <c r="Q137" s="259"/>
      <c r="R137" s="259"/>
      <c r="S137" s="259"/>
      <c r="T137" s="259"/>
    </row>
    <row r="138" spans="2:20" ht="12.75" customHeight="1">
      <c r="B138" s="239" t="s">
        <v>1116</v>
      </c>
      <c r="C138" s="238">
        <v>1</v>
      </c>
      <c r="D138" s="238" t="s">
        <v>2085</v>
      </c>
      <c r="E138" s="416">
        <v>3333.6</v>
      </c>
      <c r="F138" s="416">
        <f>E138*(1-CONDITIONS!$B$24)</f>
        <v>3166.9199999999996</v>
      </c>
      <c r="G138" s="239" t="s">
        <v>1115</v>
      </c>
      <c r="H138" s="238">
        <v>1</v>
      </c>
      <c r="I138" s="422" t="s">
        <v>2085</v>
      </c>
      <c r="J138" s="422">
        <v>1241.5</v>
      </c>
      <c r="K138" s="416">
        <f>J138*(1-CONDITIONS!$B$24)</f>
        <v>1179.425</v>
      </c>
      <c r="L138" s="182"/>
      <c r="M138" s="182"/>
      <c r="N138" s="214"/>
      <c r="O138" s="214"/>
      <c r="P138" s="259"/>
      <c r="Q138" s="259"/>
      <c r="R138" s="259"/>
      <c r="S138" s="259"/>
      <c r="T138" s="259"/>
    </row>
    <row r="139" spans="2:20" ht="12.75" customHeight="1">
      <c r="B139" s="369"/>
      <c r="C139" s="369"/>
      <c r="D139" s="369"/>
      <c r="E139" s="420"/>
      <c r="F139" s="420"/>
      <c r="G139" s="193" t="s">
        <v>1114</v>
      </c>
      <c r="H139" s="192">
        <v>1</v>
      </c>
      <c r="I139" s="421" t="s">
        <v>2085</v>
      </c>
      <c r="J139" s="421">
        <v>1322.5</v>
      </c>
      <c r="K139" s="872">
        <f>J139*(1-CONDITIONS!$B$24)</f>
        <v>1256.375</v>
      </c>
      <c r="L139" s="182"/>
      <c r="M139" s="182"/>
      <c r="N139" s="214"/>
      <c r="O139" s="214"/>
      <c r="P139" s="259"/>
      <c r="Q139" s="259"/>
      <c r="R139" s="259"/>
      <c r="S139" s="259"/>
      <c r="T139" s="259"/>
    </row>
    <row r="140" spans="2:20" ht="12.75" customHeight="1">
      <c r="B140" s="369"/>
      <c r="C140" s="369"/>
      <c r="D140" s="369"/>
      <c r="E140" s="420"/>
      <c r="F140" s="420"/>
      <c r="G140" s="193" t="s">
        <v>1113</v>
      </c>
      <c r="H140" s="192">
        <v>1</v>
      </c>
      <c r="I140" s="421" t="s">
        <v>2085</v>
      </c>
      <c r="J140" s="421">
        <v>1491.1</v>
      </c>
      <c r="K140" s="872">
        <f>J140*(1-CONDITIONS!$B$24)</f>
        <v>1416.5449999999998</v>
      </c>
      <c r="L140" s="182"/>
      <c r="M140" s="182"/>
      <c r="N140" s="214"/>
      <c r="O140" s="214"/>
      <c r="P140" s="259"/>
      <c r="Q140" s="259"/>
      <c r="R140" s="259"/>
      <c r="S140" s="259"/>
      <c r="T140" s="259"/>
    </row>
    <row r="141" spans="2:20" ht="12.75" customHeight="1">
      <c r="B141" s="256"/>
      <c r="C141" s="256"/>
      <c r="D141" s="256"/>
      <c r="E141" s="257"/>
      <c r="F141" s="257"/>
      <c r="G141" s="239" t="s">
        <v>1112</v>
      </c>
      <c r="H141" s="238">
        <v>1</v>
      </c>
      <c r="I141" s="422" t="s">
        <v>2085</v>
      </c>
      <c r="J141" s="422">
        <v>1583.8</v>
      </c>
      <c r="K141" s="416">
        <f>J141*(1-CONDITIONS!$B$24)</f>
        <v>1504.61</v>
      </c>
      <c r="L141" s="182"/>
      <c r="M141" s="182"/>
      <c r="N141" s="214"/>
      <c r="O141" s="214"/>
      <c r="P141" s="259"/>
      <c r="Q141" s="259"/>
      <c r="R141" s="259"/>
      <c r="S141" s="259"/>
      <c r="T141" s="259"/>
    </row>
    <row r="142" spans="2:20" ht="12.75" customHeight="1">
      <c r="B142" s="256"/>
      <c r="C142" s="256"/>
      <c r="D142" s="256"/>
      <c r="E142" s="257"/>
      <c r="F142" s="257"/>
      <c r="G142" s="239" t="s">
        <v>1111</v>
      </c>
      <c r="H142" s="238">
        <v>1</v>
      </c>
      <c r="I142" s="422" t="s">
        <v>2085</v>
      </c>
      <c r="J142" s="422">
        <v>1787.7</v>
      </c>
      <c r="K142" s="416">
        <f>J142*(1-CONDITIONS!$B$24)</f>
        <v>1698.3150000000001</v>
      </c>
      <c r="L142" s="182"/>
      <c r="M142" s="182"/>
      <c r="N142" s="214"/>
      <c r="O142" s="214"/>
      <c r="P142" s="259"/>
      <c r="Q142" s="259"/>
      <c r="R142" s="259"/>
      <c r="S142" s="259"/>
      <c r="T142" s="259"/>
    </row>
    <row r="143" spans="2:20" ht="12.75" customHeight="1">
      <c r="B143" s="369"/>
      <c r="C143" s="369"/>
      <c r="D143" s="369"/>
      <c r="E143" s="420"/>
      <c r="F143" s="420"/>
      <c r="G143" s="23" t="s">
        <v>1110</v>
      </c>
      <c r="H143" s="24">
        <v>1</v>
      </c>
      <c r="I143" s="421" t="s">
        <v>2085</v>
      </c>
      <c r="J143" s="421">
        <v>2869.7</v>
      </c>
      <c r="K143" s="872">
        <f>J143*(1-CONDITIONS!$B$24)</f>
        <v>2726.2149999999997</v>
      </c>
      <c r="L143" s="182"/>
      <c r="M143" s="182"/>
      <c r="N143" s="214"/>
      <c r="O143" s="214"/>
      <c r="P143" s="259"/>
      <c r="Q143" s="259"/>
      <c r="R143" s="259"/>
      <c r="S143" s="259"/>
      <c r="T143" s="259"/>
    </row>
    <row r="144" spans="2:20" ht="36" customHeight="1">
      <c r="B144" s="1156" t="s">
        <v>83</v>
      </c>
      <c r="C144" s="1156"/>
      <c r="D144" s="1156"/>
      <c r="E144" s="1156"/>
      <c r="F144" s="1156"/>
      <c r="G144" s="1156"/>
      <c r="H144" s="1156"/>
      <c r="I144" s="380"/>
      <c r="J144" s="390"/>
      <c r="K144" s="382"/>
      <c r="L144" s="182"/>
      <c r="M144" s="182"/>
      <c r="N144" s="214"/>
      <c r="O144" s="214"/>
      <c r="P144" s="259"/>
      <c r="Q144" s="259"/>
      <c r="R144" s="259"/>
      <c r="S144" s="259"/>
      <c r="T144" s="259"/>
    </row>
    <row r="145" spans="2:20" ht="49.5" customHeight="1">
      <c r="B145" s="361" t="s">
        <v>19</v>
      </c>
      <c r="C145" s="361" t="s">
        <v>2084</v>
      </c>
      <c r="D145" s="869" t="s">
        <v>803</v>
      </c>
      <c r="E145" s="337" t="s">
        <v>1170</v>
      </c>
      <c r="F145" s="361" t="s">
        <v>168</v>
      </c>
      <c r="G145" s="337" t="s">
        <v>180</v>
      </c>
      <c r="H145" s="337" t="s">
        <v>181</v>
      </c>
      <c r="I145" s="381"/>
      <c r="J145" s="140"/>
      <c r="K145" s="145"/>
      <c r="L145" s="182"/>
      <c r="M145" s="182"/>
      <c r="N145" s="214"/>
      <c r="O145" s="214"/>
      <c r="P145" s="259"/>
      <c r="Q145" s="259"/>
      <c r="R145" s="259"/>
      <c r="S145" s="259"/>
      <c r="T145" s="259"/>
    </row>
    <row r="146" spans="2:20" ht="12.75" customHeight="1">
      <c r="B146" s="78" t="s">
        <v>150</v>
      </c>
      <c r="C146" s="79" t="s">
        <v>2085</v>
      </c>
      <c r="D146" s="79">
        <v>25</v>
      </c>
      <c r="E146" s="79">
        <v>30</v>
      </c>
      <c r="F146" s="79">
        <v>10</v>
      </c>
      <c r="G146" s="397">
        <v>751.4</v>
      </c>
      <c r="H146" s="400">
        <f>G146*(1-CONDITIONS!$B$24)</f>
        <v>713.82999999999993</v>
      </c>
      <c r="I146" s="381"/>
      <c r="J146" s="140"/>
      <c r="K146" s="145"/>
      <c r="L146" s="139"/>
      <c r="M146" s="139"/>
      <c r="N146" s="214"/>
      <c r="O146" s="214"/>
      <c r="P146" s="259"/>
      <c r="Q146" s="259"/>
      <c r="R146" s="259"/>
      <c r="S146" s="259"/>
      <c r="T146" s="259"/>
    </row>
    <row r="147" spans="2:20" ht="12.75" customHeight="1">
      <c r="B147" s="78" t="s">
        <v>12</v>
      </c>
      <c r="C147" s="79" t="s">
        <v>2085</v>
      </c>
      <c r="D147" s="79">
        <v>50</v>
      </c>
      <c r="E147" s="79">
        <v>50</v>
      </c>
      <c r="F147" s="79">
        <v>6</v>
      </c>
      <c r="G147" s="397">
        <v>2271.1999999999998</v>
      </c>
      <c r="H147" s="872">
        <f>G147*(1-CONDITIONS!$B$24)</f>
        <v>2157.64</v>
      </c>
      <c r="I147" s="381"/>
      <c r="J147" s="140"/>
      <c r="K147" s="145"/>
      <c r="L147" s="139"/>
      <c r="M147" s="139"/>
      <c r="N147" s="214"/>
      <c r="O147" s="214"/>
      <c r="P147" s="259"/>
      <c r="Q147" s="259"/>
      <c r="R147" s="259"/>
      <c r="S147" s="259"/>
      <c r="T147" s="259"/>
    </row>
    <row r="148" spans="2:20" ht="33.75" customHeight="1">
      <c r="B148" s="1140" t="s">
        <v>1157</v>
      </c>
      <c r="C148" s="1140"/>
      <c r="D148" s="1140"/>
      <c r="E148" s="1140"/>
      <c r="F148" s="1140"/>
      <c r="G148" s="1140"/>
      <c r="H148" s="1140"/>
      <c r="I148" s="383"/>
      <c r="J148" s="132"/>
      <c r="K148" s="132"/>
      <c r="L148" s="241"/>
      <c r="M148" s="241"/>
      <c r="N148" s="259"/>
      <c r="O148" s="259"/>
      <c r="P148" s="259"/>
      <c r="Q148" s="259"/>
      <c r="R148" s="259"/>
      <c r="S148" s="259"/>
      <c r="T148" s="259"/>
    </row>
    <row r="149" spans="2:20" ht="49.5" customHeight="1">
      <c r="B149" s="361" t="s">
        <v>19</v>
      </c>
      <c r="C149" s="361" t="s">
        <v>2084</v>
      </c>
      <c r="D149" s="869" t="s">
        <v>536</v>
      </c>
      <c r="E149" s="361" t="s">
        <v>166</v>
      </c>
      <c r="F149" s="361" t="s">
        <v>168</v>
      </c>
      <c r="G149" s="337" t="s">
        <v>180</v>
      </c>
      <c r="H149" s="337" t="s">
        <v>181</v>
      </c>
      <c r="I149" s="241"/>
      <c r="J149" s="241"/>
      <c r="K149" s="241"/>
      <c r="L149" s="241"/>
      <c r="M149" s="241"/>
      <c r="N149" s="259"/>
      <c r="O149" s="259"/>
      <c r="P149" s="259"/>
      <c r="Q149" s="259"/>
      <c r="R149" s="259"/>
      <c r="S149" s="259"/>
      <c r="T149" s="259"/>
    </row>
    <row r="150" spans="2:20" ht="12.75" customHeight="1">
      <c r="B150" s="23" t="s">
        <v>1151</v>
      </c>
      <c r="C150" s="24" t="s">
        <v>2085</v>
      </c>
      <c r="D150" s="24">
        <v>1040</v>
      </c>
      <c r="E150" s="24">
        <v>52</v>
      </c>
      <c r="F150" s="24">
        <v>2</v>
      </c>
      <c r="G150" s="397">
        <v>19402</v>
      </c>
      <c r="H150" s="400">
        <f>G150*(1-CONDITIONS!$B$24)</f>
        <v>18431.899999999998</v>
      </c>
      <c r="I150" s="241"/>
      <c r="J150" s="241"/>
      <c r="K150" s="241"/>
      <c r="L150" s="241"/>
      <c r="M150" s="241"/>
      <c r="N150" s="259"/>
      <c r="O150" s="259"/>
      <c r="P150" s="259"/>
      <c r="Q150" s="259"/>
      <c r="R150" s="259"/>
      <c r="S150" s="259"/>
      <c r="T150" s="259"/>
    </row>
    <row r="151" spans="2:20" ht="12.75" customHeight="1">
      <c r="B151" s="23" t="s">
        <v>1148</v>
      </c>
      <c r="C151" s="24" t="s">
        <v>2085</v>
      </c>
      <c r="D151" s="24">
        <v>100</v>
      </c>
      <c r="E151" s="24">
        <v>10</v>
      </c>
      <c r="F151" s="24">
        <v>4</v>
      </c>
      <c r="G151" s="397">
        <v>6042.7</v>
      </c>
      <c r="H151" s="872">
        <f>G151*(1-CONDITIONS!$B$24)</f>
        <v>5740.5649999999996</v>
      </c>
      <c r="I151" s="241"/>
      <c r="J151" s="241"/>
      <c r="K151" s="241"/>
      <c r="L151" s="241"/>
      <c r="M151" s="241"/>
      <c r="N151" s="259"/>
      <c r="O151" s="259"/>
      <c r="P151" s="259"/>
      <c r="Q151" s="259"/>
      <c r="R151" s="259"/>
      <c r="S151" s="259"/>
      <c r="T151" s="259"/>
    </row>
    <row r="152" spans="2:20" ht="12.75" customHeight="1">
      <c r="B152" s="1140" t="s">
        <v>1145</v>
      </c>
      <c r="C152" s="1140"/>
      <c r="D152" s="1140"/>
      <c r="E152" s="1140"/>
      <c r="F152" s="1140"/>
      <c r="G152" s="1140"/>
      <c r="H152" s="1140"/>
      <c r="I152" s="241"/>
      <c r="J152" s="241"/>
      <c r="K152" s="241"/>
      <c r="L152" s="241"/>
      <c r="M152" s="241"/>
      <c r="N152" s="259"/>
      <c r="O152" s="259"/>
      <c r="P152" s="259"/>
      <c r="Q152" s="259"/>
      <c r="R152" s="259"/>
      <c r="S152" s="259"/>
      <c r="T152" s="259"/>
    </row>
    <row r="153" spans="2:20" ht="12.75" customHeight="1">
      <c r="B153" s="1140"/>
      <c r="C153" s="1140"/>
      <c r="D153" s="1140"/>
      <c r="E153" s="1140"/>
      <c r="F153" s="1140"/>
      <c r="G153" s="1140"/>
      <c r="H153" s="1140"/>
      <c r="I153" s="241"/>
      <c r="J153" s="241"/>
      <c r="K153" s="241"/>
      <c r="L153" s="241"/>
      <c r="M153" s="241"/>
      <c r="N153" s="259"/>
      <c r="O153" s="259"/>
      <c r="P153" s="259"/>
      <c r="Q153" s="259"/>
      <c r="R153" s="259"/>
      <c r="S153" s="259"/>
      <c r="T153" s="259"/>
    </row>
    <row r="154" spans="2:20" ht="12.75" customHeight="1">
      <c r="B154" s="1155" t="s">
        <v>19</v>
      </c>
      <c r="C154" s="1155" t="s">
        <v>2084</v>
      </c>
      <c r="D154" s="1155" t="s">
        <v>536</v>
      </c>
      <c r="E154" s="1155" t="s">
        <v>166</v>
      </c>
      <c r="F154" s="1155" t="s">
        <v>168</v>
      </c>
      <c r="G154" s="1111" t="s">
        <v>180</v>
      </c>
      <c r="H154" s="1111" t="s">
        <v>181</v>
      </c>
      <c r="I154" s="241"/>
      <c r="J154" s="241"/>
      <c r="K154" s="241"/>
      <c r="L154" s="241"/>
      <c r="M154" s="241"/>
      <c r="N154" s="259"/>
      <c r="O154" s="259"/>
      <c r="P154" s="259"/>
      <c r="Q154" s="259"/>
      <c r="R154" s="259"/>
      <c r="S154" s="259"/>
      <c r="T154" s="259"/>
    </row>
    <row r="155" spans="2:20" ht="12.75" customHeight="1">
      <c r="B155" s="1155"/>
      <c r="C155" s="1155"/>
      <c r="D155" s="1155"/>
      <c r="E155" s="1155"/>
      <c r="F155" s="1155"/>
      <c r="G155" s="1111"/>
      <c r="H155" s="1111"/>
      <c r="I155" s="241"/>
      <c r="J155" s="241"/>
      <c r="K155" s="241"/>
      <c r="L155" s="241"/>
      <c r="M155" s="241"/>
      <c r="N155" s="259"/>
      <c r="O155" s="259"/>
      <c r="P155" s="259"/>
      <c r="Q155" s="259"/>
      <c r="R155" s="259"/>
      <c r="S155" s="259"/>
      <c r="T155" s="259"/>
    </row>
    <row r="156" spans="2:20" ht="12.75" customHeight="1">
      <c r="B156" s="1155"/>
      <c r="C156" s="1155"/>
      <c r="D156" s="1155"/>
      <c r="E156" s="1155"/>
      <c r="F156" s="1155"/>
      <c r="G156" s="1111"/>
      <c r="H156" s="1111"/>
      <c r="I156" s="241"/>
      <c r="J156" s="241"/>
      <c r="K156" s="241"/>
      <c r="L156" s="241"/>
      <c r="M156" s="241"/>
      <c r="N156" s="259"/>
      <c r="O156" s="259"/>
      <c r="P156" s="259"/>
      <c r="Q156" s="259"/>
      <c r="R156" s="259"/>
      <c r="S156" s="259"/>
      <c r="T156" s="259"/>
    </row>
    <row r="157" spans="2:20" s="241" customFormat="1" ht="12.75" customHeight="1">
      <c r="B157" s="193" t="s">
        <v>1134</v>
      </c>
      <c r="C157" s="192" t="s">
        <v>2085</v>
      </c>
      <c r="D157" s="192">
        <v>1200</v>
      </c>
      <c r="E157" s="192">
        <v>30</v>
      </c>
      <c r="F157" s="192">
        <v>1</v>
      </c>
      <c r="G157" s="397">
        <v>22386.1</v>
      </c>
      <c r="H157" s="397">
        <f>G157*(1-CONDITIONS!$B$24)</f>
        <v>21266.794999999998</v>
      </c>
      <c r="N157" s="259"/>
      <c r="O157" s="259"/>
      <c r="P157" s="259"/>
      <c r="Q157" s="259"/>
      <c r="R157" s="259"/>
      <c r="S157" s="259"/>
      <c r="T157" s="259"/>
    </row>
    <row r="158" spans="2:20" ht="12.75" customHeight="1">
      <c r="B158" s="193" t="s">
        <v>1131</v>
      </c>
      <c r="C158" s="192" t="s">
        <v>2085</v>
      </c>
      <c r="D158" s="192">
        <v>1200</v>
      </c>
      <c r="E158" s="192">
        <v>30</v>
      </c>
      <c r="F158" s="192">
        <v>1</v>
      </c>
      <c r="G158" s="397">
        <v>22386.1</v>
      </c>
      <c r="H158" s="397">
        <f>G158*(1-CONDITIONS!$B$24)</f>
        <v>21266.794999999998</v>
      </c>
      <c r="I158" s="241"/>
      <c r="J158" s="241"/>
      <c r="K158" s="241"/>
      <c r="L158" s="241"/>
      <c r="M158" s="241"/>
      <c r="N158" s="259"/>
      <c r="O158" s="259"/>
      <c r="P158" s="259"/>
      <c r="Q158" s="259"/>
      <c r="R158" s="259"/>
      <c r="S158" s="259"/>
      <c r="T158" s="259"/>
    </row>
    <row r="159" spans="2:20" ht="12.75" customHeight="1">
      <c r="I159" s="241"/>
      <c r="J159" s="241"/>
      <c r="K159" s="241"/>
      <c r="L159" s="241"/>
      <c r="M159" s="241"/>
      <c r="N159" s="259"/>
      <c r="O159" s="259"/>
      <c r="P159" s="259"/>
      <c r="Q159" s="259"/>
      <c r="R159" s="259"/>
      <c r="S159" s="259"/>
      <c r="T159" s="259"/>
    </row>
    <row r="160" spans="2:20" ht="12.75" customHeight="1">
      <c r="B160" s="184"/>
      <c r="C160" s="184"/>
      <c r="D160" s="184"/>
      <c r="E160" s="184"/>
      <c r="F160" s="181"/>
      <c r="G160" s="182"/>
      <c r="H160" s="182"/>
      <c r="I160" s="139"/>
      <c r="J160" s="139"/>
      <c r="K160" s="139"/>
      <c r="L160" s="139"/>
      <c r="M160" s="139"/>
      <c r="N160" s="259"/>
      <c r="O160" s="259"/>
      <c r="P160" s="259"/>
      <c r="Q160" s="259"/>
      <c r="R160" s="259"/>
      <c r="S160" s="259"/>
      <c r="T160" s="259"/>
    </row>
    <row r="161" spans="2:20" ht="12.75" customHeight="1">
      <c r="B161" s="237"/>
      <c r="C161" s="237"/>
      <c r="D161" s="237"/>
      <c r="E161" s="237"/>
      <c r="F161" s="236"/>
      <c r="G161" s="235"/>
      <c r="H161" s="235"/>
      <c r="I161" s="235"/>
      <c r="J161" s="235"/>
      <c r="K161" s="235"/>
      <c r="L161" s="235"/>
      <c r="M161" s="235"/>
      <c r="N161" s="379"/>
      <c r="O161" s="379"/>
      <c r="P161" s="379"/>
      <c r="Q161" s="259"/>
      <c r="R161" s="259"/>
      <c r="S161" s="259"/>
      <c r="T161" s="259"/>
    </row>
    <row r="162" spans="2:20">
      <c r="B162" s="237"/>
      <c r="C162" s="237"/>
      <c r="D162" s="237"/>
      <c r="E162" s="237"/>
      <c r="F162" s="236"/>
      <c r="G162" s="235"/>
      <c r="H162" s="235"/>
      <c r="I162" s="235"/>
      <c r="J162" s="235"/>
      <c r="K162" s="235"/>
      <c r="L162" s="235"/>
      <c r="M162" s="235"/>
      <c r="N162" s="379"/>
      <c r="O162" s="379"/>
      <c r="P162" s="379"/>
      <c r="Q162" s="259"/>
      <c r="R162" s="259"/>
      <c r="S162" s="259"/>
      <c r="T162" s="259"/>
    </row>
    <row r="163" spans="2:20">
      <c r="B163" s="237"/>
      <c r="C163" s="237"/>
      <c r="D163" s="237"/>
      <c r="E163" s="237"/>
      <c r="F163" s="236"/>
      <c r="G163" s="235"/>
      <c r="H163" s="235"/>
      <c r="I163" s="235"/>
      <c r="J163" s="235"/>
      <c r="K163" s="235"/>
      <c r="L163" s="235"/>
      <c r="M163" s="235"/>
      <c r="N163" s="379"/>
      <c r="O163" s="379"/>
      <c r="P163" s="379"/>
      <c r="Q163" s="259"/>
      <c r="R163" s="259"/>
      <c r="S163" s="259"/>
      <c r="T163" s="259"/>
    </row>
    <row r="164" spans="2:20">
      <c r="B164" s="237"/>
      <c r="C164" s="237"/>
      <c r="D164" s="237"/>
      <c r="E164" s="237"/>
      <c r="F164" s="236"/>
      <c r="G164" s="235"/>
      <c r="H164" s="235"/>
      <c r="I164" s="235"/>
      <c r="J164" s="235"/>
      <c r="K164" s="235"/>
      <c r="L164" s="235"/>
      <c r="M164" s="235"/>
      <c r="N164" s="379"/>
      <c r="O164" s="379"/>
      <c r="P164" s="379"/>
      <c r="Q164" s="259"/>
      <c r="R164" s="259"/>
      <c r="S164" s="259"/>
      <c r="T164" s="259"/>
    </row>
    <row r="165" spans="2:20">
      <c r="B165" s="237"/>
      <c r="C165" s="237"/>
      <c r="D165" s="237"/>
      <c r="E165" s="237"/>
      <c r="F165" s="236"/>
      <c r="G165" s="235"/>
      <c r="H165" s="235"/>
      <c r="I165" s="235"/>
      <c r="J165" s="235"/>
      <c r="K165" s="235"/>
      <c r="L165" s="235"/>
      <c r="M165" s="235"/>
      <c r="N165" s="379"/>
      <c r="O165" s="379"/>
      <c r="P165" s="379"/>
      <c r="Q165" s="259"/>
      <c r="R165" s="259"/>
      <c r="S165" s="259"/>
      <c r="T165" s="259"/>
    </row>
    <row r="166" spans="2:20">
      <c r="B166" s="237"/>
      <c r="C166" s="237"/>
      <c r="D166" s="237"/>
      <c r="E166" s="237"/>
      <c r="F166" s="236"/>
      <c r="G166" s="235"/>
      <c r="H166" s="235"/>
      <c r="I166" s="235"/>
      <c r="J166" s="235"/>
      <c r="K166" s="235"/>
      <c r="L166" s="235"/>
      <c r="M166" s="235"/>
      <c r="N166" s="379"/>
      <c r="O166" s="379"/>
      <c r="P166" s="379"/>
      <c r="Q166" s="259"/>
      <c r="R166" s="259"/>
      <c r="S166" s="259"/>
      <c r="T166" s="259"/>
    </row>
    <row r="167" spans="2:20">
      <c r="B167" s="237"/>
      <c r="C167" s="237"/>
      <c r="D167" s="237"/>
      <c r="E167" s="237"/>
      <c r="F167" s="236"/>
      <c r="G167" s="235"/>
      <c r="H167" s="235"/>
      <c r="I167" s="235"/>
      <c r="J167" s="235"/>
      <c r="K167" s="235"/>
      <c r="L167" s="235"/>
      <c r="M167" s="235"/>
      <c r="N167" s="379"/>
      <c r="O167" s="379"/>
      <c r="P167" s="379"/>
      <c r="Q167" s="259"/>
      <c r="R167" s="259"/>
      <c r="S167" s="259"/>
      <c r="T167" s="259"/>
    </row>
    <row r="168" spans="2:20">
      <c r="B168" s="237"/>
      <c r="C168" s="237"/>
      <c r="D168" s="237"/>
      <c r="E168" s="237"/>
      <c r="F168" s="236"/>
      <c r="G168" s="235"/>
      <c r="H168" s="235"/>
      <c r="I168" s="235"/>
      <c r="J168" s="235"/>
      <c r="K168" s="235"/>
      <c r="L168" s="235"/>
      <c r="M168" s="235"/>
      <c r="N168" s="379"/>
      <c r="O168" s="379"/>
      <c r="P168" s="379"/>
      <c r="Q168" s="259"/>
      <c r="R168" s="259"/>
      <c r="S168" s="259"/>
      <c r="T168" s="259"/>
    </row>
    <row r="169" spans="2:20">
      <c r="B169" s="233"/>
      <c r="C169" s="233"/>
      <c r="D169" s="233"/>
      <c r="E169" s="233"/>
      <c r="F169" s="232"/>
      <c r="G169" s="231"/>
      <c r="H169" s="231"/>
      <c r="I169" s="231"/>
      <c r="J169" s="231"/>
      <c r="K169" s="231"/>
      <c r="L169" s="231"/>
      <c r="M169" s="231"/>
      <c r="N169" s="259"/>
      <c r="O169" s="259"/>
      <c r="P169" s="259"/>
      <c r="Q169" s="259"/>
      <c r="R169" s="259"/>
      <c r="S169" s="259"/>
      <c r="T169" s="259"/>
    </row>
    <row r="170" spans="2:20">
      <c r="B170" s="233"/>
      <c r="C170" s="233"/>
      <c r="D170" s="233"/>
      <c r="E170" s="233"/>
      <c r="F170" s="232"/>
      <c r="G170" s="231"/>
      <c r="H170" s="231"/>
      <c r="I170" s="231"/>
      <c r="J170" s="231"/>
      <c r="K170" s="231"/>
      <c r="L170" s="231"/>
      <c r="M170" s="231"/>
      <c r="N170" s="259"/>
      <c r="O170" s="259"/>
      <c r="P170" s="259"/>
      <c r="Q170" s="259"/>
      <c r="R170" s="259"/>
      <c r="S170" s="259"/>
      <c r="T170" s="259"/>
    </row>
    <row r="171" spans="2:20" ht="14.25">
      <c r="B171" s="341" t="s">
        <v>163</v>
      </c>
      <c r="C171" s="375"/>
      <c r="D171" s="871"/>
      <c r="E171" s="375"/>
      <c r="F171" s="372"/>
      <c r="G171" s="341"/>
      <c r="H171" s="241"/>
      <c r="I171" s="339" t="s">
        <v>164</v>
      </c>
      <c r="J171" s="339"/>
      <c r="K171" s="339"/>
      <c r="L171" s="241"/>
      <c r="M171" s="241"/>
      <c r="N171" s="259"/>
      <c r="O171" s="259"/>
      <c r="P171" s="259"/>
      <c r="Q171" s="259"/>
      <c r="R171" s="259"/>
      <c r="S171" s="259"/>
      <c r="T171" s="259"/>
    </row>
    <row r="172" spans="2:20" ht="14.25">
      <c r="B172" s="339"/>
      <c r="C172" s="375"/>
      <c r="D172" s="871"/>
      <c r="E172" s="375"/>
      <c r="F172" s="372"/>
      <c r="G172" s="339"/>
      <c r="H172" s="241"/>
      <c r="I172" s="376"/>
      <c r="J172" s="376"/>
      <c r="K172" s="343"/>
      <c r="L172" s="241"/>
      <c r="M172" s="241"/>
      <c r="N172" s="259"/>
      <c r="O172" s="259"/>
      <c r="P172" s="259"/>
      <c r="Q172" s="259"/>
      <c r="R172" s="259"/>
      <c r="S172" s="259"/>
      <c r="T172" s="259"/>
    </row>
    <row r="173" spans="2:20" ht="14.25">
      <c r="B173" s="377" t="e">
        <f>CONDITIONS!#REF!</f>
        <v>#REF!</v>
      </c>
      <c r="C173" s="375"/>
      <c r="D173" s="871"/>
      <c r="E173" s="378" t="e">
        <f>CONDITIONS!#REF!</f>
        <v>#REF!</v>
      </c>
      <c r="F173" s="372"/>
      <c r="G173" s="339"/>
      <c r="H173" s="241"/>
      <c r="I173" s="325" t="str">
        <f>ACE!I109</f>
        <v>_________________________</v>
      </c>
      <c r="J173" s="864"/>
      <c r="K173" s="344" t="e">
        <f>ACE!J109</f>
        <v>#REF!</v>
      </c>
      <c r="L173" s="344"/>
      <c r="M173" s="241"/>
      <c r="N173" s="259"/>
      <c r="O173" s="259"/>
      <c r="P173" s="259"/>
      <c r="Q173" s="259"/>
      <c r="R173" s="259"/>
      <c r="S173" s="259"/>
      <c r="T173" s="259"/>
    </row>
    <row r="174" spans="2:20">
      <c r="B174" s="375"/>
      <c r="C174" s="375"/>
      <c r="D174" s="871"/>
      <c r="E174" s="375"/>
      <c r="F174" s="372"/>
      <c r="G174" s="241"/>
      <c r="H174" s="241"/>
      <c r="I174" s="241"/>
      <c r="J174" s="241"/>
      <c r="K174" s="241"/>
      <c r="L174" s="241"/>
      <c r="M174" s="241"/>
      <c r="N174" s="259"/>
      <c r="O174" s="259"/>
      <c r="P174" s="259"/>
      <c r="Q174" s="259"/>
      <c r="R174" s="259"/>
      <c r="S174" s="259"/>
      <c r="T174" s="259"/>
    </row>
    <row r="175" spans="2:20">
      <c r="B175" s="261"/>
      <c r="C175" s="261"/>
      <c r="D175" s="261"/>
      <c r="E175" s="261"/>
      <c r="F175" s="260"/>
      <c r="G175" s="259"/>
      <c r="H175" s="259"/>
      <c r="I175" s="259"/>
      <c r="J175" s="259"/>
      <c r="K175" s="259"/>
      <c r="L175" s="259"/>
      <c r="M175" s="259"/>
      <c r="N175" s="259"/>
      <c r="O175" s="259"/>
      <c r="P175" s="259"/>
      <c r="Q175" s="259"/>
      <c r="R175" s="259"/>
      <c r="S175" s="259"/>
      <c r="T175" s="259"/>
    </row>
    <row r="176" spans="2:20">
      <c r="B176" s="261"/>
      <c r="C176" s="261"/>
      <c r="D176" s="261"/>
      <c r="E176" s="261"/>
      <c r="F176" s="260"/>
      <c r="G176" s="259"/>
      <c r="H176" s="259"/>
      <c r="I176" s="259"/>
      <c r="J176" s="259"/>
      <c r="K176" s="259"/>
      <c r="L176" s="259"/>
      <c r="M176" s="259"/>
      <c r="N176" s="259"/>
      <c r="O176" s="259"/>
      <c r="P176" s="259"/>
      <c r="Q176" s="259"/>
      <c r="R176" s="259"/>
      <c r="S176" s="259"/>
      <c r="T176" s="259"/>
    </row>
    <row r="177" spans="2:20">
      <c r="B177" s="261"/>
      <c r="C177" s="261"/>
      <c r="D177" s="261"/>
      <c r="E177" s="261"/>
      <c r="F177" s="260"/>
      <c r="G177" s="259"/>
      <c r="H177" s="259"/>
      <c r="I177" s="259"/>
      <c r="J177" s="259"/>
      <c r="K177" s="259"/>
      <c r="L177" s="259"/>
      <c r="M177" s="259"/>
      <c r="N177" s="259"/>
      <c r="O177" s="259"/>
      <c r="P177" s="259"/>
      <c r="Q177" s="259"/>
      <c r="R177" s="259"/>
      <c r="S177" s="259"/>
      <c r="T177" s="259"/>
    </row>
    <row r="178" spans="2:20">
      <c r="B178" s="261"/>
      <c r="C178" s="261"/>
      <c r="D178" s="261"/>
      <c r="E178" s="261"/>
      <c r="F178" s="260"/>
      <c r="G178" s="259"/>
      <c r="H178" s="259"/>
      <c r="I178" s="259"/>
      <c r="J178" s="259"/>
      <c r="K178" s="259"/>
      <c r="L178" s="259"/>
      <c r="M178" s="259"/>
      <c r="N178" s="259"/>
      <c r="O178" s="259"/>
      <c r="P178" s="259"/>
      <c r="Q178" s="259"/>
      <c r="R178" s="259"/>
      <c r="S178" s="259"/>
      <c r="T178" s="259"/>
    </row>
  </sheetData>
  <mergeCells count="27">
    <mergeCell ref="B112:K112"/>
    <mergeCell ref="B106:E106"/>
    <mergeCell ref="F106:I106"/>
    <mergeCell ref="B6:K6"/>
    <mergeCell ref="B7:F7"/>
    <mergeCell ref="G7:K7"/>
    <mergeCell ref="B24:F24"/>
    <mergeCell ref="B105:I105"/>
    <mergeCell ref="B60:F60"/>
    <mergeCell ref="B41:F41"/>
    <mergeCell ref="G41:K41"/>
    <mergeCell ref="B40:K40"/>
    <mergeCell ref="G60:K60"/>
    <mergeCell ref="B154:B156"/>
    <mergeCell ref="B152:H153"/>
    <mergeCell ref="B113:F113"/>
    <mergeCell ref="G113:K113"/>
    <mergeCell ref="B144:H144"/>
    <mergeCell ref="B148:H148"/>
    <mergeCell ref="B121:F121"/>
    <mergeCell ref="G121:K121"/>
    <mergeCell ref="D154:D156"/>
    <mergeCell ref="H154:H156"/>
    <mergeCell ref="G154:G156"/>
    <mergeCell ref="F154:F156"/>
    <mergeCell ref="E154:E156"/>
    <mergeCell ref="C154:C156"/>
  </mergeCells>
  <pageMargins left="3.937007874015748E-2" right="3.937007874015748E-2" top="0.15748031496062992" bottom="0.15748031496062992" header="0.31496062992125984" footer="0.31496062992125984"/>
  <pageSetup paperSize="9" scale="52" fitToHeight="2" orientation="portrait" r:id="rId1"/>
  <rowBreaks count="1" manualBreakCount="1">
    <brk id="96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1" tint="0.14999847407452621"/>
    <pageSetUpPr fitToPage="1"/>
  </sheetPr>
  <dimension ref="A1:L74"/>
  <sheetViews>
    <sheetView zoomScale="80" zoomScaleNormal="80" workbookViewId="0">
      <selection activeCell="K60" sqref="K60"/>
    </sheetView>
  </sheetViews>
  <sheetFormatPr defaultRowHeight="12.75"/>
  <cols>
    <col min="1" max="1" width="7.28515625" style="226" bestFit="1" customWidth="1"/>
    <col min="2" max="2" width="13.140625" style="230" customWidth="1"/>
    <col min="3" max="3" width="13.7109375" style="230" customWidth="1"/>
    <col min="4" max="4" width="14.5703125" style="230" customWidth="1"/>
    <col min="5" max="5" width="16.28515625" style="229" customWidth="1"/>
    <col min="6" max="6" width="16" style="226" customWidth="1"/>
    <col min="7" max="7" width="15.5703125" style="226" bestFit="1" customWidth="1"/>
    <col min="8" max="8" width="13.85546875" style="226" customWidth="1"/>
    <col min="9" max="9" width="17.5703125" style="226" customWidth="1"/>
    <col min="10" max="10" width="22.5703125" style="226" customWidth="1"/>
    <col min="11" max="11" width="14.140625" style="226" customWidth="1"/>
    <col min="12" max="16384" width="9.140625" style="226"/>
  </cols>
  <sheetData>
    <row r="1" spans="1:11" ht="14.25">
      <c r="A1" s="241"/>
      <c r="B1" s="719"/>
      <c r="C1" s="719"/>
      <c r="D1" s="719"/>
      <c r="E1" s="372"/>
      <c r="F1" s="241"/>
      <c r="G1" s="241"/>
      <c r="H1" s="241"/>
      <c r="I1" s="343"/>
      <c r="J1" s="339" t="s">
        <v>188</v>
      </c>
      <c r="K1" s="241"/>
    </row>
    <row r="2" spans="1:11" ht="14.25">
      <c r="A2" s="241"/>
      <c r="B2" s="719"/>
      <c r="C2" s="719"/>
      <c r="D2" s="719"/>
      <c r="E2" s="372"/>
      <c r="F2" s="241"/>
      <c r="G2" s="241"/>
      <c r="H2" s="241"/>
      <c r="I2" s="343"/>
      <c r="J2" s="339" t="s">
        <v>189</v>
      </c>
      <c r="K2" s="241"/>
    </row>
    <row r="3" spans="1:11" ht="14.25">
      <c r="A3" s="132"/>
      <c r="B3" s="133"/>
      <c r="C3" s="133"/>
      <c r="D3" s="133"/>
      <c r="E3" s="136"/>
      <c r="F3" s="132"/>
      <c r="G3" s="132"/>
      <c r="H3" s="241"/>
      <c r="I3" s="376"/>
      <c r="J3" s="142">
        <f>CONDITIONS!E3</f>
        <v>0</v>
      </c>
      <c r="K3" s="132"/>
    </row>
    <row r="4" spans="1:11" ht="36.75" customHeight="1">
      <c r="A4" s="1142"/>
      <c r="B4" s="1142"/>
      <c r="C4" s="1142"/>
      <c r="D4" s="1142"/>
      <c r="E4" s="1142"/>
      <c r="F4" s="1142"/>
      <c r="G4" s="1142"/>
      <c r="H4" s="1142"/>
      <c r="I4" s="1142"/>
      <c r="J4" s="1142"/>
      <c r="K4" s="1142"/>
    </row>
    <row r="5" spans="1:11" ht="25.5" customHeight="1">
      <c r="A5" s="271"/>
      <c r="B5" s="1140" t="s">
        <v>1351</v>
      </c>
      <c r="C5" s="1140"/>
      <c r="D5" s="1140"/>
      <c r="E5" s="1140"/>
      <c r="F5" s="1140"/>
      <c r="G5" s="1140"/>
      <c r="H5" s="1140"/>
      <c r="I5" s="1140"/>
      <c r="J5" s="1140"/>
      <c r="K5" s="1140"/>
    </row>
    <row r="6" spans="1:11" ht="60" customHeight="1">
      <c r="A6" s="271"/>
      <c r="B6" s="1166" t="s">
        <v>1350</v>
      </c>
      <c r="C6" s="1167"/>
      <c r="D6" s="1167"/>
      <c r="E6" s="1167"/>
      <c r="F6" s="1168"/>
      <c r="G6" s="1166" t="s">
        <v>1294</v>
      </c>
      <c r="H6" s="1167"/>
      <c r="I6" s="1167"/>
      <c r="J6" s="1167"/>
      <c r="K6" s="1168"/>
    </row>
    <row r="7" spans="1:11" ht="53.25" customHeight="1">
      <c r="A7" s="271"/>
      <c r="B7" s="85" t="s">
        <v>1292</v>
      </c>
      <c r="C7" s="85" t="s">
        <v>19</v>
      </c>
      <c r="D7" s="85" t="s">
        <v>165</v>
      </c>
      <c r="E7" s="84" t="s">
        <v>178</v>
      </c>
      <c r="F7" s="84" t="s">
        <v>2084</v>
      </c>
      <c r="G7" s="85" t="s">
        <v>1292</v>
      </c>
      <c r="H7" s="85" t="s">
        <v>19</v>
      </c>
      <c r="I7" s="85" t="s">
        <v>165</v>
      </c>
      <c r="J7" s="84" t="s">
        <v>178</v>
      </c>
      <c r="K7" s="84" t="s">
        <v>2084</v>
      </c>
    </row>
    <row r="8" spans="1:11" ht="12.75" customHeight="1">
      <c r="A8" s="271"/>
      <c r="B8" s="192">
        <v>11.5</v>
      </c>
      <c r="C8" s="274" t="s">
        <v>1349</v>
      </c>
      <c r="D8" s="192">
        <v>62</v>
      </c>
      <c r="E8" s="397">
        <v>1315</v>
      </c>
      <c r="F8" s="397" t="s">
        <v>2086</v>
      </c>
      <c r="G8" s="159">
        <v>17</v>
      </c>
      <c r="H8" s="193" t="s">
        <v>1348</v>
      </c>
      <c r="I8" s="192">
        <v>40</v>
      </c>
      <c r="J8" s="397">
        <v>1899.3</v>
      </c>
      <c r="K8" s="397" t="s">
        <v>2086</v>
      </c>
    </row>
    <row r="9" spans="1:11" ht="12.75" customHeight="1">
      <c r="A9" s="271"/>
      <c r="B9" s="273">
        <v>11.5</v>
      </c>
      <c r="C9" s="274" t="s">
        <v>1347</v>
      </c>
      <c r="D9" s="273">
        <v>60</v>
      </c>
      <c r="E9" s="397">
        <v>1425.5</v>
      </c>
      <c r="F9" s="397" t="s">
        <v>2086</v>
      </c>
      <c r="G9" s="208">
        <v>17.5</v>
      </c>
      <c r="H9" s="193" t="s">
        <v>1346</v>
      </c>
      <c r="I9" s="192">
        <v>30</v>
      </c>
      <c r="J9" s="397">
        <v>1674.4</v>
      </c>
      <c r="K9" s="397" t="s">
        <v>2086</v>
      </c>
    </row>
    <row r="10" spans="1:11" ht="12.75" customHeight="1">
      <c r="A10" s="271"/>
      <c r="B10" s="485">
        <v>12</v>
      </c>
      <c r="C10" s="672" t="s">
        <v>1345</v>
      </c>
      <c r="D10" s="485">
        <v>48</v>
      </c>
      <c r="E10" s="416">
        <v>1706.3</v>
      </c>
      <c r="F10" s="416" t="s">
        <v>2086</v>
      </c>
      <c r="G10" s="258">
        <v>18</v>
      </c>
      <c r="H10" s="239" t="s">
        <v>1344</v>
      </c>
      <c r="I10" s="238">
        <v>28</v>
      </c>
      <c r="J10" s="416">
        <v>2036.4</v>
      </c>
      <c r="K10" s="416" t="s">
        <v>2086</v>
      </c>
    </row>
    <row r="11" spans="1:11" ht="12.75" customHeight="1">
      <c r="A11" s="271"/>
      <c r="B11" s="485">
        <v>12.5</v>
      </c>
      <c r="C11" s="672" t="s">
        <v>1343</v>
      </c>
      <c r="D11" s="485">
        <v>40</v>
      </c>
      <c r="E11" s="416">
        <v>1706.3</v>
      </c>
      <c r="F11" s="416" t="s">
        <v>2086</v>
      </c>
      <c r="G11" s="258">
        <v>19</v>
      </c>
      <c r="H11" s="239" t="s">
        <v>1342</v>
      </c>
      <c r="I11" s="238">
        <v>24</v>
      </c>
      <c r="J11" s="416">
        <v>1780.9</v>
      </c>
      <c r="K11" s="416" t="s">
        <v>2086</v>
      </c>
    </row>
    <row r="12" spans="1:11" ht="12.75" customHeight="1">
      <c r="A12" s="271"/>
      <c r="B12" s="273" t="s">
        <v>1341</v>
      </c>
      <c r="C12" s="274" t="s">
        <v>1340</v>
      </c>
      <c r="D12" s="273">
        <v>30</v>
      </c>
      <c r="E12" s="397">
        <v>1740.9</v>
      </c>
      <c r="F12" s="397" t="s">
        <v>2086</v>
      </c>
      <c r="G12" s="208">
        <v>19.5</v>
      </c>
      <c r="H12" s="193" t="s">
        <v>1339</v>
      </c>
      <c r="I12" s="192">
        <v>18</v>
      </c>
      <c r="J12" s="397">
        <v>2281.3000000000002</v>
      </c>
      <c r="K12" s="397" t="s">
        <v>2086</v>
      </c>
    </row>
    <row r="13" spans="1:11" ht="12.75" customHeight="1">
      <c r="A13" s="271"/>
      <c r="B13" s="273">
        <v>13.5</v>
      </c>
      <c r="C13" s="274" t="s">
        <v>1338</v>
      </c>
      <c r="D13" s="273">
        <v>20</v>
      </c>
      <c r="E13" s="397">
        <v>2028.4</v>
      </c>
      <c r="F13" s="397" t="s">
        <v>2086</v>
      </c>
      <c r="G13" s="208">
        <v>20.5</v>
      </c>
      <c r="H13" s="193" t="s">
        <v>1337</v>
      </c>
      <c r="I13" s="192">
        <v>16</v>
      </c>
      <c r="J13" s="397">
        <v>2236.1</v>
      </c>
      <c r="K13" s="397" t="s">
        <v>2086</v>
      </c>
    </row>
    <row r="14" spans="1:11" ht="12.75" customHeight="1">
      <c r="A14" s="271"/>
      <c r="B14" s="485">
        <v>13.5</v>
      </c>
      <c r="C14" s="672" t="s">
        <v>1336</v>
      </c>
      <c r="D14" s="485">
        <v>20</v>
      </c>
      <c r="E14" s="416">
        <v>2161.5</v>
      </c>
      <c r="F14" s="416" t="s">
        <v>2086</v>
      </c>
      <c r="G14" s="258">
        <v>21</v>
      </c>
      <c r="H14" s="239" t="s">
        <v>1335</v>
      </c>
      <c r="I14" s="238">
        <v>12</v>
      </c>
      <c r="J14" s="416">
        <v>4525.3999999999996</v>
      </c>
      <c r="K14" s="416" t="s">
        <v>2086</v>
      </c>
    </row>
    <row r="15" spans="1:11" ht="12.75" customHeight="1">
      <c r="A15" s="271"/>
      <c r="B15" s="485">
        <v>13.5</v>
      </c>
      <c r="C15" s="672" t="s">
        <v>1334</v>
      </c>
      <c r="D15" s="485">
        <v>16</v>
      </c>
      <c r="E15" s="416">
        <v>2302.6</v>
      </c>
      <c r="F15" s="416" t="s">
        <v>2086</v>
      </c>
      <c r="G15" s="258">
        <v>21</v>
      </c>
      <c r="H15" s="239" t="s">
        <v>1333</v>
      </c>
      <c r="I15" s="238">
        <v>12</v>
      </c>
      <c r="J15" s="416">
        <v>2865.6</v>
      </c>
      <c r="K15" s="416" t="s">
        <v>2086</v>
      </c>
    </row>
    <row r="16" spans="1:11" ht="12.75" customHeight="1">
      <c r="A16" s="271"/>
      <c r="B16" s="273">
        <v>14</v>
      </c>
      <c r="C16" s="274" t="s">
        <v>1332</v>
      </c>
      <c r="D16" s="273">
        <v>16</v>
      </c>
      <c r="E16" s="397">
        <v>2298.6</v>
      </c>
      <c r="F16" s="397" t="s">
        <v>2086</v>
      </c>
      <c r="G16" s="208">
        <v>21.5</v>
      </c>
      <c r="H16" s="193" t="s">
        <v>1331</v>
      </c>
      <c r="I16" s="192">
        <v>10</v>
      </c>
      <c r="J16" s="397">
        <v>2520.9</v>
      </c>
      <c r="K16" s="397" t="s">
        <v>2086</v>
      </c>
    </row>
    <row r="17" spans="1:11" ht="12.75" customHeight="1">
      <c r="A17" s="271"/>
      <c r="B17" s="273">
        <v>14</v>
      </c>
      <c r="C17" s="274" t="s">
        <v>1330</v>
      </c>
      <c r="D17" s="273">
        <v>14</v>
      </c>
      <c r="E17" s="397">
        <v>3403.4</v>
      </c>
      <c r="F17" s="397" t="s">
        <v>2086</v>
      </c>
      <c r="G17" s="208">
        <v>22</v>
      </c>
      <c r="H17" s="193" t="s">
        <v>1329</v>
      </c>
      <c r="I17" s="192">
        <v>8</v>
      </c>
      <c r="J17" s="397">
        <v>3577.7</v>
      </c>
      <c r="K17" s="397" t="s">
        <v>2086</v>
      </c>
    </row>
    <row r="18" spans="1:11" ht="12.75" customHeight="1">
      <c r="A18" s="271"/>
      <c r="B18" s="485">
        <v>14.5</v>
      </c>
      <c r="C18" s="672" t="s">
        <v>1328</v>
      </c>
      <c r="D18" s="485">
        <v>10</v>
      </c>
      <c r="E18" s="416">
        <v>3572.4</v>
      </c>
      <c r="F18" s="416" t="s">
        <v>2086</v>
      </c>
      <c r="G18" s="258">
        <v>22.5</v>
      </c>
      <c r="H18" s="239" t="s">
        <v>1327</v>
      </c>
      <c r="I18" s="238">
        <v>6</v>
      </c>
      <c r="J18" s="416">
        <v>4280.5</v>
      </c>
      <c r="K18" s="416" t="s">
        <v>2086</v>
      </c>
    </row>
    <row r="19" spans="1:11" ht="52.5" customHeight="1">
      <c r="A19" s="271"/>
      <c r="B19" s="1169" t="s">
        <v>1293</v>
      </c>
      <c r="C19" s="1169"/>
      <c r="D19" s="1169"/>
      <c r="E19" s="1169"/>
      <c r="F19" s="1169"/>
      <c r="G19" s="183"/>
      <c r="H19" s="264"/>
      <c r="I19" s="264"/>
      <c r="J19" s="264"/>
      <c r="K19" s="264"/>
    </row>
    <row r="20" spans="1:11" ht="48" customHeight="1">
      <c r="A20" s="271"/>
      <c r="B20" s="85" t="s">
        <v>1292</v>
      </c>
      <c r="C20" s="85" t="s">
        <v>19</v>
      </c>
      <c r="D20" s="85" t="s">
        <v>165</v>
      </c>
      <c r="E20" s="84" t="s">
        <v>178</v>
      </c>
      <c r="F20" s="84" t="s">
        <v>2084</v>
      </c>
      <c r="G20" s="227"/>
      <c r="H20" s="264"/>
      <c r="I20" s="264"/>
      <c r="J20" s="264"/>
      <c r="K20" s="264"/>
    </row>
    <row r="21" spans="1:11" ht="12.75" customHeight="1">
      <c r="A21" s="271"/>
      <c r="B21" s="32">
        <v>25</v>
      </c>
      <c r="C21" s="31" t="s">
        <v>1326</v>
      </c>
      <c r="D21" s="32">
        <v>21</v>
      </c>
      <c r="E21" s="397">
        <v>2190.8000000000002</v>
      </c>
      <c r="F21" s="397" t="s">
        <v>2086</v>
      </c>
      <c r="G21" s="241"/>
      <c r="H21" s="264"/>
      <c r="I21" s="264"/>
      <c r="J21" s="264"/>
      <c r="K21" s="264"/>
    </row>
    <row r="22" spans="1:11" ht="12.75" customHeight="1">
      <c r="A22" s="271"/>
      <c r="B22" s="32">
        <v>25</v>
      </c>
      <c r="C22" s="31" t="s">
        <v>1325</v>
      </c>
      <c r="D22" s="32">
        <v>18</v>
      </c>
      <c r="E22" s="397">
        <v>2559.5</v>
      </c>
      <c r="F22" s="397" t="s">
        <v>2086</v>
      </c>
      <c r="G22" s="241"/>
      <c r="H22" s="264"/>
      <c r="I22" s="264"/>
      <c r="J22" s="264"/>
      <c r="K22" s="264"/>
    </row>
    <row r="23" spans="1:11" ht="12.75" customHeight="1">
      <c r="A23" s="271"/>
      <c r="B23" s="485">
        <v>25</v>
      </c>
      <c r="C23" s="672" t="s">
        <v>1324</v>
      </c>
      <c r="D23" s="485">
        <v>18</v>
      </c>
      <c r="E23" s="416">
        <v>3407.4</v>
      </c>
      <c r="F23" s="416" t="s">
        <v>2086</v>
      </c>
      <c r="G23" s="241"/>
      <c r="H23" s="264"/>
      <c r="I23" s="264"/>
      <c r="J23" s="264"/>
      <c r="K23" s="264"/>
    </row>
    <row r="24" spans="1:11" ht="12.75" customHeight="1">
      <c r="A24" s="271"/>
      <c r="B24" s="485">
        <v>27</v>
      </c>
      <c r="C24" s="672" t="s">
        <v>1323</v>
      </c>
      <c r="D24" s="485">
        <v>12</v>
      </c>
      <c r="E24" s="416">
        <v>3549.8</v>
      </c>
      <c r="F24" s="416" t="s">
        <v>2086</v>
      </c>
      <c r="G24" s="241"/>
      <c r="H24" s="264"/>
      <c r="I24" s="264"/>
      <c r="J24" s="264"/>
      <c r="K24" s="264"/>
    </row>
    <row r="25" spans="1:11" ht="12.75" customHeight="1">
      <c r="A25" s="271"/>
      <c r="B25" s="32">
        <v>27</v>
      </c>
      <c r="C25" s="31" t="s">
        <v>1322</v>
      </c>
      <c r="D25" s="32">
        <v>11</v>
      </c>
      <c r="E25" s="397">
        <v>4128.8</v>
      </c>
      <c r="F25" s="397" t="s">
        <v>2086</v>
      </c>
      <c r="G25" s="241"/>
      <c r="H25" s="264"/>
      <c r="I25" s="264"/>
      <c r="J25" s="264"/>
      <c r="K25" s="264"/>
    </row>
    <row r="26" spans="1:11" ht="12.75" customHeight="1">
      <c r="A26" s="271"/>
      <c r="B26" s="32">
        <v>27.5</v>
      </c>
      <c r="C26" s="31" t="s">
        <v>1321</v>
      </c>
      <c r="D26" s="32">
        <v>8</v>
      </c>
      <c r="E26" s="397">
        <v>4102.1000000000004</v>
      </c>
      <c r="F26" s="397" t="s">
        <v>2086</v>
      </c>
      <c r="G26" s="241"/>
      <c r="H26" s="264"/>
      <c r="I26" s="264"/>
      <c r="J26" s="264"/>
      <c r="K26" s="264"/>
    </row>
    <row r="27" spans="1:11" ht="12.75" customHeight="1">
      <c r="A27" s="271"/>
      <c r="B27" s="485">
        <v>28.5</v>
      </c>
      <c r="C27" s="672" t="s">
        <v>1320</v>
      </c>
      <c r="D27" s="485">
        <v>8</v>
      </c>
      <c r="E27" s="416">
        <v>4811.6000000000004</v>
      </c>
      <c r="F27" s="416" t="s">
        <v>2086</v>
      </c>
      <c r="G27" s="241"/>
      <c r="H27" s="264"/>
      <c r="I27" s="264"/>
      <c r="J27" s="264"/>
      <c r="K27" s="264"/>
    </row>
    <row r="28" spans="1:11" ht="12.75" customHeight="1">
      <c r="A28" s="271"/>
      <c r="B28" s="485">
        <v>29.5</v>
      </c>
      <c r="C28" s="672" t="s">
        <v>1319</v>
      </c>
      <c r="D28" s="485">
        <v>6</v>
      </c>
      <c r="E28" s="416">
        <v>4898.1000000000004</v>
      </c>
      <c r="F28" s="416" t="s">
        <v>2086</v>
      </c>
      <c r="G28" s="241"/>
      <c r="H28" s="264"/>
      <c r="I28" s="264"/>
      <c r="J28" s="264"/>
      <c r="K28" s="264"/>
    </row>
    <row r="29" spans="1:11" ht="12.75" customHeight="1">
      <c r="A29" s="271"/>
      <c r="B29" s="32">
        <v>30</v>
      </c>
      <c r="C29" s="31" t="s">
        <v>1318</v>
      </c>
      <c r="D29" s="32">
        <v>5</v>
      </c>
      <c r="E29" s="397">
        <v>6129.3</v>
      </c>
      <c r="F29" s="397" t="s">
        <v>2086</v>
      </c>
      <c r="G29" s="241"/>
      <c r="H29" s="264"/>
      <c r="I29" s="264"/>
      <c r="J29" s="264"/>
      <c r="K29" s="264"/>
    </row>
    <row r="30" spans="1:11" ht="12.75" customHeight="1">
      <c r="A30" s="271"/>
      <c r="B30" s="32">
        <v>30.5</v>
      </c>
      <c r="C30" s="31" t="s">
        <v>1317</v>
      </c>
      <c r="D30" s="32">
        <v>4</v>
      </c>
      <c r="E30" s="397">
        <v>6592.4</v>
      </c>
      <c r="F30" s="397" t="s">
        <v>2086</v>
      </c>
      <c r="G30" s="241"/>
      <c r="H30" s="264"/>
      <c r="I30" s="264"/>
      <c r="J30" s="264"/>
      <c r="K30" s="264"/>
    </row>
    <row r="31" spans="1:11" ht="26.25" customHeight="1">
      <c r="A31" s="271"/>
      <c r="B31" s="1140" t="s">
        <v>1316</v>
      </c>
      <c r="C31" s="1140"/>
      <c r="D31" s="1140"/>
      <c r="E31" s="1140"/>
      <c r="F31" s="1140"/>
      <c r="G31" s="1140"/>
      <c r="H31" s="1140"/>
      <c r="I31" s="1140"/>
      <c r="J31" s="1140"/>
      <c r="K31" s="1140"/>
    </row>
    <row r="32" spans="1:11" ht="26.25" customHeight="1">
      <c r="A32" s="271"/>
      <c r="B32" s="1169" t="s">
        <v>1315</v>
      </c>
      <c r="C32" s="1169"/>
      <c r="D32" s="1169"/>
      <c r="E32" s="1169"/>
      <c r="F32" s="1169"/>
      <c r="G32" s="1169" t="s">
        <v>1314</v>
      </c>
      <c r="H32" s="1169"/>
      <c r="I32" s="1169"/>
      <c r="J32" s="1169"/>
      <c r="K32" s="1169"/>
    </row>
    <row r="33" spans="1:12" ht="45.75" customHeight="1">
      <c r="A33" s="271"/>
      <c r="B33" s="85" t="s">
        <v>19</v>
      </c>
      <c r="C33" s="85" t="s">
        <v>169</v>
      </c>
      <c r="D33" s="85" t="s">
        <v>166</v>
      </c>
      <c r="E33" s="84" t="s">
        <v>182</v>
      </c>
      <c r="F33" s="84" t="s">
        <v>2084</v>
      </c>
      <c r="G33" s="85" t="s">
        <v>19</v>
      </c>
      <c r="H33" s="84" t="s">
        <v>1154</v>
      </c>
      <c r="I33" s="85" t="s">
        <v>166</v>
      </c>
      <c r="J33" s="84" t="s">
        <v>182</v>
      </c>
      <c r="K33" s="84" t="s">
        <v>2084</v>
      </c>
    </row>
    <row r="34" spans="1:12" ht="12.75" customHeight="1">
      <c r="A34" s="271"/>
      <c r="B34" s="23" t="s">
        <v>1313</v>
      </c>
      <c r="C34" s="24">
        <v>9</v>
      </c>
      <c r="D34" s="24">
        <v>9</v>
      </c>
      <c r="E34" s="397">
        <v>2716.6</v>
      </c>
      <c r="F34" s="400" t="s">
        <v>2086</v>
      </c>
      <c r="G34" s="23" t="s">
        <v>1312</v>
      </c>
      <c r="H34" s="250">
        <v>12</v>
      </c>
      <c r="I34" s="24">
        <v>24</v>
      </c>
      <c r="J34" s="397">
        <v>2489</v>
      </c>
      <c r="K34" s="400" t="s">
        <v>2086</v>
      </c>
    </row>
    <row r="35" spans="1:12" ht="12.75" customHeight="1">
      <c r="A35" s="271"/>
      <c r="B35" s="23" t="s">
        <v>1311</v>
      </c>
      <c r="C35" s="24">
        <v>7</v>
      </c>
      <c r="D35" s="24">
        <v>7</v>
      </c>
      <c r="E35" s="397">
        <v>3122.5</v>
      </c>
      <c r="F35" s="400" t="s">
        <v>2086</v>
      </c>
      <c r="G35" s="23" t="s">
        <v>1310</v>
      </c>
      <c r="H35" s="250">
        <v>8</v>
      </c>
      <c r="I35" s="24">
        <v>16</v>
      </c>
      <c r="J35" s="397">
        <v>2864.3</v>
      </c>
      <c r="K35" s="400" t="s">
        <v>2086</v>
      </c>
    </row>
    <row r="36" spans="1:12" ht="12.75" customHeight="1">
      <c r="A36" s="271"/>
      <c r="B36" s="239" t="s">
        <v>1309</v>
      </c>
      <c r="C36" s="238">
        <v>5</v>
      </c>
      <c r="D36" s="238">
        <v>5</v>
      </c>
      <c r="E36" s="416">
        <v>3704.2</v>
      </c>
      <c r="F36" s="416" t="s">
        <v>2086</v>
      </c>
      <c r="G36" s="239" t="s">
        <v>1308</v>
      </c>
      <c r="H36" s="253">
        <v>6</v>
      </c>
      <c r="I36" s="238">
        <v>12</v>
      </c>
      <c r="J36" s="416">
        <v>3396.7</v>
      </c>
      <c r="K36" s="994" t="s">
        <v>2086</v>
      </c>
    </row>
    <row r="37" spans="1:12" ht="33" customHeight="1">
      <c r="A37" s="270"/>
      <c r="B37" s="1118" t="s">
        <v>1307</v>
      </c>
      <c r="C37" s="1119"/>
      <c r="D37" s="1119"/>
      <c r="E37" s="1119"/>
      <c r="F37" s="1119"/>
      <c r="G37" s="1172"/>
      <c r="H37" s="1157" t="s">
        <v>1306</v>
      </c>
      <c r="I37" s="1158"/>
      <c r="J37" s="1158"/>
      <c r="K37" s="1158"/>
    </row>
    <row r="38" spans="1:12" ht="68.25" customHeight="1">
      <c r="A38" s="267"/>
      <c r="B38" s="85" t="s">
        <v>19</v>
      </c>
      <c r="C38" s="85" t="s">
        <v>1305</v>
      </c>
      <c r="D38" s="85" t="s">
        <v>166</v>
      </c>
      <c r="E38" s="290" t="s">
        <v>167</v>
      </c>
      <c r="F38" s="84" t="s">
        <v>180</v>
      </c>
      <c r="G38" s="84" t="s">
        <v>2084</v>
      </c>
      <c r="H38" s="85" t="s">
        <v>19</v>
      </c>
      <c r="I38" s="85" t="s">
        <v>168</v>
      </c>
      <c r="J38" s="84" t="s">
        <v>180</v>
      </c>
      <c r="K38" s="84" t="s">
        <v>2084</v>
      </c>
      <c r="L38" s="291"/>
    </row>
    <row r="39" spans="1:12" ht="12.75" customHeight="1">
      <c r="A39" s="267"/>
      <c r="B39" s="31" t="s">
        <v>1304</v>
      </c>
      <c r="C39" s="32">
        <v>1100</v>
      </c>
      <c r="D39" s="32">
        <v>27.5</v>
      </c>
      <c r="E39" s="32">
        <v>1</v>
      </c>
      <c r="F39" s="398">
        <v>23103.5</v>
      </c>
      <c r="G39" s="400" t="s">
        <v>2086</v>
      </c>
      <c r="H39" s="269" t="s">
        <v>1303</v>
      </c>
      <c r="I39" s="32">
        <v>12</v>
      </c>
      <c r="J39" s="398">
        <v>727.9</v>
      </c>
      <c r="K39" s="400" t="s">
        <v>2086</v>
      </c>
    </row>
    <row r="40" spans="1:12" ht="12.75" customHeight="1">
      <c r="A40" s="267"/>
      <c r="B40" s="31" t="s">
        <v>1302</v>
      </c>
      <c r="C40" s="32">
        <v>100</v>
      </c>
      <c r="D40" s="32">
        <v>7.5</v>
      </c>
      <c r="E40" s="32">
        <v>3</v>
      </c>
      <c r="F40" s="398">
        <v>3724.1</v>
      </c>
      <c r="G40" s="400" t="s">
        <v>2086</v>
      </c>
      <c r="H40" s="269" t="s">
        <v>1301</v>
      </c>
      <c r="I40" s="32">
        <v>6</v>
      </c>
      <c r="J40" s="398">
        <v>4765.8999999999996</v>
      </c>
      <c r="K40" s="400" t="s">
        <v>2086</v>
      </c>
    </row>
    <row r="41" spans="1:12" ht="12.75" customHeight="1">
      <c r="A41" s="267"/>
      <c r="B41" s="485"/>
      <c r="C41" s="485"/>
      <c r="D41" s="485"/>
      <c r="E41" s="485"/>
      <c r="F41" s="673"/>
      <c r="G41" s="995"/>
      <c r="H41" s="996" t="s">
        <v>1300</v>
      </c>
      <c r="I41" s="485">
        <v>3</v>
      </c>
      <c r="J41" s="997">
        <v>9358</v>
      </c>
      <c r="K41" s="416" t="s">
        <v>2086</v>
      </c>
    </row>
    <row r="42" spans="1:12" ht="30.75" customHeight="1">
      <c r="A42" s="267"/>
      <c r="B42" s="1117" t="s">
        <v>1299</v>
      </c>
      <c r="C42" s="1117"/>
      <c r="D42" s="1117"/>
      <c r="E42" s="1117"/>
      <c r="F42" s="1117"/>
      <c r="G42" s="201"/>
      <c r="H42" s="1170"/>
      <c r="I42" s="1170"/>
      <c r="J42" s="1170"/>
      <c r="K42" s="1170"/>
    </row>
    <row r="43" spans="1:12" ht="40.5" customHeight="1">
      <c r="A43" s="267"/>
      <c r="B43" s="85" t="s">
        <v>19</v>
      </c>
      <c r="C43" s="85" t="s">
        <v>1298</v>
      </c>
      <c r="D43" s="85" t="s">
        <v>169</v>
      </c>
      <c r="E43" s="84" t="s">
        <v>1297</v>
      </c>
      <c r="F43" s="84" t="s">
        <v>2084</v>
      </c>
      <c r="G43" s="188"/>
      <c r="H43" s="1170"/>
      <c r="I43" s="1170"/>
      <c r="J43" s="1170"/>
      <c r="K43" s="1170"/>
    </row>
    <row r="44" spans="1:12" ht="12.75" customHeight="1">
      <c r="A44" s="266"/>
      <c r="B44" s="265" t="s">
        <v>1296</v>
      </c>
      <c r="C44" s="265">
        <v>290</v>
      </c>
      <c r="D44" s="194">
        <v>12</v>
      </c>
      <c r="E44" s="397">
        <v>3923</v>
      </c>
      <c r="F44" s="400" t="s">
        <v>2086</v>
      </c>
      <c r="G44" s="241"/>
      <c r="H44" s="1170"/>
      <c r="I44" s="1170"/>
      <c r="J44" s="1170"/>
      <c r="K44" s="1170"/>
    </row>
    <row r="45" spans="1:12">
      <c r="A45" s="131"/>
      <c r="B45" s="1171"/>
      <c r="C45" s="1171"/>
      <c r="D45" s="1171"/>
      <c r="E45" s="1171"/>
      <c r="F45" s="1171"/>
      <c r="G45" s="1171"/>
      <c r="H45" s="1171"/>
      <c r="I45" s="1171"/>
      <c r="J45" s="1171"/>
      <c r="K45" s="1171"/>
    </row>
    <row r="46" spans="1:12" s="128" customFormat="1">
      <c r="A46" s="264"/>
      <c r="B46" s="264"/>
      <c r="C46" s="264"/>
      <c r="D46" s="264"/>
      <c r="E46" s="264"/>
      <c r="F46" s="264"/>
      <c r="G46" s="264"/>
      <c r="H46" s="264"/>
      <c r="I46" s="264"/>
      <c r="J46" s="264"/>
      <c r="K46" s="264"/>
    </row>
    <row r="47" spans="1:12" s="128" customFormat="1">
      <c r="A47" s="264"/>
      <c r="B47" s="264"/>
      <c r="C47" s="264"/>
      <c r="D47" s="264"/>
      <c r="E47" s="264"/>
      <c r="F47" s="264"/>
      <c r="G47" s="264"/>
      <c r="H47" s="264"/>
      <c r="I47" s="264"/>
      <c r="J47" s="264"/>
      <c r="K47" s="264"/>
    </row>
    <row r="48" spans="1:12" s="128" customFormat="1">
      <c r="A48" s="264"/>
      <c r="B48" s="264"/>
      <c r="C48" s="264"/>
      <c r="D48" s="264"/>
      <c r="E48" s="264"/>
      <c r="F48" s="264"/>
      <c r="G48" s="264"/>
      <c r="H48" s="264"/>
      <c r="I48" s="264"/>
      <c r="J48" s="264"/>
      <c r="K48" s="264"/>
    </row>
    <row r="49" spans="1:11" s="128" customFormat="1">
      <c r="A49" s="264"/>
      <c r="B49" s="264"/>
      <c r="C49" s="264"/>
      <c r="D49" s="264"/>
      <c r="E49" s="264"/>
      <c r="F49" s="264"/>
      <c r="G49" s="264"/>
      <c r="H49" s="264"/>
      <c r="I49" s="264"/>
      <c r="J49" s="264"/>
      <c r="K49" s="264"/>
    </row>
    <row r="50" spans="1:11" s="128" customFormat="1">
      <c r="A50" s="264"/>
      <c r="B50" s="264"/>
      <c r="C50" s="264"/>
      <c r="D50" s="264"/>
      <c r="E50" s="264"/>
      <c r="F50" s="264"/>
      <c r="G50" s="264"/>
      <c r="H50" s="264"/>
      <c r="I50" s="264"/>
      <c r="J50" s="264"/>
      <c r="K50" s="264"/>
    </row>
    <row r="51" spans="1:11" s="128" customFormat="1">
      <c r="A51" s="264"/>
      <c r="B51" s="264"/>
      <c r="C51" s="264"/>
      <c r="D51" s="264"/>
      <c r="E51" s="264"/>
      <c r="F51" s="264"/>
      <c r="G51" s="264"/>
      <c r="H51" s="264"/>
      <c r="I51" s="264"/>
      <c r="J51" s="264"/>
      <c r="K51" s="264"/>
    </row>
    <row r="52" spans="1:11" s="128" customFormat="1">
      <c r="A52" s="264"/>
      <c r="B52" s="264"/>
      <c r="C52" s="264"/>
      <c r="D52" s="264"/>
      <c r="E52" s="264"/>
      <c r="F52" s="264"/>
      <c r="G52" s="264"/>
      <c r="H52" s="264"/>
      <c r="I52" s="264"/>
      <c r="J52" s="264"/>
      <c r="K52" s="264"/>
    </row>
    <row r="53" spans="1:11" s="128" customFormat="1">
      <c r="A53" s="264"/>
      <c r="B53" s="264"/>
      <c r="C53" s="264"/>
      <c r="D53" s="264"/>
      <c r="E53" s="264"/>
      <c r="F53" s="264"/>
      <c r="G53" s="264"/>
      <c r="H53" s="264"/>
      <c r="I53" s="264"/>
      <c r="J53" s="264"/>
      <c r="K53" s="264"/>
    </row>
    <row r="54" spans="1:11" s="128" customFormat="1" ht="14.25">
      <c r="A54" s="264"/>
      <c r="B54" s="51" t="s">
        <v>163</v>
      </c>
      <c r="C54" s="52"/>
      <c r="D54" s="264"/>
      <c r="G54" s="46"/>
      <c r="H54" s="46"/>
      <c r="I54" s="52" t="s">
        <v>164</v>
      </c>
      <c r="J54" s="46"/>
      <c r="K54" s="264"/>
    </row>
    <row r="55" spans="1:11" s="128" customFormat="1" ht="14.25">
      <c r="A55" s="393"/>
      <c r="B55" s="142"/>
      <c r="C55" s="142"/>
      <c r="D55" s="393"/>
      <c r="E55" s="132"/>
      <c r="F55" s="132"/>
      <c r="G55" s="427"/>
      <c r="H55" s="427"/>
      <c r="I55" s="376"/>
      <c r="J55" s="427"/>
      <c r="K55" s="134"/>
    </row>
    <row r="56" spans="1:11" ht="12.75" customHeight="1">
      <c r="A56" s="393"/>
      <c r="B56" s="428" t="e">
        <f>CONDITIONS!#REF!</f>
        <v>#REF!</v>
      </c>
      <c r="C56" s="339"/>
      <c r="D56" s="393"/>
      <c r="E56" s="394" t="e">
        <f>CONDITIONS!#REF!</f>
        <v>#REF!</v>
      </c>
      <c r="F56" s="241"/>
      <c r="G56" s="342"/>
      <c r="H56" s="342"/>
      <c r="I56" s="373" t="str">
        <f>ACE!I109</f>
        <v>_________________________</v>
      </c>
      <c r="J56" s="406" t="e">
        <f>ACE!J109</f>
        <v>#REF!</v>
      </c>
      <c r="K56" s="429"/>
    </row>
    <row r="57" spans="1:11">
      <c r="A57" s="393"/>
      <c r="B57" s="393"/>
      <c r="C57" s="393"/>
      <c r="D57" s="393"/>
      <c r="E57" s="367"/>
      <c r="F57" s="367"/>
      <c r="G57" s="367"/>
      <c r="H57" s="367"/>
      <c r="I57" s="367"/>
      <c r="J57" s="367"/>
      <c r="K57" s="378"/>
    </row>
    <row r="58" spans="1:11">
      <c r="A58" s="262"/>
      <c r="B58" s="191"/>
      <c r="C58" s="191"/>
      <c r="D58" s="191"/>
      <c r="E58" s="191"/>
      <c r="F58" s="191"/>
      <c r="G58" s="191"/>
      <c r="H58" s="191"/>
      <c r="I58" s="191"/>
      <c r="J58" s="191"/>
      <c r="K58" s="191"/>
    </row>
    <row r="59" spans="1:11">
      <c r="A59" s="262"/>
      <c r="B59" s="191"/>
      <c r="C59" s="191"/>
      <c r="D59" s="191"/>
      <c r="E59" s="191"/>
      <c r="F59" s="191"/>
      <c r="G59" s="191"/>
      <c r="H59" s="191"/>
      <c r="I59" s="191"/>
      <c r="J59" s="191"/>
      <c r="K59" s="191"/>
    </row>
    <row r="60" spans="1:11">
      <c r="A60" s="262"/>
      <c r="B60" s="191"/>
      <c r="C60" s="191"/>
      <c r="D60" s="191"/>
      <c r="E60" s="191"/>
      <c r="F60" s="191"/>
      <c r="G60" s="191"/>
      <c r="H60" s="191"/>
      <c r="I60" s="191"/>
      <c r="J60" s="191"/>
      <c r="K60" s="191"/>
    </row>
    <row r="61" spans="1:11">
      <c r="A61" s="262"/>
      <c r="B61" s="191"/>
      <c r="C61" s="191"/>
      <c r="D61" s="191"/>
      <c r="E61" s="191"/>
      <c r="F61" s="191"/>
      <c r="G61" s="191"/>
      <c r="H61" s="191"/>
      <c r="I61" s="191"/>
      <c r="J61" s="191"/>
      <c r="K61" s="191"/>
    </row>
    <row r="62" spans="1:11">
      <c r="A62" s="262"/>
      <c r="B62" s="191"/>
      <c r="C62" s="191"/>
      <c r="D62" s="191"/>
      <c r="E62" s="191"/>
      <c r="F62" s="191"/>
      <c r="G62" s="191"/>
      <c r="H62" s="191"/>
      <c r="I62" s="191"/>
      <c r="J62" s="191"/>
      <c r="K62" s="191"/>
    </row>
    <row r="63" spans="1:11">
      <c r="A63" s="262"/>
      <c r="B63" s="191"/>
      <c r="C63" s="191"/>
      <c r="D63" s="191"/>
      <c r="E63" s="191"/>
      <c r="F63" s="191"/>
      <c r="G63" s="191"/>
      <c r="H63" s="191"/>
      <c r="I63" s="191"/>
      <c r="J63" s="191"/>
      <c r="K63" s="191"/>
    </row>
    <row r="64" spans="1:11">
      <c r="A64" s="262"/>
      <c r="B64" s="191"/>
      <c r="C64" s="191"/>
      <c r="D64" s="191"/>
      <c r="E64" s="191"/>
      <c r="F64" s="191"/>
      <c r="G64" s="191"/>
      <c r="H64" s="191"/>
      <c r="I64" s="191"/>
      <c r="J64" s="191"/>
      <c r="K64" s="191"/>
    </row>
    <row r="65" spans="1:11">
      <c r="A65" s="259"/>
      <c r="B65" s="261"/>
      <c r="C65" s="261"/>
      <c r="D65" s="261"/>
      <c r="E65" s="260"/>
      <c r="F65" s="259"/>
      <c r="G65" s="259"/>
      <c r="H65" s="259"/>
      <c r="I65" s="259"/>
      <c r="J65" s="259"/>
      <c r="K65" s="259"/>
    </row>
    <row r="66" spans="1:11" s="128" customFormat="1">
      <c r="B66" s="129"/>
      <c r="C66" s="129"/>
      <c r="D66" s="129"/>
      <c r="E66" s="130"/>
    </row>
    <row r="67" spans="1:11" s="128" customFormat="1">
      <c r="B67" s="129"/>
      <c r="C67" s="129"/>
      <c r="D67" s="129"/>
      <c r="E67" s="130"/>
    </row>
    <row r="68" spans="1:11" s="128" customFormat="1">
      <c r="B68" s="129"/>
      <c r="C68" s="129"/>
      <c r="D68" s="129"/>
      <c r="E68" s="130"/>
    </row>
    <row r="69" spans="1:11" s="128" customFormat="1">
      <c r="B69" s="129"/>
      <c r="C69" s="129"/>
      <c r="D69" s="129"/>
      <c r="E69" s="130"/>
    </row>
    <row r="70" spans="1:11" s="128" customFormat="1">
      <c r="B70" s="129"/>
      <c r="C70" s="129"/>
      <c r="D70" s="129"/>
      <c r="E70" s="130"/>
    </row>
    <row r="71" spans="1:11" s="128" customFormat="1">
      <c r="B71" s="129"/>
      <c r="C71" s="129"/>
      <c r="D71" s="129"/>
      <c r="E71" s="130"/>
    </row>
    <row r="72" spans="1:11" s="128" customFormat="1">
      <c r="B72" s="129"/>
      <c r="C72" s="129"/>
      <c r="D72" s="129"/>
      <c r="E72" s="130"/>
    </row>
    <row r="73" spans="1:11" s="128" customFormat="1">
      <c r="B73" s="129"/>
      <c r="C73" s="129"/>
      <c r="D73" s="129"/>
      <c r="E73" s="130"/>
    </row>
    <row r="74" spans="1:11" s="128" customFormat="1">
      <c r="B74" s="129"/>
      <c r="C74" s="129"/>
      <c r="D74" s="129"/>
      <c r="E74" s="130"/>
    </row>
  </sheetData>
  <mergeCells count="13">
    <mergeCell ref="B42:F42"/>
    <mergeCell ref="H42:K44"/>
    <mergeCell ref="B45:K45"/>
    <mergeCell ref="B31:K31"/>
    <mergeCell ref="B32:F32"/>
    <mergeCell ref="G32:K32"/>
    <mergeCell ref="B37:G37"/>
    <mergeCell ref="H37:K37"/>
    <mergeCell ref="A4:K4"/>
    <mergeCell ref="B5:K5"/>
    <mergeCell ref="B6:F6"/>
    <mergeCell ref="G6:K6"/>
    <mergeCell ref="B19:F19"/>
  </mergeCells>
  <pageMargins left="0.11811023622047245" right="0.19685039370078741" top="0.35433070866141736" bottom="0.35433070866141736" header="0.31496062992125984" footer="0.31496062992125984"/>
  <pageSetup paperSize="9" scale="6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15</vt:i4>
      </vt:variant>
    </vt:vector>
  </HeadingPairs>
  <TitlesOfParts>
    <vt:vector size="33" baseType="lpstr">
      <vt:lpstr>CONDITIONS</vt:lpstr>
      <vt:lpstr>ACE</vt:lpstr>
      <vt:lpstr>ACE Duct</vt:lpstr>
      <vt:lpstr>HT</vt:lpstr>
      <vt:lpstr>XG</vt:lpstr>
      <vt:lpstr>AF</vt:lpstr>
      <vt:lpstr>NH</vt:lpstr>
      <vt:lpstr>Silver</vt:lpstr>
      <vt:lpstr>ACH-D</vt:lpstr>
      <vt:lpstr>ACH-R</vt:lpstr>
      <vt:lpstr>UL</vt:lpstr>
      <vt:lpstr>LTD</vt:lpstr>
      <vt:lpstr>FX</vt:lpstr>
      <vt:lpstr>Rail</vt:lpstr>
      <vt:lpstr>TUBOLIT</vt:lpstr>
      <vt:lpstr>ASD+APH</vt:lpstr>
      <vt:lpstr>Okapak</vt:lpstr>
      <vt:lpstr>ACCES</vt:lpstr>
      <vt:lpstr>ACCES!Область_печати</vt:lpstr>
      <vt:lpstr>ACE!Область_печати</vt:lpstr>
      <vt:lpstr>'ACE Duct'!Область_печати</vt:lpstr>
      <vt:lpstr>'ACH-D'!Область_печати</vt:lpstr>
      <vt:lpstr>'ACH-R'!Область_печати</vt:lpstr>
      <vt:lpstr>AF!Область_печати</vt:lpstr>
      <vt:lpstr>CONDITIONS!Область_печати</vt:lpstr>
      <vt:lpstr>HT!Область_печати</vt:lpstr>
      <vt:lpstr>LTD!Область_печати</vt:lpstr>
      <vt:lpstr>NH!Область_печати</vt:lpstr>
      <vt:lpstr>Rail!Область_печати</vt:lpstr>
      <vt:lpstr>Silver!Область_печати</vt:lpstr>
      <vt:lpstr>TUBOLIT!Область_печати</vt:lpstr>
      <vt:lpstr>UL!Область_печати</vt:lpstr>
      <vt:lpstr>XG!Область_печати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Александр Заблоцкий</dc:creator>
  <cp:lastModifiedBy>Администратор</cp:lastModifiedBy>
  <cp:lastPrinted>2016-09-19T08:19:21Z</cp:lastPrinted>
  <dcterms:created xsi:type="dcterms:W3CDTF">2010-07-19T07:59:11Z</dcterms:created>
  <dcterms:modified xsi:type="dcterms:W3CDTF">2017-07-03T12:26:14Z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Торговые условия Армаселль 26062017 final.xlsx</vt:lpwstr>
  </property>
</Properties>
</file>