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05" windowWidth="17490" windowHeight="10920" activeTab="1"/>
  </bookViews>
  <sheets>
    <sheet name="Пеноплэкс" sheetId="1" r:id="rId1"/>
    <sheet name="Эковер" sheetId="2" r:id="rId2"/>
    <sheet name="Роквул" sheetId="3" r:id="rId3"/>
    <sheet name="ТехноНиколь" sheetId="4" r:id="rId4"/>
    <sheet name="Изоспан" sheetId="5" r:id="rId5"/>
  </sheets>
  <definedNames>
    <definedName name="Excel_BuiltIn_Print_Area_3">#REF!</definedName>
    <definedName name="_xlnm.Print_Area" localSheetId="0">'Пеноплэкс'!#REF!</definedName>
  </definedNames>
  <calcPr fullCalcOnLoad="1"/>
</workbook>
</file>

<file path=xl/comments3.xml><?xml version="1.0" encoding="utf-8"?>
<comments xmlns="http://schemas.openxmlformats.org/spreadsheetml/2006/main">
  <authors>
    <author>oab</author>
  </authors>
  <commentList>
    <comment ref="F87" authorId="0">
      <text>
        <r>
          <rPr>
            <b/>
            <sz val="8"/>
            <rFont val="Tahoma"/>
            <family val="2"/>
          </rPr>
          <t>oab:</t>
        </r>
        <r>
          <rPr>
            <sz val="8"/>
            <rFont val="Tahoma"/>
            <family val="2"/>
          </rPr>
          <t xml:space="preserve">
изменено количество штук в упаковке, письмо от 28.06.07</t>
        </r>
      </text>
    </comment>
  </commentList>
</comments>
</file>

<file path=xl/sharedStrings.xml><?xml version="1.0" encoding="utf-8"?>
<sst xmlns="http://schemas.openxmlformats.org/spreadsheetml/2006/main" count="436" uniqueCount="113">
  <si>
    <t>Наименование товара</t>
  </si>
  <si>
    <t>шт</t>
  </si>
  <si>
    <t>м3</t>
  </si>
  <si>
    <t>Теплоизоляция полов под стяжку</t>
  </si>
  <si>
    <t>РУФ БАТТС Н Комби (Троицк)</t>
  </si>
  <si>
    <t>Теплоизоляция плоских кровель.</t>
  </si>
  <si>
    <t>Теплоизоляция фасадных систем с толстой штукатуркой.</t>
  </si>
  <si>
    <t>Теплоизоляция фасадных систем с тонкой штукатуркой.</t>
  </si>
  <si>
    <t>Теплоизоляция фасадных систем с вентилируемым зазором</t>
  </si>
  <si>
    <t>Общестроительная теплоизоляция</t>
  </si>
  <si>
    <t>от 100 м3</t>
  </si>
  <si>
    <t>30-100м3</t>
  </si>
  <si>
    <t>до 10 м3</t>
  </si>
  <si>
    <t>м2</t>
  </si>
  <si>
    <t>Цены, руб</t>
  </si>
  <si>
    <t>Кол-во в упак.</t>
  </si>
  <si>
    <t>Ед. изм</t>
  </si>
  <si>
    <t>Размеры, мм</t>
  </si>
  <si>
    <t>Наименование</t>
  </si>
  <si>
    <t>Тип плит</t>
  </si>
  <si>
    <t>Размер плиты</t>
  </si>
  <si>
    <t>Цена (руб/лист)</t>
  </si>
  <si>
    <t>Цена(руб/м3)</t>
  </si>
  <si>
    <t xml:space="preserve">ПЕНОПЛЭКС   31; Г4 </t>
  </si>
  <si>
    <t>1,2х0,6х0,02м /0,0144м3</t>
  </si>
  <si>
    <t>1,2х0,6х0,03м /0,0216м3</t>
  </si>
  <si>
    <t>1,2х0,6х0,04м /0,0288м3</t>
  </si>
  <si>
    <t>1,2х0,6х0,05м  / 0,036м3</t>
  </si>
  <si>
    <t>1,2х0,6х0,1м  / 0,072м3</t>
  </si>
  <si>
    <t>ПЕНОПЛЭКС   С  31; Г3</t>
  </si>
  <si>
    <t>ПЕНОПЛЭКС   Ф 35; Г4</t>
  </si>
  <si>
    <t>ПЕНОПЛЭКС    К 35; Г3</t>
  </si>
  <si>
    <t>ПЕНОПЛЭКС  45</t>
  </si>
  <si>
    <t xml:space="preserve">Компания "Прованс" www.provans-nsk.ru    375-16-02 Максим, 8-913-737-53-42 Татьяна, provans-nsk@yandex.ru  Цены указаны ориентировочные, точные предоставляются при расчете количества материала. Возможны скидки. Закажите доставку образцов в удобное для вас место (офис, дом и др.)
</t>
  </si>
  <si>
    <t>Наименование продукции</t>
  </si>
  <si>
    <t>Плотность, кг/м3</t>
  </si>
  <si>
    <t>Цена руб/м3</t>
  </si>
  <si>
    <t>ЭКОВЕР ЛАЙТ УНИВЕРСАЛ</t>
  </si>
  <si>
    <t>ЭКОВЕР ЛАЙТ</t>
  </si>
  <si>
    <t>ЭКОВЕР ЛАЙТ 45</t>
  </si>
  <si>
    <t>ЭКОВЕР СТАНДАРТ 50</t>
  </si>
  <si>
    <t>ЭКОВЕР СТАНДАРТ 60</t>
  </si>
  <si>
    <t xml:space="preserve">ЭКОВЕР ВЕНТ-ФАСАД 80 </t>
  </si>
  <si>
    <t xml:space="preserve">ЭКОВЕР ВЕНТ-ФАСАД 90 </t>
  </si>
  <si>
    <t xml:space="preserve">ЭКОВЕР ВЕНТ-ФАСАД 120 </t>
  </si>
  <si>
    <t>ЭКОВЕР ВЕНТ-ФАСАД ОПТИМА</t>
  </si>
  <si>
    <t>ЭКОВЕР ФАСАД- ДЕКОР</t>
  </si>
  <si>
    <t>ЭКОВЕР КРОВЛЯ НИЗ 100</t>
  </si>
  <si>
    <t>ЭКОВЕР КРОВЛЯ НИЗ 120</t>
  </si>
  <si>
    <t>ЭКОВЕР КРОВЛЯ 135</t>
  </si>
  <si>
    <t>ЭКОВЕР КРОВЛЯ 150</t>
  </si>
  <si>
    <t>ЭКОВЕР КРОВЛЯ ВЕРХ 175</t>
  </si>
  <si>
    <t>ЭКОВЕР КРОВЛЯ ВЕРХ 190</t>
  </si>
  <si>
    <r>
      <rPr>
        <b/>
        <sz val="10"/>
        <rFont val="Times New Roman"/>
        <family val="1"/>
      </rPr>
      <t xml:space="preserve">ВЕНТИ БАТТС Д        (Елабуга) </t>
    </r>
    <r>
      <rPr>
        <sz val="10"/>
        <rFont val="Times New Roman"/>
        <family val="1"/>
      </rPr>
      <t xml:space="preserve">    
Используются в качестве теплоизоляционного слоя в фасадных системах с вентилируемым воздушным зазором. Применяются для изоляции в один слой. В отличие от двухслойного решения нет необходимости крепить нижний слой плит, за счет этого снижается количество крепежа, уменьшаються сроки монтажа и стоимость системы в целом.  Благодаря плотному верхнему слою плиты могут устанавливаться без  дополнительной ветрозащитной пленки. </t>
    </r>
    <r>
      <rPr>
        <b/>
        <sz val="10"/>
        <rFont val="Times New Roman"/>
        <family val="1"/>
      </rPr>
      <t>Плиты состоят из жесткого верхнего (наружного-90 кг/м3) и более легкого нижнего (внутреннего-45 кг/м3) слоев.</t>
    </r>
    <r>
      <rPr>
        <sz val="10"/>
        <rFont val="Times New Roman"/>
        <family val="1"/>
      </rPr>
      <t xml:space="preserve">
Верхний (жесткий) слой маркируется.                                   </t>
    </r>
  </si>
  <si>
    <t>Д</t>
  </si>
  <si>
    <t>О</t>
  </si>
  <si>
    <t>Г</t>
  </si>
  <si>
    <t>В</t>
  </si>
  <si>
    <t>Р</t>
  </si>
  <si>
    <t>Н</t>
  </si>
  <si>
    <t>А</t>
  </si>
  <si>
    <t>Я</t>
  </si>
  <si>
    <r>
      <rPr>
        <b/>
        <sz val="10"/>
        <rFont val="Times New Roman"/>
        <family val="1"/>
      </rPr>
      <t xml:space="preserve">ФАСАД БАТТС Д                                            (Двойной плотности)                     (Елабуга) </t>
    </r>
    <r>
      <rPr>
        <sz val="10"/>
        <rFont val="Times New Roman"/>
        <family val="1"/>
      </rPr>
      <t xml:space="preserve">Используются в качестве теплоизоляции с внешней стороны зданий в системах с тонким штукатурным слоем. Плиты обеспечивает не только теплоизоляцию, но также является основанием для нанесения штукатурного слоя. Применяются для выполнения изоляции в один слой. Концепция двойной плотности позволяет улучшить теплоизоляционные свойства фасадной системы, снизить расход армирующей шпаклевки, сократить сроки монтажа. </t>
    </r>
    <r>
      <rPr>
        <b/>
        <sz val="10"/>
        <rFont val="Times New Roman"/>
        <family val="1"/>
      </rPr>
      <t xml:space="preserve">Плотность нижнего слоя - 94кг/м3, вернего слоя - 180кг/м3  </t>
    </r>
    <r>
      <rPr>
        <sz val="10"/>
        <rFont val="Times New Roman"/>
        <family val="1"/>
      </rPr>
      <t xml:space="preserve">                                   </t>
    </r>
  </si>
  <si>
    <r>
      <rPr>
        <b/>
        <sz val="10"/>
        <rFont val="Times New Roman"/>
        <family val="1"/>
      </rPr>
      <t>ПЛАСТЕР БАТТС        (Троицк)</t>
    </r>
    <r>
      <rPr>
        <sz val="10"/>
        <rFont val="Times New Roman"/>
        <family val="1"/>
      </rPr>
      <t xml:space="preserve">  Теплоизоляция фасадов с оштукатуриванием по стальной армирующей сетке толстым слоем.                                 </t>
    </r>
    <r>
      <rPr>
        <b/>
        <sz val="10"/>
        <rFont val="Times New Roman"/>
        <family val="1"/>
      </rPr>
      <t xml:space="preserve">  Плотность - 90кг/м3 </t>
    </r>
    <r>
      <rPr>
        <sz val="10"/>
        <rFont val="Times New Roman"/>
        <family val="1"/>
      </rPr>
      <t xml:space="preserve">                           </t>
    </r>
  </si>
  <si>
    <r>
      <rPr>
        <b/>
        <sz val="10"/>
        <rFont val="Times New Roman"/>
        <family val="1"/>
      </rPr>
      <t xml:space="preserve">РУФ БАТТС В             (Троицк)          </t>
    </r>
    <r>
      <rPr>
        <sz val="10"/>
        <rFont val="Times New Roman"/>
        <family val="1"/>
      </rPr>
      <t xml:space="preserve">Используется в качестве верхнего теплоизоляционного слоя в многослойных или однослойных конструкциях покрытия, в том числе и для устройства кровель без цементной стяжки.                                </t>
    </r>
    <r>
      <rPr>
        <b/>
        <sz val="10"/>
        <rFont val="Times New Roman"/>
        <family val="1"/>
      </rPr>
      <t xml:space="preserve">Плотность 190кг/м3           </t>
    </r>
    <r>
      <rPr>
        <sz val="10"/>
        <rFont val="Times New Roman"/>
        <family val="1"/>
      </rPr>
      <t xml:space="preserve">                          </t>
    </r>
  </si>
  <si>
    <r>
      <t>ЛАЙТ БАТТС         (Троицк)</t>
    </r>
    <r>
      <rPr>
        <sz val="11"/>
        <rFont val="Times New Roman"/>
        <family val="1"/>
      </rPr>
      <t xml:space="preserve">    Ненагружаемые конструкции, стены малоэтажных строений, перегородки, мансарды, кровельные конструкции, полы между лагами, покрытия над техническим подпольем, а также в качестве первого (внутреннего) слоя в навесных  фасадных системах с воздушным зазором при двухслойном исполнении изоляции. </t>
    </r>
    <r>
      <rPr>
        <b/>
        <sz val="11"/>
        <rFont val="Times New Roman"/>
        <family val="1"/>
      </rPr>
      <t xml:space="preserve">Плотность - 37 кг/м3.                          </t>
    </r>
  </si>
  <si>
    <r>
      <t xml:space="preserve">АКУСТИК БАТТС        (Троицк) </t>
    </r>
    <r>
      <rPr>
        <sz val="11"/>
        <rFont val="Times New Roman"/>
        <family val="1"/>
      </rPr>
      <t xml:space="preserve">Используеться в качестве среднего слоя в конструкциях капкасно-обшивных перегородок и облицовок, в межэтажных перекрытиях, а также, для дополнительной звукоизоляции потолков.                   </t>
    </r>
    <r>
      <rPr>
        <b/>
        <sz val="11"/>
        <rFont val="Times New Roman"/>
        <family val="1"/>
      </rPr>
      <t>Плотность - 45кг/м3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</si>
  <si>
    <r>
      <t xml:space="preserve">КАВИТИ БАТТС         (Троицк)        </t>
    </r>
    <r>
      <rPr>
        <sz val="11"/>
        <rFont val="Times New Roman"/>
        <family val="1"/>
      </rPr>
      <t xml:space="preserve">    Используються в качестве среднего теплоизоляционного слоя  в 3-х слойных наружних стенах из мелкоштучных материалов.   </t>
    </r>
    <r>
      <rPr>
        <b/>
        <sz val="11"/>
        <rFont val="Times New Roman"/>
        <family val="1"/>
      </rPr>
      <t xml:space="preserve">                                              Плотность - 45кг/м3                                     </t>
    </r>
  </si>
  <si>
    <r>
      <rPr>
        <b/>
        <sz val="11"/>
        <rFont val="Times New Roman"/>
        <family val="1"/>
      </rPr>
      <t>ВЕНТИ БАТТС         (Троицк)</t>
    </r>
    <r>
      <rPr>
        <sz val="11"/>
        <rFont val="Times New Roman"/>
        <family val="1"/>
      </rPr>
      <t xml:space="preserve">         Применяються в качестве теплоизоляционного слоя в навесных фасадных системах с воздушным зазором при однослойном выполнении изоляции или в качестве наружного слоя при двухслойном выполнении изоляции. Могут устанавливаться без дополнительной ветрозащитной пленки.                        </t>
    </r>
    <r>
      <rPr>
        <b/>
        <sz val="11"/>
        <rFont val="Times New Roman"/>
        <family val="1"/>
      </rPr>
      <t xml:space="preserve">Плотность - 90 кг/м3.  </t>
    </r>
    <r>
      <rPr>
        <sz val="11"/>
        <rFont val="Times New Roman"/>
        <family val="1"/>
      </rPr>
      <t xml:space="preserve">             </t>
    </r>
  </si>
  <si>
    <r>
      <rPr>
        <b/>
        <sz val="11"/>
        <rFont val="Times New Roman"/>
        <family val="1"/>
      </rPr>
      <t xml:space="preserve">ФАСАД БАТТС        (Елабуга)    </t>
    </r>
    <r>
      <rPr>
        <sz val="11"/>
        <rFont val="Times New Roman"/>
        <family val="1"/>
      </rPr>
      <t>Используются в качестве теплоизоляции на внешней стороне фасадов. Продукт обеспечивает не только теплоизоляцию, но также является и основанием для нанесения штукатурного слоя.</t>
    </r>
    <r>
      <rPr>
        <b/>
        <sz val="11"/>
        <rFont val="Times New Roman"/>
        <family val="1"/>
      </rPr>
      <t xml:space="preserve"> Плиты имеют однородную плотность - 145 кг/м3.   </t>
    </r>
    <r>
      <rPr>
        <sz val="11"/>
        <rFont val="Times New Roman"/>
        <family val="1"/>
      </rPr>
      <t xml:space="preserve">                                </t>
    </r>
  </si>
  <si>
    <r>
      <rPr>
        <b/>
        <sz val="11"/>
        <rFont val="Times New Roman"/>
        <family val="1"/>
      </rPr>
      <t>РУФ БАТТС           (Троицк)</t>
    </r>
    <r>
      <rPr>
        <sz val="11"/>
        <rFont val="Times New Roman"/>
        <family val="1"/>
      </rPr>
      <t xml:space="preserve">                                             Теплоизоляция плоских кровель. Плиты имеют однородную плотность.                      </t>
    </r>
    <r>
      <rPr>
        <b/>
        <sz val="11"/>
        <rFont val="Times New Roman"/>
        <family val="1"/>
      </rPr>
      <t>Плотность 160 кг/м3.</t>
    </r>
  </si>
  <si>
    <r>
      <rPr>
        <b/>
        <sz val="11"/>
        <rFont val="Times New Roman"/>
        <family val="1"/>
      </rPr>
      <t>РУФ БАТТС ЭКСТРА         (Елабуга)</t>
    </r>
    <r>
      <rPr>
        <sz val="11"/>
        <rFont val="Times New Roman"/>
        <family val="1"/>
      </rPr>
      <t xml:space="preserve"> Теплоизоляция плоских кровель. Плиты имеют комбинированную структуру и состоят из жёсткого верхнего (наружного) и более лёгкого нижнего (внутреннего) слоёв. Верхний (жёсткий) слой маркируется.        </t>
    </r>
    <r>
      <rPr>
        <b/>
        <sz val="11"/>
        <rFont val="Times New Roman"/>
        <family val="1"/>
      </rPr>
      <t xml:space="preserve">Плотность верхнего слоя - 210кг/м3, нижнего слоя - 135кг/м3.                             </t>
    </r>
    <r>
      <rPr>
        <sz val="11"/>
        <rFont val="Times New Roman"/>
        <family val="1"/>
      </rPr>
      <t xml:space="preserve">     </t>
    </r>
  </si>
  <si>
    <r>
      <rPr>
        <b/>
        <sz val="11"/>
        <rFont val="Times New Roman"/>
        <family val="1"/>
      </rPr>
      <t>РУФ БАТТС ОПТИМА       (Елабуга)</t>
    </r>
    <r>
      <rPr>
        <sz val="11"/>
        <rFont val="Times New Roman"/>
        <family val="1"/>
      </rPr>
      <t xml:space="preserve"> Теплоизоляция плоских кровель. Плиты имеют комбинированную структуру и состоят из жёсткого верхнего (наружного)и более лёгкого нижнего (внутреннего) слоёв. Верхний (жёсткий ) слой маркируется.        </t>
    </r>
    <r>
      <rPr>
        <b/>
        <sz val="11"/>
        <rFont val="Times New Roman"/>
        <family val="1"/>
      </rPr>
      <t xml:space="preserve">Плотность верхнего слоя - 200кг/м3, нижнего слоя - 115кг/м3                                </t>
    </r>
    <r>
      <rPr>
        <sz val="11"/>
        <rFont val="Times New Roman"/>
        <family val="1"/>
      </rPr>
      <t xml:space="preserve">                             </t>
    </r>
  </si>
  <si>
    <r>
      <rPr>
        <b/>
        <sz val="11"/>
        <rFont val="Times New Roman"/>
        <family val="1"/>
      </rPr>
      <t xml:space="preserve">РУФ БАТТС Н               (Троицк) </t>
    </r>
    <r>
      <rPr>
        <sz val="11"/>
        <rFont val="Times New Roman"/>
        <family val="1"/>
      </rPr>
      <t xml:space="preserve">  Используется в качестве нижнего тепло-звукоизоляционного слоя в многослойных кровельных покрытиях, в том числе и для устройства кровель без цементной стяжки.                    </t>
    </r>
    <r>
      <rPr>
        <b/>
        <sz val="11"/>
        <rFont val="Times New Roman"/>
        <family val="1"/>
      </rPr>
      <t xml:space="preserve">Плотность - около 115 кг/м3.                                                              </t>
    </r>
  </si>
  <si>
    <r>
      <rPr>
        <b/>
        <sz val="11"/>
        <rFont val="Times New Roman"/>
        <family val="1"/>
      </rPr>
      <t>РУФ БАТТС C                      (Троицк)</t>
    </r>
    <r>
      <rPr>
        <sz val="11"/>
        <rFont val="Times New Roman"/>
        <family val="1"/>
      </rPr>
      <t xml:space="preserve">  Используется в качестве теплозвукоизоляционного слоя в покрытиях с устройством цементной стяжки.            </t>
    </r>
    <r>
      <rPr>
        <b/>
        <sz val="11"/>
        <rFont val="Times New Roman"/>
        <family val="1"/>
      </rPr>
      <t xml:space="preserve">Плотность - 135кг/м3                                        </t>
    </r>
  </si>
  <si>
    <r>
      <rPr>
        <b/>
        <sz val="11"/>
        <rFont val="Times New Roman"/>
        <family val="1"/>
      </rPr>
      <t>ФЛОР БАТТС      (Троицк)</t>
    </r>
    <r>
      <rPr>
        <sz val="11"/>
        <rFont val="Times New Roman"/>
        <family val="1"/>
      </rPr>
      <t xml:space="preserve">           Предназначены для тепловой изоляции полов по грунту, а также для устройства акустических плавающих полов.    </t>
    </r>
    <r>
      <rPr>
        <b/>
        <sz val="11"/>
        <rFont val="Times New Roman"/>
        <family val="1"/>
      </rPr>
      <t xml:space="preserve"> Плотность - 125кг/м3. </t>
    </r>
  </si>
  <si>
    <r>
      <rPr>
        <b/>
        <sz val="11"/>
        <rFont val="Times New Roman"/>
        <family val="1"/>
      </rPr>
      <t xml:space="preserve">ФЛОР БАТТС И     (Троицк)           </t>
    </r>
    <r>
      <rPr>
        <sz val="11"/>
        <rFont val="Times New Roman"/>
        <family val="1"/>
      </rPr>
      <t xml:space="preserve"> Предназначены для тепловой изоляции полов по грунту, а также для устройства акустических плавающих полов.         </t>
    </r>
    <r>
      <rPr>
        <b/>
        <sz val="11"/>
        <rFont val="Times New Roman"/>
        <family val="1"/>
      </rPr>
      <t xml:space="preserve">Плотность  - 150кг/м3 </t>
    </r>
    <r>
      <rPr>
        <sz val="11"/>
        <rFont val="Times New Roman"/>
        <family val="1"/>
      </rPr>
      <t xml:space="preserve">                         </t>
    </r>
  </si>
  <si>
    <t>РОКЛАЙТ (12 плит) 1200х600х50 мм</t>
  </si>
  <si>
    <t>РОКЛАЙТ (6 плит) 1200х600х50 мм</t>
  </si>
  <si>
    <t>ТЕХНОАКУСТИК (6 плит) 1200x600x50 мм</t>
  </si>
  <si>
    <t>ТЕХНОБЛОК СТАНДАРТ (4 плит) 1200х600х100 мм</t>
  </si>
  <si>
    <t>ТЕХНОБЛОК СТАНДАРТ (8 плит) 1200х600х50 мм</t>
  </si>
  <si>
    <t>ТЕХНОЛАЙТ ОПТИМА (12 плит) 1200х600х50 мм</t>
  </si>
  <si>
    <t>ТЕХНОЛАЙТ ОПТИМА (6 плит) 1200х600х100 мм</t>
  </si>
  <si>
    <t>ТЕХНОЛАЙТ ЭКСТРА (12 плит) 1200х600х50 мм</t>
  </si>
  <si>
    <t>ТЕХНОЛАЙТ ЭКСТРА (6 плит) 1200х600х100 мм</t>
  </si>
  <si>
    <t>ТЕХНОВЕНТ СТАНДАРТ (6 плит) 1200х600х50 мм</t>
  </si>
  <si>
    <t>ТЕХНОФАС (3 плит) 1200х600х100 мм</t>
  </si>
  <si>
    <t>ТЕХНОФАС (6 плит) 1200х600х50 мм</t>
  </si>
  <si>
    <t>Кол-во м3/уп</t>
  </si>
  <si>
    <t>Цена/уп до 15м3</t>
  </si>
  <si>
    <t>Цена/м3 до 15м3</t>
  </si>
  <si>
    <t xml:space="preserve">Базальтовый утеплитель "ТехноНИКОЛЬ" </t>
  </si>
  <si>
    <t>Изоспан АМ   /70м2/</t>
  </si>
  <si>
    <t>Изоспан AS    /70м2/</t>
  </si>
  <si>
    <t>Изоспан А с огнезащитой  /70м2/</t>
  </si>
  <si>
    <t>Изоспан А (35м2)</t>
  </si>
  <si>
    <t>Изоспан С</t>
  </si>
  <si>
    <t>Изоспан DM</t>
  </si>
  <si>
    <t>Изоспан RS</t>
  </si>
  <si>
    <t>Изоспан RM</t>
  </si>
  <si>
    <t>Изоспан FB</t>
  </si>
  <si>
    <t>Изоспан FS</t>
  </si>
  <si>
    <t>Изоспан FD</t>
  </si>
  <si>
    <t>Изоспан FX (2мм)</t>
  </si>
  <si>
    <t>Изоспан FX (3мм)</t>
  </si>
  <si>
    <t>Изоспан FX (4мм)</t>
  </si>
  <si>
    <t>Изоспан FX (5мм)</t>
  </si>
  <si>
    <t>Цена (руб/шт)</t>
  </si>
  <si>
    <t>Изоспан А       /70м2/ Ветро-влагоизоляция</t>
  </si>
  <si>
    <t>Изоспан В (35м2) Пароизоляция</t>
  </si>
  <si>
    <t>Изоспан В (70м2) Пароизоляция</t>
  </si>
  <si>
    <t>Изоспан D Универсальная гидроизоляция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</si>
</sst>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_(* #,##0.0_);_(* \(#,##0.0\);_(* &quot;-&quot;??_);_(@_)"/>
    <numFmt numFmtId="179" formatCode="_(* #,##0_);_(* \(#,##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[$-FC19]d\ mmmm\ yyyy\ &quot;г.&quot;"/>
    <numFmt numFmtId="187" formatCode="_-* #,##0.0_р_._-;\-* #,##0.0_р_._-;_-* &quot;-&quot;?_р_._-;_-@_-"/>
    <numFmt numFmtId="188" formatCode="000000"/>
  </numFmts>
  <fonts count="55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color indexed="16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2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73" fontId="14" fillId="0" borderId="16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0" borderId="16" xfId="56" applyFont="1" applyFill="1" applyBorder="1" applyAlignment="1" quotePrefix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6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3" fillId="0" borderId="16" xfId="0" applyNumberFormat="1" applyFont="1" applyFill="1" applyBorder="1" applyAlignment="1">
      <alignment horizontal="center" wrapText="1"/>
    </xf>
    <xf numFmtId="0" fontId="13" fillId="0" borderId="17" xfId="0" applyNumberFormat="1" applyFont="1" applyBorder="1" applyAlignment="1">
      <alignment vertical="center" wrapText="1"/>
    </xf>
    <xf numFmtId="0" fontId="13" fillId="0" borderId="16" xfId="0" applyFont="1" applyBorder="1" applyAlignment="1">
      <alignment/>
    </xf>
    <xf numFmtId="2" fontId="13" fillId="0" borderId="16" xfId="0" applyNumberFormat="1" applyFont="1" applyBorder="1" applyAlignment="1">
      <alignment vertical="center" wrapText="1"/>
    </xf>
    <xf numFmtId="4" fontId="13" fillId="0" borderId="16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1" fontId="13" fillId="0" borderId="14" xfId="0" applyNumberFormat="1" applyFont="1" applyBorder="1" applyAlignment="1">
      <alignment horizontal="center" vertical="top" wrapText="1"/>
    </xf>
    <xf numFmtId="0" fontId="17" fillId="15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4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5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2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16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15" zoomScaleNormal="115" zoomScalePageLayoutView="0" workbookViewId="0" topLeftCell="A10">
      <selection activeCell="G19" sqref="G19"/>
    </sheetView>
  </sheetViews>
  <sheetFormatPr defaultColWidth="9.140625" defaultRowHeight="12.75"/>
  <cols>
    <col min="1" max="1" width="26.7109375" style="0" customWidth="1"/>
    <col min="2" max="2" width="25.8515625" style="0" customWidth="1"/>
    <col min="3" max="3" width="12.421875" style="0" customWidth="1"/>
    <col min="4" max="4" width="11.57421875" style="0" customWidth="1"/>
  </cols>
  <sheetData>
    <row r="1" spans="1:4" s="1" customFormat="1" ht="32.25" customHeight="1" thickBot="1">
      <c r="A1" s="2" t="s">
        <v>19</v>
      </c>
      <c r="B1" s="3" t="s">
        <v>20</v>
      </c>
      <c r="C1" s="3" t="s">
        <v>21</v>
      </c>
      <c r="D1" s="3" t="s">
        <v>22</v>
      </c>
    </row>
    <row r="2" spans="1:4" s="1" customFormat="1" ht="22.5" customHeight="1" thickBot="1">
      <c r="A2" s="4"/>
      <c r="B2" s="7" t="s">
        <v>24</v>
      </c>
      <c r="C2" s="7">
        <v>56.88</v>
      </c>
      <c r="D2" s="7">
        <v>3950</v>
      </c>
    </row>
    <row r="3" spans="1:4" s="1" customFormat="1" ht="22.5" customHeight="1" thickBot="1">
      <c r="A3" s="4" t="s">
        <v>23</v>
      </c>
      <c r="B3" s="7" t="s">
        <v>25</v>
      </c>
      <c r="C3" s="7">
        <v>85.32</v>
      </c>
      <c r="D3" s="7">
        <v>3950</v>
      </c>
    </row>
    <row r="4" spans="1:4" s="1" customFormat="1" ht="22.5" customHeight="1" thickBot="1">
      <c r="A4" s="5"/>
      <c r="B4" s="7" t="s">
        <v>26</v>
      </c>
      <c r="C4" s="7">
        <v>113.76</v>
      </c>
      <c r="D4" s="7">
        <v>3950</v>
      </c>
    </row>
    <row r="5" spans="1:4" s="1" customFormat="1" ht="22.5" customHeight="1" thickBot="1">
      <c r="A5" s="5"/>
      <c r="B5" s="7" t="s">
        <v>27</v>
      </c>
      <c r="C5" s="7">
        <v>142.2</v>
      </c>
      <c r="D5" s="7">
        <v>3950</v>
      </c>
    </row>
    <row r="6" spans="1:4" s="1" customFormat="1" ht="22.5" customHeight="1" thickBot="1">
      <c r="A6" s="6"/>
      <c r="B6" s="7" t="s">
        <v>28</v>
      </c>
      <c r="C6" s="7">
        <v>291.6</v>
      </c>
      <c r="D6" s="7">
        <v>4050</v>
      </c>
    </row>
    <row r="7" spans="1:4" s="1" customFormat="1" ht="22.5" customHeight="1" thickBot="1">
      <c r="A7" s="4"/>
      <c r="B7" s="8" t="s">
        <v>24</v>
      </c>
      <c r="C7" s="7">
        <v>60</v>
      </c>
      <c r="D7" s="7">
        <v>4165</v>
      </c>
    </row>
    <row r="8" spans="1:4" s="1" customFormat="1" ht="22.5" customHeight="1" thickBot="1">
      <c r="A8" s="4" t="s">
        <v>29</v>
      </c>
      <c r="B8" s="8" t="s">
        <v>25</v>
      </c>
      <c r="C8" s="7">
        <v>90</v>
      </c>
      <c r="D8" s="7">
        <v>4165</v>
      </c>
    </row>
    <row r="9" spans="1:4" s="1" customFormat="1" ht="22.5" customHeight="1" thickBot="1">
      <c r="A9" s="5"/>
      <c r="B9" s="8" t="s">
        <v>26</v>
      </c>
      <c r="C9" s="7">
        <v>119.95</v>
      </c>
      <c r="D9" s="7">
        <v>4165</v>
      </c>
    </row>
    <row r="10" spans="1:4" s="1" customFormat="1" ht="22.5" customHeight="1" thickBot="1">
      <c r="A10" s="6"/>
      <c r="B10" s="8" t="s">
        <v>27</v>
      </c>
      <c r="C10" s="7">
        <v>149.95</v>
      </c>
      <c r="D10" s="7">
        <v>4165</v>
      </c>
    </row>
    <row r="11" spans="1:4" s="1" customFormat="1" ht="22.5" customHeight="1" thickBot="1">
      <c r="A11" s="4"/>
      <c r="B11" s="8" t="s">
        <v>24</v>
      </c>
      <c r="C11" s="7">
        <v>60</v>
      </c>
      <c r="D11" s="7">
        <v>4165</v>
      </c>
    </row>
    <row r="12" spans="1:4" s="1" customFormat="1" ht="22.5" customHeight="1" thickBot="1">
      <c r="A12" s="4" t="s">
        <v>30</v>
      </c>
      <c r="B12" s="8" t="s">
        <v>25</v>
      </c>
      <c r="C12" s="7">
        <v>90</v>
      </c>
      <c r="D12" s="7">
        <v>4165</v>
      </c>
    </row>
    <row r="13" spans="1:4" s="1" customFormat="1" ht="22.5" customHeight="1" thickBot="1">
      <c r="A13" s="5"/>
      <c r="B13" s="8" t="s">
        <v>26</v>
      </c>
      <c r="C13" s="7">
        <v>119.95</v>
      </c>
      <c r="D13" s="7">
        <v>4165</v>
      </c>
    </row>
    <row r="14" spans="1:5" s="1" customFormat="1" ht="22.5" customHeight="1" thickBot="1">
      <c r="A14" s="6"/>
      <c r="B14" s="8" t="s">
        <v>27</v>
      </c>
      <c r="C14" s="7">
        <v>149.95</v>
      </c>
      <c r="D14" s="7">
        <v>4165</v>
      </c>
      <c r="E14" s="1">
        <f>150*8</f>
        <v>1200</v>
      </c>
    </row>
    <row r="15" spans="1:4" s="1" customFormat="1" ht="22.5" customHeight="1" thickBot="1">
      <c r="A15" s="4"/>
      <c r="B15" s="8" t="s">
        <v>24</v>
      </c>
      <c r="C15" s="7">
        <v>61.6</v>
      </c>
      <c r="D15" s="7">
        <v>4275</v>
      </c>
    </row>
    <row r="16" spans="1:4" s="1" customFormat="1" ht="22.5" customHeight="1" thickBot="1">
      <c r="A16" s="4" t="s">
        <v>31</v>
      </c>
      <c r="B16" s="8" t="s">
        <v>25</v>
      </c>
      <c r="C16" s="7">
        <v>92.35</v>
      </c>
      <c r="D16" s="7">
        <v>4275</v>
      </c>
    </row>
    <row r="17" spans="1:4" s="1" customFormat="1" ht="22.5" customHeight="1" thickBot="1">
      <c r="A17" s="5"/>
      <c r="B17" s="8" t="s">
        <v>26</v>
      </c>
      <c r="C17" s="7">
        <v>123.15</v>
      </c>
      <c r="D17" s="7">
        <v>4275</v>
      </c>
    </row>
    <row r="18" spans="1:7" s="1" customFormat="1" ht="22.5" customHeight="1" thickBot="1">
      <c r="A18" s="6"/>
      <c r="B18" s="8" t="s">
        <v>27</v>
      </c>
      <c r="C18" s="7">
        <v>153.9</v>
      </c>
      <c r="D18" s="7">
        <v>4275</v>
      </c>
      <c r="E18" s="1">
        <f>154*8</f>
        <v>1232</v>
      </c>
      <c r="F18" s="1">
        <f>180.4*1.15</f>
        <v>207.45999999999998</v>
      </c>
      <c r="G18" s="1">
        <f>159*1.15</f>
        <v>182.85</v>
      </c>
    </row>
    <row r="19" spans="1:6" s="1" customFormat="1" ht="22.5" customHeight="1">
      <c r="A19" s="4" t="s">
        <v>32</v>
      </c>
      <c r="B19" s="9"/>
      <c r="C19" s="10"/>
      <c r="D19" s="10">
        <v>5600</v>
      </c>
      <c r="F19" s="1">
        <f>112.8*1.15</f>
        <v>129.72</v>
      </c>
    </row>
    <row r="20" spans="1:4" s="1" customFormat="1" ht="63.75" customHeight="1">
      <c r="A20" s="44" t="s">
        <v>33</v>
      </c>
      <c r="B20" s="44"/>
      <c r="C20" s="44"/>
      <c r="D20" s="44"/>
    </row>
    <row r="21" s="1" customFormat="1" ht="20.25" customHeight="1"/>
    <row r="22" s="1" customFormat="1" ht="21" customHeight="1"/>
    <row r="23" s="1" customFormat="1" ht="15.75" customHeight="1"/>
    <row r="24" s="1" customFormat="1" ht="21" customHeight="1"/>
    <row r="25" s="1" customFormat="1" ht="15.75" customHeight="1"/>
    <row r="26" s="1" customFormat="1" ht="21" customHeight="1"/>
    <row r="27" s="1" customFormat="1" ht="15" customHeight="1"/>
    <row r="28" s="1" customFormat="1" ht="20.25" customHeight="1"/>
    <row r="29" s="1" customFormat="1" ht="24" customHeight="1"/>
    <row r="30" s="1" customFormat="1" ht="15" customHeight="1"/>
    <row r="31" s="1" customFormat="1" ht="15" customHeight="1"/>
    <row r="32" s="1" customFormat="1" ht="15.75" customHeight="1"/>
    <row r="33" s="1" customFormat="1" ht="21.75" customHeight="1"/>
    <row r="34" s="1" customFormat="1" ht="21.75" customHeight="1"/>
    <row r="35" s="1" customFormat="1" ht="15" customHeight="1"/>
    <row r="36" s="1" customFormat="1" ht="20.25" customHeight="1"/>
    <row r="37" s="1" customFormat="1" ht="21" customHeight="1"/>
    <row r="38" s="1" customFormat="1" ht="20.25" customHeight="1"/>
    <row r="39" s="1" customFormat="1" ht="48.75" customHeight="1"/>
    <row r="40" s="1" customFormat="1" ht="16.5" customHeight="1" hidden="1" thickBot="1"/>
    <row r="41" s="1" customFormat="1" ht="14.25" customHeight="1" hidden="1" thickBot="1"/>
    <row r="42" s="1" customFormat="1" ht="12.75" customHeight="1" hidden="1"/>
    <row r="43" s="1" customFormat="1" ht="13.5" customHeight="1" hidden="1" thickBot="1"/>
    <row r="44" s="1" customFormat="1" ht="12.75" customHeight="1" hidden="1"/>
    <row r="45" s="1" customFormat="1" ht="13.5" customHeight="1" hidden="1" thickBot="1"/>
    <row r="46" s="1" customFormat="1" ht="12.75"/>
    <row r="47" s="1" customFormat="1" ht="11.25" customHeight="1"/>
    <row r="48" s="1" customFormat="1" ht="12.75"/>
    <row r="49" ht="15.75" customHeight="1">
      <c r="A49" s="1"/>
    </row>
    <row r="50" s="1" customFormat="1" ht="27.75" customHeight="1">
      <c r="A50"/>
    </row>
    <row r="51" s="1" customFormat="1" ht="12.75"/>
    <row r="52" s="1" customFormat="1" ht="20.25" customHeight="1"/>
    <row r="53" s="1" customFormat="1" ht="21" customHeight="1"/>
    <row r="54" s="1" customFormat="1" ht="21" customHeight="1"/>
    <row r="55" s="1" customFormat="1" ht="21" customHeight="1"/>
    <row r="56" s="1" customFormat="1" ht="20.25" customHeight="1"/>
    <row r="57" s="1" customFormat="1" ht="24" customHeight="1"/>
    <row r="58" s="1" customFormat="1" ht="21.75" customHeight="1"/>
    <row r="59" s="1" customFormat="1" ht="20.25" customHeight="1"/>
    <row r="60" s="1" customFormat="1" ht="36.75" customHeight="1"/>
    <row r="61" ht="12.75">
      <c r="A61" s="1"/>
    </row>
  </sheetData>
  <sheetProtection/>
  <mergeCells count="1">
    <mergeCell ref="A20:D20"/>
  </mergeCells>
  <printOptions/>
  <pageMargins left="0.5118110236220472" right="0" top="0.31496062992125984" bottom="0" header="0.5118110236220472" footer="0.5118110236220472"/>
  <pageSetup horizontalDpi="600" verticalDpi="600" orientation="portrait" paperSize="9" r:id="rId3"/>
  <legacyDrawing r:id="rId2"/>
  <oleObjects>
    <oleObject progId="Unknown" shapeId="1876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37.00390625" style="12" customWidth="1"/>
    <col min="3" max="3" width="21.421875" style="0" customWidth="1"/>
    <col min="4" max="4" width="17.57421875" style="0" customWidth="1"/>
  </cols>
  <sheetData>
    <row r="1" spans="1:4" ht="33.75" customHeight="1">
      <c r="A1" s="13"/>
      <c r="B1" s="14" t="s">
        <v>34</v>
      </c>
      <c r="C1" s="15" t="s">
        <v>35</v>
      </c>
      <c r="D1" s="15" t="s">
        <v>36</v>
      </c>
    </row>
    <row r="2" spans="1:4" s="11" customFormat="1" ht="21" customHeight="1">
      <c r="A2" s="16">
        <v>1</v>
      </c>
      <c r="B2" s="17" t="s">
        <v>37</v>
      </c>
      <c r="C2" s="18">
        <v>28</v>
      </c>
      <c r="D2" s="16">
        <v>1873</v>
      </c>
    </row>
    <row r="3" spans="1:4" s="11" customFormat="1" ht="21" customHeight="1">
      <c r="A3" s="16">
        <v>2</v>
      </c>
      <c r="B3" s="17" t="s">
        <v>38</v>
      </c>
      <c r="C3" s="18">
        <v>35</v>
      </c>
      <c r="D3" s="16">
        <v>2132</v>
      </c>
    </row>
    <row r="4" spans="1:4" s="11" customFormat="1" ht="21" customHeight="1">
      <c r="A4" s="16">
        <v>3</v>
      </c>
      <c r="B4" s="17" t="s">
        <v>39</v>
      </c>
      <c r="C4" s="18">
        <v>45</v>
      </c>
      <c r="D4" s="16">
        <v>2298</v>
      </c>
    </row>
    <row r="5" spans="1:4" s="11" customFormat="1" ht="21" customHeight="1">
      <c r="A5" s="16">
        <v>4</v>
      </c>
      <c r="B5" s="17" t="s">
        <v>40</v>
      </c>
      <c r="C5" s="18">
        <v>50</v>
      </c>
      <c r="D5" s="16">
        <v>2475</v>
      </c>
    </row>
    <row r="6" spans="1:4" s="11" customFormat="1" ht="21" customHeight="1">
      <c r="A6" s="16">
        <v>5</v>
      </c>
      <c r="B6" s="17" t="s">
        <v>41</v>
      </c>
      <c r="C6" s="18">
        <v>60</v>
      </c>
      <c r="D6" s="16">
        <v>2879</v>
      </c>
    </row>
    <row r="7" spans="1:4" s="11" customFormat="1" ht="21" customHeight="1">
      <c r="A7" s="16">
        <v>6</v>
      </c>
      <c r="B7" s="17" t="s">
        <v>42</v>
      </c>
      <c r="C7" s="18">
        <v>80</v>
      </c>
      <c r="D7" s="16">
        <v>3283</v>
      </c>
    </row>
    <row r="8" spans="1:4" s="11" customFormat="1" ht="21" customHeight="1">
      <c r="A8" s="16">
        <v>7</v>
      </c>
      <c r="B8" s="17" t="s">
        <v>43</v>
      </c>
      <c r="C8" s="18">
        <v>90</v>
      </c>
      <c r="D8" s="16">
        <v>3687</v>
      </c>
    </row>
    <row r="9" spans="1:4" s="11" customFormat="1" ht="21" customHeight="1">
      <c r="A9" s="16">
        <v>8</v>
      </c>
      <c r="B9" s="17" t="s">
        <v>44</v>
      </c>
      <c r="C9" s="18">
        <v>120</v>
      </c>
      <c r="D9" s="16">
        <v>4363</v>
      </c>
    </row>
    <row r="10" spans="1:4" s="11" customFormat="1" ht="21" customHeight="1">
      <c r="A10" s="16">
        <v>9</v>
      </c>
      <c r="B10" s="17" t="s">
        <v>45</v>
      </c>
      <c r="C10" s="18">
        <v>135</v>
      </c>
      <c r="D10" s="16">
        <v>5115</v>
      </c>
    </row>
    <row r="11" spans="1:4" s="11" customFormat="1" ht="21" customHeight="1">
      <c r="A11" s="16">
        <v>10</v>
      </c>
      <c r="B11" s="17" t="s">
        <v>46</v>
      </c>
      <c r="C11" s="18">
        <v>150</v>
      </c>
      <c r="D11" s="16">
        <v>5720</v>
      </c>
    </row>
    <row r="12" spans="1:4" s="11" customFormat="1" ht="21" customHeight="1">
      <c r="A12" s="16">
        <v>11</v>
      </c>
      <c r="B12" s="17" t="s">
        <v>47</v>
      </c>
      <c r="C12" s="18">
        <v>100</v>
      </c>
      <c r="D12" s="16">
        <v>4341</v>
      </c>
    </row>
    <row r="13" spans="1:4" s="11" customFormat="1" ht="21" customHeight="1">
      <c r="A13" s="16">
        <v>12</v>
      </c>
      <c r="B13" s="17" t="s">
        <v>48</v>
      </c>
      <c r="C13" s="18">
        <v>120</v>
      </c>
      <c r="D13" s="16">
        <v>4972</v>
      </c>
    </row>
    <row r="14" spans="1:4" s="11" customFormat="1" ht="21" customHeight="1">
      <c r="A14" s="16">
        <v>13</v>
      </c>
      <c r="B14" s="17" t="s">
        <v>49</v>
      </c>
      <c r="C14" s="18">
        <v>135</v>
      </c>
      <c r="D14" s="16">
        <v>5457</v>
      </c>
    </row>
    <row r="15" spans="1:4" s="11" customFormat="1" ht="21" customHeight="1">
      <c r="A15" s="16">
        <v>14</v>
      </c>
      <c r="B15" s="17" t="s">
        <v>50</v>
      </c>
      <c r="C15" s="18">
        <v>150</v>
      </c>
      <c r="D15" s="16">
        <v>5942</v>
      </c>
    </row>
    <row r="16" spans="1:4" s="11" customFormat="1" ht="21" customHeight="1">
      <c r="A16" s="16">
        <v>15</v>
      </c>
      <c r="B16" s="17" t="s">
        <v>51</v>
      </c>
      <c r="C16" s="18">
        <v>175</v>
      </c>
      <c r="D16" s="16">
        <v>6750</v>
      </c>
    </row>
    <row r="17" spans="1:4" s="11" customFormat="1" ht="21" customHeight="1">
      <c r="A17" s="16">
        <v>16</v>
      </c>
      <c r="B17" s="17" t="s">
        <v>52</v>
      </c>
      <c r="C17" s="18">
        <v>190</v>
      </c>
      <c r="D17" s="16">
        <v>7230</v>
      </c>
    </row>
    <row r="18" spans="1:4" ht="69" customHeight="1">
      <c r="A18" s="44" t="s">
        <v>33</v>
      </c>
      <c r="B18" s="44"/>
      <c r="C18" s="44"/>
      <c r="D18" s="4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215">
      <selection activeCell="A223" sqref="A223:K223"/>
    </sheetView>
  </sheetViews>
  <sheetFormatPr defaultColWidth="9.140625" defaultRowHeight="12.75"/>
  <cols>
    <col min="1" max="1" width="29.00390625" style="19" customWidth="1"/>
    <col min="2" max="2" width="6.8515625" style="31" customWidth="1"/>
    <col min="3" max="4" width="6.00390625" style="31" customWidth="1"/>
    <col min="5" max="5" width="7.140625" style="31" customWidth="1"/>
    <col min="6" max="6" width="5.7109375" style="31" customWidth="1"/>
    <col min="7" max="7" width="7.00390625" style="31" customWidth="1"/>
    <col min="8" max="8" width="6.8515625" style="31" customWidth="1"/>
    <col min="9" max="9" width="7.140625" style="31" customWidth="1"/>
    <col min="10" max="10" width="7.421875" style="31" customWidth="1"/>
    <col min="11" max="11" width="7.7109375" style="31" customWidth="1"/>
  </cols>
  <sheetData>
    <row r="1" spans="1:11" ht="14.25">
      <c r="A1" s="54" t="s">
        <v>18</v>
      </c>
      <c r="B1" s="56" t="s">
        <v>17</v>
      </c>
      <c r="C1" s="56"/>
      <c r="D1" s="56"/>
      <c r="E1" s="56" t="s">
        <v>16</v>
      </c>
      <c r="F1" s="57" t="s">
        <v>15</v>
      </c>
      <c r="G1" s="57"/>
      <c r="H1" s="57"/>
      <c r="I1" s="58" t="s">
        <v>14</v>
      </c>
      <c r="J1" s="58"/>
      <c r="K1" s="58"/>
    </row>
    <row r="2" spans="1:11" ht="42.75">
      <c r="A2" s="55"/>
      <c r="B2" s="56"/>
      <c r="C2" s="56"/>
      <c r="D2" s="56"/>
      <c r="E2" s="56"/>
      <c r="F2" s="21" t="s">
        <v>1</v>
      </c>
      <c r="G2" s="21" t="s">
        <v>13</v>
      </c>
      <c r="H2" s="21" t="s">
        <v>2</v>
      </c>
      <c r="I2" s="23" t="s">
        <v>12</v>
      </c>
      <c r="J2" s="22" t="s">
        <v>11</v>
      </c>
      <c r="K2" s="22" t="s">
        <v>10</v>
      </c>
    </row>
    <row r="3" spans="1:11" ht="19.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52" t="s">
        <v>65</v>
      </c>
      <c r="B4" s="24">
        <v>1000</v>
      </c>
      <c r="C4" s="24">
        <v>600</v>
      </c>
      <c r="D4" s="25">
        <v>50</v>
      </c>
      <c r="E4" s="26" t="s">
        <v>2</v>
      </c>
      <c r="F4" s="24">
        <v>10</v>
      </c>
      <c r="G4" s="27">
        <v>6</v>
      </c>
      <c r="H4" s="27">
        <v>0.3</v>
      </c>
      <c r="I4" s="28">
        <f>J4*1.15</f>
        <v>2921</v>
      </c>
      <c r="J4" s="28">
        <v>2540</v>
      </c>
      <c r="K4" s="28">
        <v>2417</v>
      </c>
    </row>
    <row r="5" spans="1:11" ht="15">
      <c r="A5" s="48"/>
      <c r="B5" s="24">
        <v>1000</v>
      </c>
      <c r="C5" s="24">
        <v>600</v>
      </c>
      <c r="D5" s="25">
        <v>60</v>
      </c>
      <c r="E5" s="26" t="s">
        <v>2</v>
      </c>
      <c r="F5" s="24">
        <v>8</v>
      </c>
      <c r="G5" s="27">
        <v>4.8</v>
      </c>
      <c r="H5" s="27">
        <v>0.288</v>
      </c>
      <c r="I5" s="28">
        <f aca="true" t="shared" si="0" ref="I5:I68">J5*1.15</f>
        <v>2921</v>
      </c>
      <c r="J5" s="28">
        <v>2540</v>
      </c>
      <c r="K5" s="28">
        <v>2417</v>
      </c>
    </row>
    <row r="6" spans="1:11" ht="15">
      <c r="A6" s="48"/>
      <c r="B6" s="24">
        <v>1000</v>
      </c>
      <c r="C6" s="24">
        <v>600</v>
      </c>
      <c r="D6" s="25">
        <v>70</v>
      </c>
      <c r="E6" s="26" t="s">
        <v>2</v>
      </c>
      <c r="F6" s="24">
        <v>8</v>
      </c>
      <c r="G6" s="27">
        <v>4.8</v>
      </c>
      <c r="H6" s="27">
        <v>0.336</v>
      </c>
      <c r="I6" s="28">
        <f t="shared" si="0"/>
        <v>2921</v>
      </c>
      <c r="J6" s="28">
        <v>2540</v>
      </c>
      <c r="K6" s="28">
        <v>2417</v>
      </c>
    </row>
    <row r="7" spans="1:11" ht="15">
      <c r="A7" s="48"/>
      <c r="B7" s="24">
        <v>1000</v>
      </c>
      <c r="C7" s="24">
        <v>600</v>
      </c>
      <c r="D7" s="25">
        <v>80</v>
      </c>
      <c r="E7" s="26" t="s">
        <v>2</v>
      </c>
      <c r="F7" s="24">
        <v>6</v>
      </c>
      <c r="G7" s="27">
        <v>3.6</v>
      </c>
      <c r="H7" s="27">
        <v>0.288</v>
      </c>
      <c r="I7" s="28">
        <f t="shared" si="0"/>
        <v>2921</v>
      </c>
      <c r="J7" s="28">
        <v>2540</v>
      </c>
      <c r="K7" s="28">
        <v>2417</v>
      </c>
    </row>
    <row r="8" spans="1:11" ht="15">
      <c r="A8" s="48"/>
      <c r="B8" s="24">
        <v>1000</v>
      </c>
      <c r="C8" s="24">
        <v>600</v>
      </c>
      <c r="D8" s="25">
        <v>90</v>
      </c>
      <c r="E8" s="26" t="s">
        <v>2</v>
      </c>
      <c r="F8" s="24">
        <v>6</v>
      </c>
      <c r="G8" s="27">
        <v>3.6</v>
      </c>
      <c r="H8" s="27">
        <v>0.324</v>
      </c>
      <c r="I8" s="28">
        <f t="shared" si="0"/>
        <v>2921</v>
      </c>
      <c r="J8" s="28">
        <v>2540</v>
      </c>
      <c r="K8" s="28">
        <v>2417</v>
      </c>
    </row>
    <row r="9" spans="1:11" ht="15">
      <c r="A9" s="48"/>
      <c r="B9" s="24">
        <v>1000</v>
      </c>
      <c r="C9" s="24">
        <v>600</v>
      </c>
      <c r="D9" s="25">
        <v>100</v>
      </c>
      <c r="E9" s="26" t="s">
        <v>2</v>
      </c>
      <c r="F9" s="24">
        <v>5</v>
      </c>
      <c r="G9" s="27">
        <v>3</v>
      </c>
      <c r="H9" s="27">
        <v>0.3</v>
      </c>
      <c r="I9" s="28">
        <f t="shared" si="0"/>
        <v>2921</v>
      </c>
      <c r="J9" s="28">
        <v>2540</v>
      </c>
      <c r="K9" s="28">
        <v>2417</v>
      </c>
    </row>
    <row r="10" spans="1:11" ht="15">
      <c r="A10" s="48"/>
      <c r="B10" s="24">
        <v>1000</v>
      </c>
      <c r="C10" s="24">
        <v>600</v>
      </c>
      <c r="D10" s="25">
        <v>110</v>
      </c>
      <c r="E10" s="26" t="s">
        <v>2</v>
      </c>
      <c r="F10" s="24">
        <v>5</v>
      </c>
      <c r="G10" s="27">
        <v>3</v>
      </c>
      <c r="H10" s="27">
        <v>0.33</v>
      </c>
      <c r="I10" s="28">
        <f t="shared" si="0"/>
        <v>2921</v>
      </c>
      <c r="J10" s="28">
        <v>2540</v>
      </c>
      <c r="K10" s="28">
        <v>2417</v>
      </c>
    </row>
    <row r="11" spans="1:11" ht="15">
      <c r="A11" s="48"/>
      <c r="B11" s="24">
        <v>1000</v>
      </c>
      <c r="C11" s="24">
        <v>600</v>
      </c>
      <c r="D11" s="25">
        <v>120</v>
      </c>
      <c r="E11" s="26" t="s">
        <v>2</v>
      </c>
      <c r="F11" s="24">
        <v>4</v>
      </c>
      <c r="G11" s="27">
        <v>2.4</v>
      </c>
      <c r="H11" s="27">
        <v>0.288</v>
      </c>
      <c r="I11" s="28">
        <f t="shared" si="0"/>
        <v>2921</v>
      </c>
      <c r="J11" s="28">
        <v>2540</v>
      </c>
      <c r="K11" s="28">
        <v>2417</v>
      </c>
    </row>
    <row r="12" spans="1:11" ht="15">
      <c r="A12" s="48"/>
      <c r="B12" s="24">
        <v>1000</v>
      </c>
      <c r="C12" s="24">
        <v>600</v>
      </c>
      <c r="D12" s="25">
        <v>130</v>
      </c>
      <c r="E12" s="26" t="s">
        <v>2</v>
      </c>
      <c r="F12" s="24">
        <v>4</v>
      </c>
      <c r="G12" s="27">
        <v>2.4</v>
      </c>
      <c r="H12" s="27">
        <v>0.312</v>
      </c>
      <c r="I12" s="28">
        <f t="shared" si="0"/>
        <v>2921</v>
      </c>
      <c r="J12" s="28">
        <v>2540</v>
      </c>
      <c r="K12" s="28">
        <v>2417</v>
      </c>
    </row>
    <row r="13" spans="1:11" ht="15">
      <c r="A13" s="48"/>
      <c r="B13" s="24">
        <v>1000</v>
      </c>
      <c r="C13" s="24">
        <v>600</v>
      </c>
      <c r="D13" s="25">
        <v>140</v>
      </c>
      <c r="E13" s="26" t="s">
        <v>2</v>
      </c>
      <c r="F13" s="24">
        <v>3</v>
      </c>
      <c r="G13" s="27">
        <v>1.8</v>
      </c>
      <c r="H13" s="27">
        <v>0.252</v>
      </c>
      <c r="I13" s="28">
        <f t="shared" si="0"/>
        <v>2921</v>
      </c>
      <c r="J13" s="28">
        <v>2540</v>
      </c>
      <c r="K13" s="28">
        <v>2417</v>
      </c>
    </row>
    <row r="14" spans="1:11" ht="15">
      <c r="A14" s="48"/>
      <c r="B14" s="24">
        <v>1000</v>
      </c>
      <c r="C14" s="24">
        <v>600</v>
      </c>
      <c r="D14" s="25">
        <v>150</v>
      </c>
      <c r="E14" s="26" t="s">
        <v>2</v>
      </c>
      <c r="F14" s="24">
        <v>3</v>
      </c>
      <c r="G14" s="27">
        <v>1.8</v>
      </c>
      <c r="H14" s="27">
        <v>0.27</v>
      </c>
      <c r="I14" s="28">
        <f t="shared" si="0"/>
        <v>2921</v>
      </c>
      <c r="J14" s="28">
        <v>2540</v>
      </c>
      <c r="K14" s="28">
        <v>2417</v>
      </c>
    </row>
    <row r="15" spans="1:11" ht="15">
      <c r="A15" s="48"/>
      <c r="B15" s="24">
        <v>1000</v>
      </c>
      <c r="C15" s="24">
        <v>600</v>
      </c>
      <c r="D15" s="25">
        <v>160</v>
      </c>
      <c r="E15" s="26" t="s">
        <v>2</v>
      </c>
      <c r="F15" s="24">
        <v>3</v>
      </c>
      <c r="G15" s="27">
        <v>1.8</v>
      </c>
      <c r="H15" s="27">
        <v>0.288</v>
      </c>
      <c r="I15" s="28">
        <f t="shared" si="0"/>
        <v>2921</v>
      </c>
      <c r="J15" s="28">
        <v>2540</v>
      </c>
      <c r="K15" s="28">
        <v>2417</v>
      </c>
    </row>
    <row r="16" spans="1:11" ht="15">
      <c r="A16" s="48"/>
      <c r="B16" s="24">
        <v>1000</v>
      </c>
      <c r="C16" s="24">
        <v>600</v>
      </c>
      <c r="D16" s="25">
        <v>170</v>
      </c>
      <c r="E16" s="26" t="s">
        <v>2</v>
      </c>
      <c r="F16" s="24">
        <v>3</v>
      </c>
      <c r="G16" s="27">
        <v>1.8</v>
      </c>
      <c r="H16" s="27">
        <v>0.306</v>
      </c>
      <c r="I16" s="28">
        <f t="shared" si="0"/>
        <v>2921</v>
      </c>
      <c r="J16" s="28">
        <v>2540</v>
      </c>
      <c r="K16" s="28">
        <v>2417</v>
      </c>
    </row>
    <row r="17" spans="1:11" ht="15">
      <c r="A17" s="48"/>
      <c r="B17" s="24">
        <v>1000</v>
      </c>
      <c r="C17" s="24">
        <v>600</v>
      </c>
      <c r="D17" s="25">
        <v>180</v>
      </c>
      <c r="E17" s="26" t="s">
        <v>2</v>
      </c>
      <c r="F17" s="24">
        <v>3</v>
      </c>
      <c r="G17" s="27">
        <v>1.8</v>
      </c>
      <c r="H17" s="27">
        <v>0.324</v>
      </c>
      <c r="I17" s="28">
        <f t="shared" si="0"/>
        <v>2921</v>
      </c>
      <c r="J17" s="28">
        <v>2540</v>
      </c>
      <c r="K17" s="28">
        <v>2417</v>
      </c>
    </row>
    <row r="18" spans="1:11" ht="15">
      <c r="A18" s="48"/>
      <c r="B18" s="24">
        <v>1000</v>
      </c>
      <c r="C18" s="24">
        <v>600</v>
      </c>
      <c r="D18" s="25">
        <v>190</v>
      </c>
      <c r="E18" s="26" t="s">
        <v>2</v>
      </c>
      <c r="F18" s="24">
        <v>3</v>
      </c>
      <c r="G18" s="27">
        <v>1.8</v>
      </c>
      <c r="H18" s="27">
        <v>0.342</v>
      </c>
      <c r="I18" s="28">
        <f t="shared" si="0"/>
        <v>2921</v>
      </c>
      <c r="J18" s="28">
        <v>2540</v>
      </c>
      <c r="K18" s="28">
        <v>2417</v>
      </c>
    </row>
    <row r="19" spans="1:11" ht="15">
      <c r="A19" s="48"/>
      <c r="B19" s="24">
        <v>1000</v>
      </c>
      <c r="C19" s="24">
        <v>600</v>
      </c>
      <c r="D19" s="25">
        <v>200</v>
      </c>
      <c r="E19" s="26" t="s">
        <v>2</v>
      </c>
      <c r="F19" s="24">
        <v>2</v>
      </c>
      <c r="G19" s="27">
        <v>1.2</v>
      </c>
      <c r="H19" s="27">
        <v>0.24</v>
      </c>
      <c r="I19" s="28">
        <f t="shared" si="0"/>
        <v>2921</v>
      </c>
      <c r="J19" s="28">
        <v>2540</v>
      </c>
      <c r="K19" s="28">
        <v>2417</v>
      </c>
    </row>
    <row r="20" spans="1:11" ht="15">
      <c r="A20" s="52" t="s">
        <v>66</v>
      </c>
      <c r="B20" s="24">
        <v>1000</v>
      </c>
      <c r="C20" s="24">
        <v>600</v>
      </c>
      <c r="D20" s="29">
        <v>50</v>
      </c>
      <c r="E20" s="26" t="s">
        <v>2</v>
      </c>
      <c r="F20" s="30">
        <v>10</v>
      </c>
      <c r="G20" s="27">
        <v>5</v>
      </c>
      <c r="H20" s="27">
        <v>0.25</v>
      </c>
      <c r="I20" s="28">
        <f t="shared" si="0"/>
        <v>3208.4999999999995</v>
      </c>
      <c r="J20" s="28">
        <v>2790</v>
      </c>
      <c r="K20" s="28">
        <v>2657</v>
      </c>
    </row>
    <row r="21" spans="1:11" ht="15">
      <c r="A21" s="48"/>
      <c r="B21" s="24">
        <v>1000</v>
      </c>
      <c r="C21" s="24">
        <v>600</v>
      </c>
      <c r="D21" s="29">
        <v>60</v>
      </c>
      <c r="E21" s="26" t="s">
        <v>2</v>
      </c>
      <c r="F21" s="30">
        <v>8</v>
      </c>
      <c r="G21" s="27">
        <v>4.8</v>
      </c>
      <c r="H21" s="27">
        <v>0.288</v>
      </c>
      <c r="I21" s="28">
        <f t="shared" si="0"/>
        <v>3208.4999999999995</v>
      </c>
      <c r="J21" s="28">
        <v>2790</v>
      </c>
      <c r="K21" s="28">
        <v>2657</v>
      </c>
    </row>
    <row r="22" spans="1:11" ht="15">
      <c r="A22" s="48"/>
      <c r="B22" s="24">
        <v>1000</v>
      </c>
      <c r="C22" s="24">
        <v>600</v>
      </c>
      <c r="D22" s="29">
        <v>70</v>
      </c>
      <c r="E22" s="26" t="s">
        <v>2</v>
      </c>
      <c r="F22" s="30">
        <v>8</v>
      </c>
      <c r="G22" s="27">
        <v>4.8</v>
      </c>
      <c r="H22" s="27">
        <v>0.336</v>
      </c>
      <c r="I22" s="28">
        <f t="shared" si="0"/>
        <v>3208.4999999999995</v>
      </c>
      <c r="J22" s="28">
        <v>2790</v>
      </c>
      <c r="K22" s="28">
        <v>2657</v>
      </c>
    </row>
    <row r="23" spans="1:11" ht="15">
      <c r="A23" s="48"/>
      <c r="B23" s="24">
        <v>1000</v>
      </c>
      <c r="C23" s="24">
        <v>600</v>
      </c>
      <c r="D23" s="29">
        <v>75</v>
      </c>
      <c r="E23" s="26" t="s">
        <v>2</v>
      </c>
      <c r="F23" s="30">
        <v>8</v>
      </c>
      <c r="G23" s="27">
        <v>4.8</v>
      </c>
      <c r="H23" s="27">
        <v>0.36</v>
      </c>
      <c r="I23" s="28">
        <f t="shared" si="0"/>
        <v>3208.4999999999995</v>
      </c>
      <c r="J23" s="28">
        <v>2790</v>
      </c>
      <c r="K23" s="28">
        <v>2657</v>
      </c>
    </row>
    <row r="24" spans="1:11" ht="15">
      <c r="A24" s="48"/>
      <c r="B24" s="24">
        <v>1000</v>
      </c>
      <c r="C24" s="24">
        <v>600</v>
      </c>
      <c r="D24" s="30">
        <v>80</v>
      </c>
      <c r="E24" s="26" t="s">
        <v>2</v>
      </c>
      <c r="F24" s="30">
        <v>6</v>
      </c>
      <c r="G24" s="27">
        <v>3.6</v>
      </c>
      <c r="H24" s="27">
        <v>0.288</v>
      </c>
      <c r="I24" s="28">
        <f t="shared" si="0"/>
        <v>3208.4999999999995</v>
      </c>
      <c r="J24" s="28">
        <v>2790</v>
      </c>
      <c r="K24" s="28">
        <v>2657</v>
      </c>
    </row>
    <row r="25" spans="1:11" ht="15">
      <c r="A25" s="48"/>
      <c r="B25" s="24">
        <v>1000</v>
      </c>
      <c r="C25" s="24">
        <v>600</v>
      </c>
      <c r="D25" s="30">
        <v>90</v>
      </c>
      <c r="E25" s="26" t="s">
        <v>2</v>
      </c>
      <c r="F25" s="30">
        <v>6</v>
      </c>
      <c r="G25" s="27">
        <v>3.6</v>
      </c>
      <c r="H25" s="27">
        <v>0.324</v>
      </c>
      <c r="I25" s="28">
        <f t="shared" si="0"/>
        <v>3208.4999999999995</v>
      </c>
      <c r="J25" s="28">
        <v>2790</v>
      </c>
      <c r="K25" s="28">
        <v>2657</v>
      </c>
    </row>
    <row r="26" spans="1:11" ht="15">
      <c r="A26" s="48"/>
      <c r="B26" s="24">
        <v>1000</v>
      </c>
      <c r="C26" s="24">
        <v>600</v>
      </c>
      <c r="D26" s="29">
        <v>100</v>
      </c>
      <c r="E26" s="26" t="s">
        <v>2</v>
      </c>
      <c r="F26" s="30">
        <v>5</v>
      </c>
      <c r="G26" s="27">
        <v>3</v>
      </c>
      <c r="H26" s="27">
        <v>0.3</v>
      </c>
      <c r="I26" s="28">
        <f t="shared" si="0"/>
        <v>3208.4999999999995</v>
      </c>
      <c r="J26" s="28">
        <v>2790</v>
      </c>
      <c r="K26" s="28">
        <v>2657</v>
      </c>
    </row>
    <row r="27" spans="1:11" ht="15">
      <c r="A27" s="48"/>
      <c r="B27" s="24">
        <v>1000</v>
      </c>
      <c r="C27" s="24">
        <v>600</v>
      </c>
      <c r="D27" s="30">
        <v>110</v>
      </c>
      <c r="E27" s="26" t="s">
        <v>2</v>
      </c>
      <c r="F27" s="30">
        <v>5</v>
      </c>
      <c r="G27" s="27">
        <v>3</v>
      </c>
      <c r="H27" s="27">
        <v>0.33</v>
      </c>
      <c r="I27" s="28">
        <f t="shared" si="0"/>
        <v>3208.4999999999995</v>
      </c>
      <c r="J27" s="28">
        <v>2790</v>
      </c>
      <c r="K27" s="28">
        <v>2657</v>
      </c>
    </row>
    <row r="28" spans="1:11" ht="15">
      <c r="A28" s="48"/>
      <c r="B28" s="24">
        <v>1000</v>
      </c>
      <c r="C28" s="24">
        <v>600</v>
      </c>
      <c r="D28" s="30">
        <v>120</v>
      </c>
      <c r="E28" s="26" t="s">
        <v>2</v>
      </c>
      <c r="F28" s="30">
        <v>4</v>
      </c>
      <c r="G28" s="27">
        <v>2.4</v>
      </c>
      <c r="H28" s="27">
        <v>0.288</v>
      </c>
      <c r="I28" s="28">
        <f t="shared" si="0"/>
        <v>3208.4999999999995</v>
      </c>
      <c r="J28" s="28">
        <v>2790</v>
      </c>
      <c r="K28" s="28">
        <v>2657</v>
      </c>
    </row>
    <row r="29" spans="1:11" ht="15">
      <c r="A29" s="48"/>
      <c r="B29" s="24">
        <v>1000</v>
      </c>
      <c r="C29" s="24">
        <v>600</v>
      </c>
      <c r="D29" s="30">
        <v>130</v>
      </c>
      <c r="E29" s="26" t="s">
        <v>2</v>
      </c>
      <c r="F29" s="30">
        <v>4</v>
      </c>
      <c r="G29" s="27">
        <v>2.4</v>
      </c>
      <c r="H29" s="27">
        <v>0.312</v>
      </c>
      <c r="I29" s="28">
        <f t="shared" si="0"/>
        <v>3208.4999999999995</v>
      </c>
      <c r="J29" s="28">
        <v>2790</v>
      </c>
      <c r="K29" s="28">
        <v>2657</v>
      </c>
    </row>
    <row r="30" spans="1:11" ht="15">
      <c r="A30" s="48"/>
      <c r="B30" s="24">
        <v>1000</v>
      </c>
      <c r="C30" s="24">
        <v>600</v>
      </c>
      <c r="D30" s="30">
        <v>140</v>
      </c>
      <c r="E30" s="26" t="s">
        <v>2</v>
      </c>
      <c r="F30" s="30">
        <v>4</v>
      </c>
      <c r="G30" s="27">
        <v>2.4</v>
      </c>
      <c r="H30" s="27">
        <v>0.336</v>
      </c>
      <c r="I30" s="28">
        <f t="shared" si="0"/>
        <v>3208.4999999999995</v>
      </c>
      <c r="J30" s="28">
        <v>2790</v>
      </c>
      <c r="K30" s="28">
        <v>2657</v>
      </c>
    </row>
    <row r="31" spans="1:11" ht="15">
      <c r="A31" s="48"/>
      <c r="B31" s="24">
        <v>1000</v>
      </c>
      <c r="C31" s="24">
        <v>600</v>
      </c>
      <c r="D31" s="30">
        <v>150</v>
      </c>
      <c r="E31" s="26" t="s">
        <v>2</v>
      </c>
      <c r="F31" s="30">
        <v>4</v>
      </c>
      <c r="G31" s="27">
        <v>2.4</v>
      </c>
      <c r="H31" s="27">
        <v>0.36</v>
      </c>
      <c r="I31" s="28">
        <f t="shared" si="0"/>
        <v>3208.4999999999995</v>
      </c>
      <c r="J31" s="28">
        <v>2790</v>
      </c>
      <c r="K31" s="28">
        <v>2657</v>
      </c>
    </row>
    <row r="32" spans="1:11" ht="15">
      <c r="A32" s="48"/>
      <c r="B32" s="24">
        <v>1000</v>
      </c>
      <c r="C32" s="24">
        <v>600</v>
      </c>
      <c r="D32" s="30">
        <v>160</v>
      </c>
      <c r="E32" s="26" t="s">
        <v>2</v>
      </c>
      <c r="F32" s="30">
        <v>3</v>
      </c>
      <c r="G32" s="27">
        <v>1.8</v>
      </c>
      <c r="H32" s="27">
        <v>0.288</v>
      </c>
      <c r="I32" s="28">
        <f t="shared" si="0"/>
        <v>3208.4999999999995</v>
      </c>
      <c r="J32" s="28">
        <v>2790</v>
      </c>
      <c r="K32" s="28">
        <v>2657</v>
      </c>
    </row>
    <row r="33" spans="1:11" ht="15">
      <c r="A33" s="48"/>
      <c r="B33" s="24">
        <v>1000</v>
      </c>
      <c r="C33" s="24">
        <v>600</v>
      </c>
      <c r="D33" s="30">
        <v>170</v>
      </c>
      <c r="E33" s="26" t="s">
        <v>2</v>
      </c>
      <c r="F33" s="30">
        <v>3</v>
      </c>
      <c r="G33" s="27">
        <v>1.8</v>
      </c>
      <c r="H33" s="27">
        <v>0.306</v>
      </c>
      <c r="I33" s="28">
        <f t="shared" si="0"/>
        <v>3208.4999999999995</v>
      </c>
      <c r="J33" s="28">
        <v>2790</v>
      </c>
      <c r="K33" s="28">
        <v>2657</v>
      </c>
    </row>
    <row r="34" spans="1:11" ht="15">
      <c r="A34" s="48"/>
      <c r="B34" s="24">
        <v>1000</v>
      </c>
      <c r="C34" s="24">
        <v>600</v>
      </c>
      <c r="D34" s="30">
        <v>180</v>
      </c>
      <c r="E34" s="26" t="s">
        <v>2</v>
      </c>
      <c r="F34" s="30">
        <v>3</v>
      </c>
      <c r="G34" s="27">
        <v>1.8</v>
      </c>
      <c r="H34" s="27">
        <v>0.324</v>
      </c>
      <c r="I34" s="28">
        <f t="shared" si="0"/>
        <v>3208.4999999999995</v>
      </c>
      <c r="J34" s="28">
        <v>2790</v>
      </c>
      <c r="K34" s="28">
        <v>2657</v>
      </c>
    </row>
    <row r="35" spans="1:11" ht="15">
      <c r="A35" s="48"/>
      <c r="B35" s="24">
        <v>1000</v>
      </c>
      <c r="C35" s="24">
        <v>600</v>
      </c>
      <c r="D35" s="30">
        <v>190</v>
      </c>
      <c r="E35" s="26" t="s">
        <v>2</v>
      </c>
      <c r="F35" s="30">
        <v>3</v>
      </c>
      <c r="G35" s="27">
        <v>1.8</v>
      </c>
      <c r="H35" s="27">
        <v>0.342</v>
      </c>
      <c r="I35" s="28">
        <f t="shared" si="0"/>
        <v>3208.4999999999995</v>
      </c>
      <c r="J35" s="28">
        <v>2790</v>
      </c>
      <c r="K35" s="28">
        <v>2657</v>
      </c>
    </row>
    <row r="36" spans="1:11" ht="15">
      <c r="A36" s="48"/>
      <c r="B36" s="24">
        <v>1000</v>
      </c>
      <c r="C36" s="24">
        <v>600</v>
      </c>
      <c r="D36" s="30">
        <v>200</v>
      </c>
      <c r="E36" s="26" t="s">
        <v>2</v>
      </c>
      <c r="F36" s="30">
        <v>2</v>
      </c>
      <c r="G36" s="27">
        <v>1.2</v>
      </c>
      <c r="H36" s="27">
        <v>0.24</v>
      </c>
      <c r="I36" s="28">
        <f t="shared" si="0"/>
        <v>3208.4999999999995</v>
      </c>
      <c r="J36" s="28">
        <v>2790</v>
      </c>
      <c r="K36" s="28">
        <v>2657</v>
      </c>
    </row>
    <row r="37" spans="1:11" ht="15">
      <c r="A37" s="52" t="s">
        <v>67</v>
      </c>
      <c r="B37" s="24">
        <v>1000</v>
      </c>
      <c r="C37" s="24">
        <v>600</v>
      </c>
      <c r="D37" s="25">
        <v>50</v>
      </c>
      <c r="E37" s="26" t="s">
        <v>2</v>
      </c>
      <c r="F37" s="24">
        <v>10</v>
      </c>
      <c r="G37" s="27">
        <v>6</v>
      </c>
      <c r="H37" s="27">
        <v>0.3</v>
      </c>
      <c r="I37" s="28">
        <f t="shared" si="0"/>
        <v>3323.4999999999995</v>
      </c>
      <c r="J37" s="28">
        <v>2890</v>
      </c>
      <c r="K37" s="28">
        <v>2753</v>
      </c>
    </row>
    <row r="38" spans="1:11" ht="15">
      <c r="A38" s="53"/>
      <c r="B38" s="24">
        <v>1000</v>
      </c>
      <c r="C38" s="24">
        <v>600</v>
      </c>
      <c r="D38" s="25">
        <v>60</v>
      </c>
      <c r="E38" s="26" t="s">
        <v>2</v>
      </c>
      <c r="F38" s="24">
        <v>8</v>
      </c>
      <c r="G38" s="27">
        <v>4.8</v>
      </c>
      <c r="H38" s="27">
        <v>0.288</v>
      </c>
      <c r="I38" s="28">
        <f t="shared" si="0"/>
        <v>3323.4999999999995</v>
      </c>
      <c r="J38" s="28">
        <v>2890</v>
      </c>
      <c r="K38" s="28">
        <v>2753</v>
      </c>
    </row>
    <row r="39" spans="1:11" ht="15">
      <c r="A39" s="53"/>
      <c r="B39" s="24">
        <v>1000</v>
      </c>
      <c r="C39" s="24">
        <v>600</v>
      </c>
      <c r="D39" s="25">
        <v>70</v>
      </c>
      <c r="E39" s="26" t="s">
        <v>2</v>
      </c>
      <c r="F39" s="24">
        <v>8</v>
      </c>
      <c r="G39" s="27">
        <v>4.8</v>
      </c>
      <c r="H39" s="27">
        <v>0.336</v>
      </c>
      <c r="I39" s="28">
        <f t="shared" si="0"/>
        <v>3323.4999999999995</v>
      </c>
      <c r="J39" s="28">
        <v>2890</v>
      </c>
      <c r="K39" s="28">
        <v>2753</v>
      </c>
    </row>
    <row r="40" spans="1:11" ht="15">
      <c r="A40" s="53"/>
      <c r="B40" s="24">
        <v>1000</v>
      </c>
      <c r="C40" s="24">
        <v>600</v>
      </c>
      <c r="D40" s="25">
        <v>80</v>
      </c>
      <c r="E40" s="26" t="s">
        <v>2</v>
      </c>
      <c r="F40" s="24">
        <v>6</v>
      </c>
      <c r="G40" s="27">
        <v>3.6</v>
      </c>
      <c r="H40" s="27">
        <v>0.288</v>
      </c>
      <c r="I40" s="28">
        <f t="shared" si="0"/>
        <v>3323.4999999999995</v>
      </c>
      <c r="J40" s="28">
        <v>2890</v>
      </c>
      <c r="K40" s="28">
        <v>2753</v>
      </c>
    </row>
    <row r="41" spans="1:11" ht="15">
      <c r="A41" s="53"/>
      <c r="B41" s="24">
        <v>1000</v>
      </c>
      <c r="C41" s="24">
        <v>600</v>
      </c>
      <c r="D41" s="25">
        <v>90</v>
      </c>
      <c r="E41" s="26" t="s">
        <v>2</v>
      </c>
      <c r="F41" s="24">
        <v>6</v>
      </c>
      <c r="G41" s="27">
        <v>3.6</v>
      </c>
      <c r="H41" s="27">
        <v>0.324</v>
      </c>
      <c r="I41" s="28">
        <f t="shared" si="0"/>
        <v>3323.4999999999995</v>
      </c>
      <c r="J41" s="28">
        <v>2890</v>
      </c>
      <c r="K41" s="28">
        <v>2753</v>
      </c>
    </row>
    <row r="42" spans="1:11" ht="15">
      <c r="A42" s="53"/>
      <c r="B42" s="24">
        <v>1000</v>
      </c>
      <c r="C42" s="24">
        <v>600</v>
      </c>
      <c r="D42" s="25">
        <v>100</v>
      </c>
      <c r="E42" s="26" t="s">
        <v>2</v>
      </c>
      <c r="F42" s="24">
        <v>5</v>
      </c>
      <c r="G42" s="27">
        <v>3</v>
      </c>
      <c r="H42" s="27">
        <v>0.3</v>
      </c>
      <c r="I42" s="28">
        <f t="shared" si="0"/>
        <v>3323.4999999999995</v>
      </c>
      <c r="J42" s="28">
        <v>2890</v>
      </c>
      <c r="K42" s="28">
        <v>2753</v>
      </c>
    </row>
    <row r="43" spans="1:11" ht="15">
      <c r="A43" s="53"/>
      <c r="B43" s="24">
        <v>1000</v>
      </c>
      <c r="C43" s="24">
        <v>600</v>
      </c>
      <c r="D43" s="25">
        <v>110</v>
      </c>
      <c r="E43" s="26" t="s">
        <v>2</v>
      </c>
      <c r="F43" s="24">
        <v>5</v>
      </c>
      <c r="G43" s="27">
        <v>3</v>
      </c>
      <c r="H43" s="27">
        <v>0.33</v>
      </c>
      <c r="I43" s="28">
        <f t="shared" si="0"/>
        <v>3323.4999999999995</v>
      </c>
      <c r="J43" s="28">
        <v>2890</v>
      </c>
      <c r="K43" s="28">
        <v>275</v>
      </c>
    </row>
    <row r="44" spans="1:11" ht="15">
      <c r="A44" s="53"/>
      <c r="B44" s="24">
        <v>1000</v>
      </c>
      <c r="C44" s="24">
        <v>600</v>
      </c>
      <c r="D44" s="25">
        <v>120</v>
      </c>
      <c r="E44" s="26" t="s">
        <v>2</v>
      </c>
      <c r="F44" s="24">
        <v>4</v>
      </c>
      <c r="G44" s="27">
        <v>2.4</v>
      </c>
      <c r="H44" s="27">
        <v>0.288</v>
      </c>
      <c r="I44" s="28">
        <f t="shared" si="0"/>
        <v>3323.4999999999995</v>
      </c>
      <c r="J44" s="28">
        <v>2890</v>
      </c>
      <c r="K44" s="28">
        <v>2753</v>
      </c>
    </row>
    <row r="45" spans="1:11" ht="15">
      <c r="A45" s="53"/>
      <c r="B45" s="24">
        <v>1000</v>
      </c>
      <c r="C45" s="24">
        <v>600</v>
      </c>
      <c r="D45" s="25">
        <v>130</v>
      </c>
      <c r="E45" s="26" t="s">
        <v>2</v>
      </c>
      <c r="F45" s="24">
        <v>4</v>
      </c>
      <c r="G45" s="27">
        <v>2.4</v>
      </c>
      <c r="H45" s="27">
        <v>0.312</v>
      </c>
      <c r="I45" s="28">
        <f t="shared" si="0"/>
        <v>3323.4999999999995</v>
      </c>
      <c r="J45" s="28">
        <v>2890</v>
      </c>
      <c r="K45" s="28">
        <v>2753</v>
      </c>
    </row>
    <row r="46" spans="1:11" ht="15">
      <c r="A46" s="53"/>
      <c r="B46" s="24">
        <v>1000</v>
      </c>
      <c r="C46" s="24">
        <v>600</v>
      </c>
      <c r="D46" s="25">
        <v>140</v>
      </c>
      <c r="E46" s="26" t="s">
        <v>2</v>
      </c>
      <c r="F46" s="24">
        <v>3</v>
      </c>
      <c r="G46" s="27">
        <v>1.8</v>
      </c>
      <c r="H46" s="27">
        <v>0.252</v>
      </c>
      <c r="I46" s="28">
        <f t="shared" si="0"/>
        <v>3323.4999999999995</v>
      </c>
      <c r="J46" s="28">
        <v>2890</v>
      </c>
      <c r="K46" s="28">
        <v>2753</v>
      </c>
    </row>
    <row r="47" spans="1:11" ht="15">
      <c r="A47" s="53"/>
      <c r="B47" s="24">
        <v>1000</v>
      </c>
      <c r="C47" s="24">
        <v>600</v>
      </c>
      <c r="D47" s="25">
        <v>150</v>
      </c>
      <c r="E47" s="26" t="s">
        <v>2</v>
      </c>
      <c r="F47" s="24">
        <v>3</v>
      </c>
      <c r="G47" s="27">
        <v>1.8</v>
      </c>
      <c r="H47" s="27">
        <v>0.27</v>
      </c>
      <c r="I47" s="28">
        <f t="shared" si="0"/>
        <v>3323.4999999999995</v>
      </c>
      <c r="J47" s="28">
        <v>2890</v>
      </c>
      <c r="K47" s="28">
        <v>2753</v>
      </c>
    </row>
    <row r="48" spans="1:11" ht="15">
      <c r="A48" s="53"/>
      <c r="B48" s="24">
        <v>1000</v>
      </c>
      <c r="C48" s="24">
        <v>600</v>
      </c>
      <c r="D48" s="25">
        <v>160</v>
      </c>
      <c r="E48" s="26" t="s">
        <v>2</v>
      </c>
      <c r="F48" s="24">
        <v>3</v>
      </c>
      <c r="G48" s="27">
        <v>1.8</v>
      </c>
      <c r="H48" s="27">
        <v>0.288</v>
      </c>
      <c r="I48" s="28">
        <f t="shared" si="0"/>
        <v>3323.4999999999995</v>
      </c>
      <c r="J48" s="28">
        <v>2890</v>
      </c>
      <c r="K48" s="28">
        <v>2753</v>
      </c>
    </row>
    <row r="49" spans="1:11" ht="15">
      <c r="A49" s="53"/>
      <c r="B49" s="24">
        <v>1000</v>
      </c>
      <c r="C49" s="24">
        <v>600</v>
      </c>
      <c r="D49" s="25">
        <v>170</v>
      </c>
      <c r="E49" s="26" t="s">
        <v>2</v>
      </c>
      <c r="F49" s="24">
        <v>3</v>
      </c>
      <c r="G49" s="27">
        <v>1.8</v>
      </c>
      <c r="H49" s="27">
        <v>0.306</v>
      </c>
      <c r="I49" s="28">
        <f t="shared" si="0"/>
        <v>3323.4999999999995</v>
      </c>
      <c r="J49" s="28">
        <v>2890</v>
      </c>
      <c r="K49" s="28">
        <v>2753</v>
      </c>
    </row>
    <row r="50" spans="1:11" ht="15">
      <c r="A50" s="53"/>
      <c r="B50" s="24">
        <v>1000</v>
      </c>
      <c r="C50" s="24">
        <v>600</v>
      </c>
      <c r="D50" s="25">
        <v>180</v>
      </c>
      <c r="E50" s="26" t="s">
        <v>2</v>
      </c>
      <c r="F50" s="24">
        <v>3</v>
      </c>
      <c r="G50" s="27">
        <v>1.8</v>
      </c>
      <c r="H50" s="27">
        <v>0.324</v>
      </c>
      <c r="I50" s="28">
        <f t="shared" si="0"/>
        <v>3323.4999999999995</v>
      </c>
      <c r="J50" s="28">
        <v>2890</v>
      </c>
      <c r="K50" s="28">
        <v>2753</v>
      </c>
    </row>
    <row r="51" spans="1:11" ht="15">
      <c r="A51" s="53"/>
      <c r="B51" s="24">
        <v>1000</v>
      </c>
      <c r="C51" s="24">
        <v>600</v>
      </c>
      <c r="D51" s="25">
        <v>190</v>
      </c>
      <c r="E51" s="26" t="s">
        <v>2</v>
      </c>
      <c r="F51" s="24">
        <v>3</v>
      </c>
      <c r="G51" s="27">
        <v>1.8</v>
      </c>
      <c r="H51" s="27">
        <v>0.342</v>
      </c>
      <c r="I51" s="28">
        <f t="shared" si="0"/>
        <v>3323.4999999999995</v>
      </c>
      <c r="J51" s="28">
        <v>2890</v>
      </c>
      <c r="K51" s="28">
        <v>2753</v>
      </c>
    </row>
    <row r="52" spans="1:11" ht="15">
      <c r="A52" s="53"/>
      <c r="B52" s="24">
        <v>1000</v>
      </c>
      <c r="C52" s="24">
        <v>600</v>
      </c>
      <c r="D52" s="25">
        <v>200</v>
      </c>
      <c r="E52" s="26" t="s">
        <v>2</v>
      </c>
      <c r="F52" s="24">
        <v>2</v>
      </c>
      <c r="G52" s="27">
        <v>1.2</v>
      </c>
      <c r="H52" s="27">
        <v>0.24</v>
      </c>
      <c r="I52" s="28">
        <f t="shared" si="0"/>
        <v>3323.4999999999995</v>
      </c>
      <c r="J52" s="28">
        <v>2890</v>
      </c>
      <c r="K52" s="28">
        <v>2753</v>
      </c>
    </row>
    <row r="53" spans="1:11" ht="15.75">
      <c r="A53" s="50" t="s">
        <v>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>
      <c r="A54" s="47" t="s">
        <v>68</v>
      </c>
      <c r="B54" s="24">
        <v>1000</v>
      </c>
      <c r="C54" s="24">
        <v>600</v>
      </c>
      <c r="D54" s="24">
        <v>30</v>
      </c>
      <c r="E54" s="26" t="s">
        <v>2</v>
      </c>
      <c r="F54" s="24">
        <v>8</v>
      </c>
      <c r="G54" s="27">
        <v>4.8</v>
      </c>
      <c r="H54" s="27">
        <v>0.144</v>
      </c>
      <c r="I54" s="28">
        <f t="shared" si="0"/>
        <v>5060</v>
      </c>
      <c r="J54" s="28">
        <v>4400</v>
      </c>
      <c r="K54" s="28">
        <v>4192</v>
      </c>
    </row>
    <row r="55" spans="1:11" ht="15">
      <c r="A55" s="48"/>
      <c r="B55" s="24">
        <v>1000</v>
      </c>
      <c r="C55" s="24">
        <v>600</v>
      </c>
      <c r="D55" s="24">
        <v>40</v>
      </c>
      <c r="E55" s="26" t="s">
        <v>2</v>
      </c>
      <c r="F55" s="24">
        <v>6</v>
      </c>
      <c r="G55" s="27">
        <v>3.6</v>
      </c>
      <c r="H55" s="27">
        <v>0.144</v>
      </c>
      <c r="I55" s="28">
        <f t="shared" si="0"/>
        <v>5060</v>
      </c>
      <c r="J55" s="28">
        <v>4400</v>
      </c>
      <c r="K55" s="28">
        <v>4192</v>
      </c>
    </row>
    <row r="56" spans="1:11" ht="15">
      <c r="A56" s="48"/>
      <c r="B56" s="24">
        <v>1000</v>
      </c>
      <c r="C56" s="24">
        <v>600</v>
      </c>
      <c r="D56" s="24">
        <v>50</v>
      </c>
      <c r="E56" s="26" t="s">
        <v>2</v>
      </c>
      <c r="F56" s="24">
        <v>6</v>
      </c>
      <c r="G56" s="27">
        <v>3.6</v>
      </c>
      <c r="H56" s="27">
        <v>0.18</v>
      </c>
      <c r="I56" s="28">
        <f t="shared" si="0"/>
        <v>5060</v>
      </c>
      <c r="J56" s="28">
        <v>4400</v>
      </c>
      <c r="K56" s="28">
        <v>4192</v>
      </c>
    </row>
    <row r="57" spans="1:11" ht="15">
      <c r="A57" s="48"/>
      <c r="B57" s="24">
        <v>1000</v>
      </c>
      <c r="C57" s="24">
        <v>600</v>
      </c>
      <c r="D57" s="24">
        <v>60</v>
      </c>
      <c r="E57" s="26" t="s">
        <v>2</v>
      </c>
      <c r="F57" s="24">
        <v>4</v>
      </c>
      <c r="G57" s="27">
        <v>2.4</v>
      </c>
      <c r="H57" s="27">
        <v>0.144</v>
      </c>
      <c r="I57" s="28">
        <f t="shared" si="0"/>
        <v>5060</v>
      </c>
      <c r="J57" s="28">
        <v>4400</v>
      </c>
      <c r="K57" s="28">
        <v>4192</v>
      </c>
    </row>
    <row r="58" spans="1:11" ht="15">
      <c r="A58" s="48"/>
      <c r="B58" s="24">
        <v>1000</v>
      </c>
      <c r="C58" s="24">
        <v>600</v>
      </c>
      <c r="D58" s="24">
        <v>70</v>
      </c>
      <c r="E58" s="26" t="s">
        <v>2</v>
      </c>
      <c r="F58" s="24">
        <v>4</v>
      </c>
      <c r="G58" s="27">
        <v>2.4</v>
      </c>
      <c r="H58" s="27">
        <v>0.168</v>
      </c>
      <c r="I58" s="28">
        <f t="shared" si="0"/>
        <v>5060</v>
      </c>
      <c r="J58" s="28">
        <v>4400</v>
      </c>
      <c r="K58" s="28">
        <v>4192</v>
      </c>
    </row>
    <row r="59" spans="1:11" ht="15">
      <c r="A59" s="48"/>
      <c r="B59" s="24">
        <v>1000</v>
      </c>
      <c r="C59" s="24">
        <v>600</v>
      </c>
      <c r="D59" s="24">
        <v>80</v>
      </c>
      <c r="E59" s="26" t="s">
        <v>2</v>
      </c>
      <c r="F59" s="24">
        <v>4</v>
      </c>
      <c r="G59" s="27">
        <v>2.4</v>
      </c>
      <c r="H59" s="27">
        <v>0.192</v>
      </c>
      <c r="I59" s="28">
        <f t="shared" si="0"/>
        <v>5060</v>
      </c>
      <c r="J59" s="28">
        <v>4400</v>
      </c>
      <c r="K59" s="28">
        <v>4192</v>
      </c>
    </row>
    <row r="60" spans="1:11" ht="15">
      <c r="A60" s="48"/>
      <c r="B60" s="24">
        <v>1000</v>
      </c>
      <c r="C60" s="24">
        <v>600</v>
      </c>
      <c r="D60" s="24">
        <v>90</v>
      </c>
      <c r="E60" s="26" t="s">
        <v>2</v>
      </c>
      <c r="F60" s="24">
        <v>4</v>
      </c>
      <c r="G60" s="27">
        <v>2.4</v>
      </c>
      <c r="H60" s="27">
        <v>0.216</v>
      </c>
      <c r="I60" s="28">
        <f t="shared" si="0"/>
        <v>5060</v>
      </c>
      <c r="J60" s="28">
        <v>4400</v>
      </c>
      <c r="K60" s="28">
        <v>4192</v>
      </c>
    </row>
    <row r="61" spans="1:11" ht="15">
      <c r="A61" s="48"/>
      <c r="B61" s="24">
        <v>1000</v>
      </c>
      <c r="C61" s="24">
        <v>600</v>
      </c>
      <c r="D61" s="24">
        <v>100</v>
      </c>
      <c r="E61" s="26" t="s">
        <v>2</v>
      </c>
      <c r="F61" s="24">
        <v>3</v>
      </c>
      <c r="G61" s="27">
        <v>1.8</v>
      </c>
      <c r="H61" s="27">
        <v>0.18</v>
      </c>
      <c r="I61" s="28">
        <f t="shared" si="0"/>
        <v>5060</v>
      </c>
      <c r="J61" s="28">
        <v>4400</v>
      </c>
      <c r="K61" s="28">
        <v>4192</v>
      </c>
    </row>
    <row r="62" spans="1:11" ht="15">
      <c r="A62" s="48"/>
      <c r="B62" s="24">
        <v>1000</v>
      </c>
      <c r="C62" s="24">
        <v>600</v>
      </c>
      <c r="D62" s="24">
        <v>110</v>
      </c>
      <c r="E62" s="26" t="s">
        <v>2</v>
      </c>
      <c r="F62" s="24">
        <v>3</v>
      </c>
      <c r="G62" s="27">
        <v>1.8</v>
      </c>
      <c r="H62" s="27">
        <v>0.198</v>
      </c>
      <c r="I62" s="28">
        <f t="shared" si="0"/>
        <v>5060</v>
      </c>
      <c r="J62" s="28">
        <v>4400</v>
      </c>
      <c r="K62" s="28">
        <v>4192</v>
      </c>
    </row>
    <row r="63" spans="1:11" ht="15">
      <c r="A63" s="48"/>
      <c r="B63" s="24">
        <v>1000</v>
      </c>
      <c r="C63" s="24">
        <v>600</v>
      </c>
      <c r="D63" s="24">
        <v>120</v>
      </c>
      <c r="E63" s="26" t="s">
        <v>2</v>
      </c>
      <c r="F63" s="24">
        <v>2</v>
      </c>
      <c r="G63" s="27">
        <v>1.2</v>
      </c>
      <c r="H63" s="27">
        <v>0.144</v>
      </c>
      <c r="I63" s="28">
        <f t="shared" si="0"/>
        <v>5060</v>
      </c>
      <c r="J63" s="28">
        <v>4400</v>
      </c>
      <c r="K63" s="28">
        <v>4192</v>
      </c>
    </row>
    <row r="64" spans="1:11" ht="15">
      <c r="A64" s="48"/>
      <c r="B64" s="24">
        <v>1000</v>
      </c>
      <c r="C64" s="24">
        <v>600</v>
      </c>
      <c r="D64" s="24">
        <v>130</v>
      </c>
      <c r="E64" s="26" t="s">
        <v>2</v>
      </c>
      <c r="F64" s="24">
        <v>2</v>
      </c>
      <c r="G64" s="27">
        <v>1.2</v>
      </c>
      <c r="H64" s="27">
        <v>0.156</v>
      </c>
      <c r="I64" s="28">
        <f t="shared" si="0"/>
        <v>5060</v>
      </c>
      <c r="J64" s="28">
        <v>4400</v>
      </c>
      <c r="K64" s="28">
        <v>4192</v>
      </c>
    </row>
    <row r="65" spans="1:11" ht="15">
      <c r="A65" s="48"/>
      <c r="B65" s="24">
        <v>1000</v>
      </c>
      <c r="C65" s="24">
        <v>600</v>
      </c>
      <c r="D65" s="24">
        <v>140</v>
      </c>
      <c r="E65" s="26" t="s">
        <v>2</v>
      </c>
      <c r="F65" s="24">
        <v>2</v>
      </c>
      <c r="G65" s="27">
        <v>1.2</v>
      </c>
      <c r="H65" s="27">
        <v>0.168</v>
      </c>
      <c r="I65" s="28">
        <f t="shared" si="0"/>
        <v>5060</v>
      </c>
      <c r="J65" s="28">
        <v>4400</v>
      </c>
      <c r="K65" s="28">
        <v>4192</v>
      </c>
    </row>
    <row r="66" spans="1:11" ht="15">
      <c r="A66" s="48"/>
      <c r="B66" s="24">
        <v>1000</v>
      </c>
      <c r="C66" s="24">
        <v>600</v>
      </c>
      <c r="D66" s="24">
        <v>150</v>
      </c>
      <c r="E66" s="26" t="s">
        <v>2</v>
      </c>
      <c r="F66" s="24">
        <v>2</v>
      </c>
      <c r="G66" s="27">
        <v>1.2</v>
      </c>
      <c r="H66" s="27">
        <v>0.18</v>
      </c>
      <c r="I66" s="28">
        <f t="shared" si="0"/>
        <v>5060</v>
      </c>
      <c r="J66" s="28">
        <v>4400</v>
      </c>
      <c r="K66" s="28">
        <v>4192</v>
      </c>
    </row>
    <row r="67" spans="1:11" ht="15">
      <c r="A67" s="48"/>
      <c r="B67" s="24">
        <v>1000</v>
      </c>
      <c r="C67" s="24">
        <v>600</v>
      </c>
      <c r="D67" s="24">
        <v>160</v>
      </c>
      <c r="E67" s="26" t="s">
        <v>2</v>
      </c>
      <c r="F67" s="24">
        <v>2</v>
      </c>
      <c r="G67" s="27">
        <v>1.2</v>
      </c>
      <c r="H67" s="27">
        <v>0.192</v>
      </c>
      <c r="I67" s="28">
        <f t="shared" si="0"/>
        <v>5060</v>
      </c>
      <c r="J67" s="28">
        <v>4400</v>
      </c>
      <c r="K67" s="28">
        <v>4192</v>
      </c>
    </row>
    <row r="68" spans="1:11" ht="15">
      <c r="A68" s="48"/>
      <c r="B68" s="24">
        <v>1000</v>
      </c>
      <c r="C68" s="24">
        <v>600</v>
      </c>
      <c r="D68" s="24">
        <v>170</v>
      </c>
      <c r="E68" s="26" t="s">
        <v>2</v>
      </c>
      <c r="F68" s="24">
        <v>2</v>
      </c>
      <c r="G68" s="27">
        <v>1.2</v>
      </c>
      <c r="H68" s="27">
        <v>0.204</v>
      </c>
      <c r="I68" s="28">
        <f t="shared" si="0"/>
        <v>5060</v>
      </c>
      <c r="J68" s="28">
        <v>4400</v>
      </c>
      <c r="K68" s="28">
        <v>4192</v>
      </c>
    </row>
    <row r="69" spans="1:11" ht="15">
      <c r="A69" s="48"/>
      <c r="B69" s="24">
        <v>1000</v>
      </c>
      <c r="C69" s="24">
        <v>600</v>
      </c>
      <c r="D69" s="24">
        <v>180</v>
      </c>
      <c r="E69" s="26" t="s">
        <v>2</v>
      </c>
      <c r="F69" s="24">
        <v>2</v>
      </c>
      <c r="G69" s="27">
        <v>1.2</v>
      </c>
      <c r="H69" s="27">
        <v>0.216</v>
      </c>
      <c r="I69" s="28">
        <f>J69*1.15</f>
        <v>5060</v>
      </c>
      <c r="J69" s="28">
        <v>4400</v>
      </c>
      <c r="K69" s="28">
        <v>4192</v>
      </c>
    </row>
    <row r="70" spans="1:11" ht="15">
      <c r="A70" s="49" t="s">
        <v>53</v>
      </c>
      <c r="B70" s="24">
        <v>1000</v>
      </c>
      <c r="C70" s="24">
        <v>600</v>
      </c>
      <c r="D70" s="25">
        <v>80</v>
      </c>
      <c r="E70" s="26" t="s">
        <v>2</v>
      </c>
      <c r="F70" s="24">
        <v>7</v>
      </c>
      <c r="G70" s="27">
        <v>4.2</v>
      </c>
      <c r="H70" s="27">
        <v>0.336</v>
      </c>
      <c r="I70" s="28">
        <v>5423</v>
      </c>
      <c r="J70" s="28" t="s">
        <v>54</v>
      </c>
      <c r="K70" s="28" t="s">
        <v>54</v>
      </c>
    </row>
    <row r="71" spans="1:11" ht="15">
      <c r="A71" s="46"/>
      <c r="B71" s="24">
        <v>1000</v>
      </c>
      <c r="C71" s="24">
        <v>600</v>
      </c>
      <c r="D71" s="25">
        <v>90</v>
      </c>
      <c r="E71" s="26" t="s">
        <v>2</v>
      </c>
      <c r="F71" s="24">
        <v>6</v>
      </c>
      <c r="G71" s="27">
        <v>6</v>
      </c>
      <c r="H71" s="27">
        <v>0.54</v>
      </c>
      <c r="I71" s="28">
        <v>5163</v>
      </c>
      <c r="J71" s="28" t="s">
        <v>55</v>
      </c>
      <c r="K71" s="28" t="s">
        <v>55</v>
      </c>
    </row>
    <row r="72" spans="1:11" ht="15">
      <c r="A72" s="46"/>
      <c r="B72" s="24">
        <v>1000</v>
      </c>
      <c r="C72" s="24">
        <v>600</v>
      </c>
      <c r="D72" s="25">
        <v>100</v>
      </c>
      <c r="E72" s="26" t="s">
        <v>2</v>
      </c>
      <c r="F72" s="24">
        <v>6</v>
      </c>
      <c r="G72" s="27">
        <v>3.6</v>
      </c>
      <c r="H72" s="27">
        <v>0.36</v>
      </c>
      <c r="I72" s="28">
        <v>4900</v>
      </c>
      <c r="J72" s="28" t="s">
        <v>56</v>
      </c>
      <c r="K72" s="28" t="s">
        <v>56</v>
      </c>
    </row>
    <row r="73" spans="1:11" ht="15">
      <c r="A73" s="46"/>
      <c r="B73" s="24">
        <v>1000</v>
      </c>
      <c r="C73" s="24">
        <v>600</v>
      </c>
      <c r="D73" s="24">
        <v>110</v>
      </c>
      <c r="E73" s="26" t="s">
        <v>2</v>
      </c>
      <c r="F73" s="24">
        <v>5</v>
      </c>
      <c r="G73" s="27">
        <v>3</v>
      </c>
      <c r="H73" s="27">
        <v>0.33</v>
      </c>
      <c r="I73" s="28">
        <v>4800</v>
      </c>
      <c r="J73" s="28" t="s">
        <v>55</v>
      </c>
      <c r="K73" s="28" t="s">
        <v>55</v>
      </c>
    </row>
    <row r="74" spans="1:11" ht="15">
      <c r="A74" s="46"/>
      <c r="B74" s="24">
        <v>1000</v>
      </c>
      <c r="C74" s="24">
        <v>600</v>
      </c>
      <c r="D74" s="24">
        <v>120</v>
      </c>
      <c r="E74" s="26" t="s">
        <v>2</v>
      </c>
      <c r="F74" s="24">
        <v>5</v>
      </c>
      <c r="G74" s="27">
        <v>3</v>
      </c>
      <c r="H74" s="27">
        <v>0.36</v>
      </c>
      <c r="I74" s="28">
        <v>4713</v>
      </c>
      <c r="J74" s="28" t="s">
        <v>57</v>
      </c>
      <c r="K74" s="28" t="s">
        <v>57</v>
      </c>
    </row>
    <row r="75" spans="1:11" ht="15">
      <c r="A75" s="46"/>
      <c r="B75" s="24">
        <v>1000</v>
      </c>
      <c r="C75" s="24">
        <v>600</v>
      </c>
      <c r="D75" s="24">
        <v>130</v>
      </c>
      <c r="E75" s="26" t="s">
        <v>2</v>
      </c>
      <c r="F75" s="24">
        <v>4</v>
      </c>
      <c r="G75" s="27">
        <v>2.4</v>
      </c>
      <c r="H75" s="27">
        <v>0.312</v>
      </c>
      <c r="I75" s="28">
        <v>4643</v>
      </c>
      <c r="J75" s="28" t="s">
        <v>55</v>
      </c>
      <c r="K75" s="28" t="s">
        <v>55</v>
      </c>
    </row>
    <row r="76" spans="1:11" ht="15">
      <c r="A76" s="46"/>
      <c r="B76" s="24">
        <v>1000</v>
      </c>
      <c r="C76" s="24">
        <v>600</v>
      </c>
      <c r="D76" s="24">
        <v>140</v>
      </c>
      <c r="E76" s="26" t="s">
        <v>2</v>
      </c>
      <c r="F76" s="24">
        <v>4</v>
      </c>
      <c r="G76" s="27">
        <v>2.4</v>
      </c>
      <c r="H76" s="27">
        <v>0.336</v>
      </c>
      <c r="I76" s="28">
        <v>4579</v>
      </c>
      <c r="J76" s="28" t="s">
        <v>58</v>
      </c>
      <c r="K76" s="28" t="s">
        <v>58</v>
      </c>
    </row>
    <row r="77" spans="1:11" ht="15">
      <c r="A77" s="46"/>
      <c r="B77" s="24">
        <v>1000</v>
      </c>
      <c r="C77" s="24">
        <v>600</v>
      </c>
      <c r="D77" s="24">
        <v>150</v>
      </c>
      <c r="E77" s="26" t="s">
        <v>2</v>
      </c>
      <c r="F77" s="24">
        <v>4</v>
      </c>
      <c r="G77" s="27">
        <v>2.4</v>
      </c>
      <c r="H77" s="27">
        <v>0.36</v>
      </c>
      <c r="I77" s="28">
        <v>4531</v>
      </c>
      <c r="J77" s="28" t="s">
        <v>59</v>
      </c>
      <c r="K77" s="28" t="s">
        <v>59</v>
      </c>
    </row>
    <row r="78" spans="1:11" ht="15">
      <c r="A78" s="46"/>
      <c r="B78" s="24">
        <v>1000</v>
      </c>
      <c r="C78" s="24">
        <v>600</v>
      </c>
      <c r="D78" s="24">
        <v>160</v>
      </c>
      <c r="E78" s="26" t="s">
        <v>2</v>
      </c>
      <c r="F78" s="24">
        <v>3</v>
      </c>
      <c r="G78" s="27">
        <v>1.8</v>
      </c>
      <c r="H78" s="27">
        <v>0.288</v>
      </c>
      <c r="I78" s="28">
        <v>4488</v>
      </c>
      <c r="J78" s="28" t="s">
        <v>60</v>
      </c>
      <c r="K78" s="28" t="s">
        <v>60</v>
      </c>
    </row>
    <row r="79" spans="1:11" ht="15">
      <c r="A79" s="46"/>
      <c r="B79" s="24">
        <v>1000</v>
      </c>
      <c r="C79" s="24">
        <v>600</v>
      </c>
      <c r="D79" s="24">
        <v>170</v>
      </c>
      <c r="E79" s="26" t="s">
        <v>2</v>
      </c>
      <c r="F79" s="24">
        <v>3</v>
      </c>
      <c r="G79" s="27">
        <v>1.8</v>
      </c>
      <c r="H79" s="27">
        <v>0.306</v>
      </c>
      <c r="I79" s="28">
        <v>4455</v>
      </c>
      <c r="J79" s="28" t="s">
        <v>61</v>
      </c>
      <c r="K79" s="28" t="s">
        <v>61</v>
      </c>
    </row>
    <row r="80" spans="1:11" ht="15">
      <c r="A80" s="46"/>
      <c r="B80" s="24">
        <v>1000</v>
      </c>
      <c r="C80" s="24">
        <v>600</v>
      </c>
      <c r="D80" s="24">
        <v>180</v>
      </c>
      <c r="E80" s="26" t="s">
        <v>2</v>
      </c>
      <c r="F80" s="24">
        <v>3</v>
      </c>
      <c r="G80" s="27">
        <v>1.8</v>
      </c>
      <c r="H80" s="27">
        <v>0.324</v>
      </c>
      <c r="I80" s="28">
        <v>4421</v>
      </c>
      <c r="J80" s="28"/>
      <c r="K80" s="28"/>
    </row>
    <row r="81" spans="1:11" ht="15">
      <c r="A81" s="46"/>
      <c r="B81" s="24">
        <v>1000</v>
      </c>
      <c r="C81" s="24">
        <v>600</v>
      </c>
      <c r="D81" s="24">
        <v>190</v>
      </c>
      <c r="E81" s="26" t="s">
        <v>2</v>
      </c>
      <c r="F81" s="24">
        <v>3</v>
      </c>
      <c r="G81" s="27">
        <v>1.8</v>
      </c>
      <c r="H81" s="27">
        <v>0.342</v>
      </c>
      <c r="I81" s="28">
        <v>4396</v>
      </c>
      <c r="J81" s="28"/>
      <c r="K81" s="28"/>
    </row>
    <row r="82" spans="1:11" ht="15">
      <c r="A82" s="46"/>
      <c r="B82" s="24">
        <v>1000</v>
      </c>
      <c r="C82" s="24">
        <v>600</v>
      </c>
      <c r="D82" s="24">
        <v>200</v>
      </c>
      <c r="E82" s="26" t="s">
        <v>2</v>
      </c>
      <c r="F82" s="24">
        <v>3</v>
      </c>
      <c r="G82" s="27">
        <v>1.8</v>
      </c>
      <c r="H82" s="27">
        <v>0.36</v>
      </c>
      <c r="I82" s="28">
        <v>4368</v>
      </c>
      <c r="J82" s="28"/>
      <c r="K82" s="28"/>
    </row>
    <row r="83" spans="1:11" ht="15.75">
      <c r="A83" s="50" t="s">
        <v>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5">
      <c r="A84" s="47" t="s">
        <v>69</v>
      </c>
      <c r="B84" s="24">
        <v>1200</v>
      </c>
      <c r="C84" s="24">
        <v>500</v>
      </c>
      <c r="D84" s="25">
        <v>25</v>
      </c>
      <c r="E84" s="26" t="s">
        <v>2</v>
      </c>
      <c r="F84" s="24">
        <v>10</v>
      </c>
      <c r="G84" s="27">
        <v>6</v>
      </c>
      <c r="H84" s="27">
        <v>0.15</v>
      </c>
      <c r="I84" s="28">
        <v>9445</v>
      </c>
      <c r="J84" s="28" t="s">
        <v>54</v>
      </c>
      <c r="K84" s="28" t="s">
        <v>54</v>
      </c>
    </row>
    <row r="85" spans="1:11" ht="15">
      <c r="A85" s="48"/>
      <c r="B85" s="24">
        <v>1200</v>
      </c>
      <c r="C85" s="24">
        <v>500</v>
      </c>
      <c r="D85" s="25">
        <v>30</v>
      </c>
      <c r="E85" s="26" t="s">
        <v>2</v>
      </c>
      <c r="F85" s="24">
        <v>8</v>
      </c>
      <c r="G85" s="27">
        <v>4.8</v>
      </c>
      <c r="H85" s="27">
        <v>0.144</v>
      </c>
      <c r="I85" s="28">
        <v>9445</v>
      </c>
      <c r="J85" s="28" t="s">
        <v>55</v>
      </c>
      <c r="K85" s="28" t="s">
        <v>55</v>
      </c>
    </row>
    <row r="86" spans="1:11" ht="15">
      <c r="A86" s="48"/>
      <c r="B86" s="24">
        <v>1200</v>
      </c>
      <c r="C86" s="24">
        <v>500</v>
      </c>
      <c r="D86" s="25">
        <v>40</v>
      </c>
      <c r="E86" s="26" t="s">
        <v>2</v>
      </c>
      <c r="F86" s="24">
        <v>6</v>
      </c>
      <c r="G86" s="27">
        <v>3.6</v>
      </c>
      <c r="H86" s="27">
        <v>0.144</v>
      </c>
      <c r="I86" s="28">
        <v>9445</v>
      </c>
      <c r="J86" s="28" t="s">
        <v>56</v>
      </c>
      <c r="K86" s="28" t="s">
        <v>56</v>
      </c>
    </row>
    <row r="87" spans="1:11" ht="15">
      <c r="A87" s="48"/>
      <c r="B87" s="24">
        <v>1000</v>
      </c>
      <c r="C87" s="24">
        <v>600</v>
      </c>
      <c r="D87" s="25">
        <v>50</v>
      </c>
      <c r="E87" s="26" t="s">
        <v>2</v>
      </c>
      <c r="F87" s="24">
        <v>4</v>
      </c>
      <c r="G87" s="27">
        <v>2.4</v>
      </c>
      <c r="H87" s="27">
        <v>0.12</v>
      </c>
      <c r="I87" s="28">
        <v>8126</v>
      </c>
      <c r="J87" s="28" t="s">
        <v>55</v>
      </c>
      <c r="K87" s="28" t="s">
        <v>55</v>
      </c>
    </row>
    <row r="88" spans="1:11" ht="15">
      <c r="A88" s="48"/>
      <c r="B88" s="24">
        <v>1000</v>
      </c>
      <c r="C88" s="24">
        <v>600</v>
      </c>
      <c r="D88" s="25">
        <v>60</v>
      </c>
      <c r="E88" s="26" t="s">
        <v>2</v>
      </c>
      <c r="F88" s="24">
        <v>4</v>
      </c>
      <c r="G88" s="27">
        <v>2.4</v>
      </c>
      <c r="H88" s="27">
        <v>0.144</v>
      </c>
      <c r="I88" s="28">
        <v>8126</v>
      </c>
      <c r="J88" s="28" t="s">
        <v>57</v>
      </c>
      <c r="K88" s="28" t="s">
        <v>57</v>
      </c>
    </row>
    <row r="89" spans="1:11" ht="15">
      <c r="A89" s="48"/>
      <c r="B89" s="24">
        <v>1000</v>
      </c>
      <c r="C89" s="24">
        <v>600</v>
      </c>
      <c r="D89" s="25">
        <v>70</v>
      </c>
      <c r="E89" s="26" t="s">
        <v>2</v>
      </c>
      <c r="F89" s="24">
        <v>3</v>
      </c>
      <c r="G89" s="27">
        <v>1.8</v>
      </c>
      <c r="H89" s="27">
        <v>0.126</v>
      </c>
      <c r="I89" s="28">
        <v>8740</v>
      </c>
      <c r="J89" s="28" t="s">
        <v>55</v>
      </c>
      <c r="K89" s="28" t="s">
        <v>55</v>
      </c>
    </row>
    <row r="90" spans="1:11" ht="15">
      <c r="A90" s="48"/>
      <c r="B90" s="24">
        <v>1000</v>
      </c>
      <c r="C90" s="24">
        <v>600</v>
      </c>
      <c r="D90" s="24">
        <v>80</v>
      </c>
      <c r="E90" s="26" t="s">
        <v>2</v>
      </c>
      <c r="F90" s="24">
        <v>3</v>
      </c>
      <c r="G90" s="27">
        <v>1.8</v>
      </c>
      <c r="H90" s="27">
        <v>0.144</v>
      </c>
      <c r="I90" s="28">
        <v>8740</v>
      </c>
      <c r="J90" s="28" t="s">
        <v>58</v>
      </c>
      <c r="K90" s="28" t="s">
        <v>58</v>
      </c>
    </row>
    <row r="91" spans="1:11" ht="15">
      <c r="A91" s="48"/>
      <c r="B91" s="24">
        <v>1000</v>
      </c>
      <c r="C91" s="24">
        <v>600</v>
      </c>
      <c r="D91" s="25">
        <v>90</v>
      </c>
      <c r="E91" s="26" t="s">
        <v>2</v>
      </c>
      <c r="F91" s="24">
        <v>2</v>
      </c>
      <c r="G91" s="27">
        <v>1.2</v>
      </c>
      <c r="H91" s="27">
        <v>0.108</v>
      </c>
      <c r="I91" s="28">
        <v>8740</v>
      </c>
      <c r="J91" s="28" t="s">
        <v>59</v>
      </c>
      <c r="K91" s="28" t="s">
        <v>59</v>
      </c>
    </row>
    <row r="92" spans="1:11" ht="15">
      <c r="A92" s="48"/>
      <c r="B92" s="24">
        <v>1000</v>
      </c>
      <c r="C92" s="24">
        <v>600</v>
      </c>
      <c r="D92" s="24">
        <v>100</v>
      </c>
      <c r="E92" s="26" t="s">
        <v>2</v>
      </c>
      <c r="F92" s="24">
        <v>2</v>
      </c>
      <c r="G92" s="27">
        <v>1.2</v>
      </c>
      <c r="H92" s="27">
        <v>0.12</v>
      </c>
      <c r="I92" s="28">
        <v>8740</v>
      </c>
      <c r="J92" s="28" t="s">
        <v>60</v>
      </c>
      <c r="K92" s="28" t="s">
        <v>60</v>
      </c>
    </row>
    <row r="93" spans="1:11" ht="15">
      <c r="A93" s="48"/>
      <c r="B93" s="24">
        <v>1000</v>
      </c>
      <c r="C93" s="24">
        <v>600</v>
      </c>
      <c r="D93" s="25">
        <v>110</v>
      </c>
      <c r="E93" s="26" t="s">
        <v>2</v>
      </c>
      <c r="F93" s="24">
        <v>2</v>
      </c>
      <c r="G93" s="27">
        <v>1.2</v>
      </c>
      <c r="H93" s="27">
        <v>0.132</v>
      </c>
      <c r="I93" s="28">
        <v>8740</v>
      </c>
      <c r="J93" s="28" t="s">
        <v>61</v>
      </c>
      <c r="K93" s="28" t="s">
        <v>61</v>
      </c>
    </row>
    <row r="94" spans="1:11" ht="15">
      <c r="A94" s="48"/>
      <c r="B94" s="24">
        <v>1000</v>
      </c>
      <c r="C94" s="24">
        <v>600</v>
      </c>
      <c r="D94" s="24">
        <v>120</v>
      </c>
      <c r="E94" s="26" t="s">
        <v>2</v>
      </c>
      <c r="F94" s="24">
        <v>2</v>
      </c>
      <c r="G94" s="27">
        <v>1.2</v>
      </c>
      <c r="H94" s="27">
        <v>0.144</v>
      </c>
      <c r="I94" s="28">
        <v>8740</v>
      </c>
      <c r="J94" s="28"/>
      <c r="K94" s="28"/>
    </row>
    <row r="95" spans="1:11" ht="15">
      <c r="A95" s="48"/>
      <c r="B95" s="24">
        <v>1000</v>
      </c>
      <c r="C95" s="24">
        <v>600</v>
      </c>
      <c r="D95" s="25">
        <v>130</v>
      </c>
      <c r="E95" s="26" t="s">
        <v>2</v>
      </c>
      <c r="F95" s="24">
        <v>1</v>
      </c>
      <c r="G95" s="27">
        <v>0.6</v>
      </c>
      <c r="H95" s="27">
        <v>0.078</v>
      </c>
      <c r="I95" s="28">
        <v>8740</v>
      </c>
      <c r="J95" s="28"/>
      <c r="K95" s="28"/>
    </row>
    <row r="96" spans="1:11" ht="15">
      <c r="A96" s="48"/>
      <c r="B96" s="24">
        <v>1000</v>
      </c>
      <c r="C96" s="24">
        <v>600</v>
      </c>
      <c r="D96" s="24">
        <v>140</v>
      </c>
      <c r="E96" s="26" t="s">
        <v>2</v>
      </c>
      <c r="F96" s="24">
        <v>1</v>
      </c>
      <c r="G96" s="27">
        <v>0.6</v>
      </c>
      <c r="H96" s="27">
        <v>0.084</v>
      </c>
      <c r="I96" s="28">
        <v>8740</v>
      </c>
      <c r="J96" s="28"/>
      <c r="K96" s="28"/>
    </row>
    <row r="97" spans="1:11" ht="15">
      <c r="A97" s="48"/>
      <c r="B97" s="24">
        <v>1000</v>
      </c>
      <c r="C97" s="24">
        <v>600</v>
      </c>
      <c r="D97" s="25">
        <v>150</v>
      </c>
      <c r="E97" s="26" t="s">
        <v>2</v>
      </c>
      <c r="F97" s="24">
        <v>1</v>
      </c>
      <c r="G97" s="27">
        <v>0.6</v>
      </c>
      <c r="H97" s="27">
        <v>0.09</v>
      </c>
      <c r="I97" s="28">
        <v>8740</v>
      </c>
      <c r="J97" s="28"/>
      <c r="K97" s="28"/>
    </row>
    <row r="98" spans="1:11" ht="15">
      <c r="A98" s="48"/>
      <c r="B98" s="24">
        <v>1000</v>
      </c>
      <c r="C98" s="24">
        <v>600</v>
      </c>
      <c r="D98" s="25">
        <v>160</v>
      </c>
      <c r="E98" s="26" t="s">
        <v>2</v>
      </c>
      <c r="F98" s="24">
        <v>1</v>
      </c>
      <c r="G98" s="27">
        <v>0.6</v>
      </c>
      <c r="H98" s="27">
        <v>0.096</v>
      </c>
      <c r="I98" s="28">
        <v>8740</v>
      </c>
      <c r="J98" s="28"/>
      <c r="K98" s="28"/>
    </row>
    <row r="99" spans="1:11" ht="15">
      <c r="A99" s="48"/>
      <c r="B99" s="24">
        <v>1000</v>
      </c>
      <c r="C99" s="24">
        <v>500</v>
      </c>
      <c r="D99" s="25">
        <v>170</v>
      </c>
      <c r="E99" s="26" t="s">
        <v>2</v>
      </c>
      <c r="F99" s="24">
        <v>1</v>
      </c>
      <c r="G99" s="27">
        <v>0.5</v>
      </c>
      <c r="H99" s="27">
        <v>0.085</v>
      </c>
      <c r="I99" s="28">
        <v>8740</v>
      </c>
      <c r="J99" s="28"/>
      <c r="K99" s="28"/>
    </row>
    <row r="100" spans="1:11" ht="15">
      <c r="A100" s="48"/>
      <c r="B100" s="24">
        <v>1000</v>
      </c>
      <c r="C100" s="24">
        <v>600</v>
      </c>
      <c r="D100" s="25">
        <v>170</v>
      </c>
      <c r="E100" s="26" t="s">
        <v>2</v>
      </c>
      <c r="F100" s="24">
        <v>1</v>
      </c>
      <c r="G100" s="27">
        <v>0.6</v>
      </c>
      <c r="H100" s="27">
        <v>0.10200000000000001</v>
      </c>
      <c r="I100" s="28">
        <v>8740</v>
      </c>
      <c r="J100" s="28"/>
      <c r="K100" s="28"/>
    </row>
    <row r="101" spans="1:11" ht="15">
      <c r="A101" s="48"/>
      <c r="B101" s="24">
        <v>1000</v>
      </c>
      <c r="C101" s="24">
        <v>600</v>
      </c>
      <c r="D101" s="25">
        <v>180</v>
      </c>
      <c r="E101" s="26" t="s">
        <v>2</v>
      </c>
      <c r="F101" s="24">
        <v>1</v>
      </c>
      <c r="G101" s="27">
        <v>0.6</v>
      </c>
      <c r="H101" s="27">
        <v>0.108</v>
      </c>
      <c r="I101" s="28">
        <v>8740</v>
      </c>
      <c r="J101" s="28"/>
      <c r="K101" s="28"/>
    </row>
    <row r="102" spans="1:11" ht="15">
      <c r="A102" s="49" t="s">
        <v>62</v>
      </c>
      <c r="B102" s="24">
        <v>1000</v>
      </c>
      <c r="C102" s="24">
        <v>600</v>
      </c>
      <c r="D102" s="25">
        <v>70</v>
      </c>
      <c r="E102" s="26" t="s">
        <v>2</v>
      </c>
      <c r="F102" s="24">
        <v>4</v>
      </c>
      <c r="G102" s="27">
        <v>2.4</v>
      </c>
      <c r="H102" s="27">
        <v>0.168</v>
      </c>
      <c r="I102" s="28">
        <v>8433</v>
      </c>
      <c r="J102" s="28" t="s">
        <v>54</v>
      </c>
      <c r="K102" s="28" t="s">
        <v>54</v>
      </c>
    </row>
    <row r="103" spans="1:11" ht="15">
      <c r="A103" s="46"/>
      <c r="B103" s="24">
        <v>1000</v>
      </c>
      <c r="C103" s="24">
        <v>600</v>
      </c>
      <c r="D103" s="24">
        <v>80</v>
      </c>
      <c r="E103" s="26" t="s">
        <v>2</v>
      </c>
      <c r="F103" s="24">
        <v>4</v>
      </c>
      <c r="G103" s="27">
        <v>2.4</v>
      </c>
      <c r="H103" s="27">
        <v>0.192</v>
      </c>
      <c r="I103" s="28">
        <v>8433</v>
      </c>
      <c r="J103" s="28" t="s">
        <v>55</v>
      </c>
      <c r="K103" s="28" t="s">
        <v>55</v>
      </c>
    </row>
    <row r="104" spans="1:11" ht="15">
      <c r="A104" s="46"/>
      <c r="B104" s="24">
        <v>1000</v>
      </c>
      <c r="C104" s="24">
        <v>600</v>
      </c>
      <c r="D104" s="24">
        <v>90</v>
      </c>
      <c r="E104" s="26" t="s">
        <v>2</v>
      </c>
      <c r="F104" s="24">
        <v>3</v>
      </c>
      <c r="G104" s="27">
        <v>1.8</v>
      </c>
      <c r="H104" s="27">
        <v>0.162</v>
      </c>
      <c r="I104" s="28">
        <v>8433</v>
      </c>
      <c r="J104" s="28" t="s">
        <v>56</v>
      </c>
      <c r="K104" s="28" t="s">
        <v>56</v>
      </c>
    </row>
    <row r="105" spans="1:11" ht="15">
      <c r="A105" s="46"/>
      <c r="B105" s="24">
        <v>1000</v>
      </c>
      <c r="C105" s="24">
        <v>600</v>
      </c>
      <c r="D105" s="24">
        <v>100</v>
      </c>
      <c r="E105" s="26" t="s">
        <v>2</v>
      </c>
      <c r="F105" s="24">
        <v>3</v>
      </c>
      <c r="G105" s="27">
        <v>1.8</v>
      </c>
      <c r="H105" s="27">
        <v>0.18</v>
      </c>
      <c r="I105" s="28">
        <v>8433</v>
      </c>
      <c r="J105" s="28" t="s">
        <v>55</v>
      </c>
      <c r="K105" s="28" t="s">
        <v>55</v>
      </c>
    </row>
    <row r="106" spans="1:11" ht="15">
      <c r="A106" s="46"/>
      <c r="B106" s="24">
        <v>1000</v>
      </c>
      <c r="C106" s="24">
        <v>600</v>
      </c>
      <c r="D106" s="24">
        <v>110</v>
      </c>
      <c r="E106" s="26" t="s">
        <v>2</v>
      </c>
      <c r="F106" s="24">
        <v>2</v>
      </c>
      <c r="G106" s="27">
        <v>1.2</v>
      </c>
      <c r="H106" s="27">
        <v>0.132</v>
      </c>
      <c r="I106" s="28">
        <v>8410</v>
      </c>
      <c r="J106" s="28" t="s">
        <v>57</v>
      </c>
      <c r="K106" s="28" t="s">
        <v>57</v>
      </c>
    </row>
    <row r="107" spans="1:11" ht="15">
      <c r="A107" s="46"/>
      <c r="B107" s="24">
        <v>1000</v>
      </c>
      <c r="C107" s="24">
        <v>600</v>
      </c>
      <c r="D107" s="24">
        <v>120</v>
      </c>
      <c r="E107" s="26" t="s">
        <v>2</v>
      </c>
      <c r="F107" s="24">
        <v>2</v>
      </c>
      <c r="G107" s="27">
        <v>1.2</v>
      </c>
      <c r="H107" s="27">
        <v>0.144</v>
      </c>
      <c r="I107" s="28">
        <v>8335</v>
      </c>
      <c r="J107" s="28" t="s">
        <v>55</v>
      </c>
      <c r="K107" s="28" t="s">
        <v>55</v>
      </c>
    </row>
    <row r="108" spans="1:11" ht="15">
      <c r="A108" s="46"/>
      <c r="B108" s="24">
        <v>1000</v>
      </c>
      <c r="C108" s="24">
        <v>600</v>
      </c>
      <c r="D108" s="24">
        <v>130</v>
      </c>
      <c r="E108" s="26" t="s">
        <v>2</v>
      </c>
      <c r="F108" s="24">
        <v>2</v>
      </c>
      <c r="G108" s="27">
        <v>1.2</v>
      </c>
      <c r="H108" s="27">
        <v>0.156</v>
      </c>
      <c r="I108" s="28">
        <v>8204</v>
      </c>
      <c r="J108" s="28" t="s">
        <v>58</v>
      </c>
      <c r="K108" s="28" t="s">
        <v>58</v>
      </c>
    </row>
    <row r="109" spans="1:11" ht="15">
      <c r="A109" s="46"/>
      <c r="B109" s="24">
        <v>1000</v>
      </c>
      <c r="C109" s="24">
        <v>600</v>
      </c>
      <c r="D109" s="24">
        <v>140</v>
      </c>
      <c r="E109" s="26" t="s">
        <v>2</v>
      </c>
      <c r="F109" s="24">
        <v>2</v>
      </c>
      <c r="G109" s="27">
        <v>1.2</v>
      </c>
      <c r="H109" s="27">
        <v>0.168</v>
      </c>
      <c r="I109" s="28">
        <v>8155</v>
      </c>
      <c r="J109" s="28" t="s">
        <v>59</v>
      </c>
      <c r="K109" s="28" t="s">
        <v>59</v>
      </c>
    </row>
    <row r="110" spans="1:11" ht="15">
      <c r="A110" s="46"/>
      <c r="B110" s="24">
        <v>1000</v>
      </c>
      <c r="C110" s="24">
        <v>600</v>
      </c>
      <c r="D110" s="24">
        <v>150</v>
      </c>
      <c r="E110" s="26" t="s">
        <v>2</v>
      </c>
      <c r="F110" s="24">
        <v>2</v>
      </c>
      <c r="G110" s="27">
        <v>1.2</v>
      </c>
      <c r="H110" s="27">
        <v>0.18</v>
      </c>
      <c r="I110" s="28">
        <v>8112</v>
      </c>
      <c r="J110" s="28" t="s">
        <v>60</v>
      </c>
      <c r="K110" s="28" t="s">
        <v>60</v>
      </c>
    </row>
    <row r="111" spans="1:11" ht="15">
      <c r="A111" s="46"/>
      <c r="B111" s="24">
        <v>1000</v>
      </c>
      <c r="C111" s="24">
        <v>600</v>
      </c>
      <c r="D111" s="24">
        <v>160</v>
      </c>
      <c r="E111" s="26" t="s">
        <v>2</v>
      </c>
      <c r="F111" s="24">
        <v>2</v>
      </c>
      <c r="G111" s="27">
        <v>1.2</v>
      </c>
      <c r="H111" s="27">
        <v>0.192</v>
      </c>
      <c r="I111" s="28">
        <v>8018</v>
      </c>
      <c r="J111" s="28" t="s">
        <v>61</v>
      </c>
      <c r="K111" s="28" t="s">
        <v>61</v>
      </c>
    </row>
    <row r="112" spans="1:11" ht="15">
      <c r="A112" s="46"/>
      <c r="B112" s="24">
        <v>1000</v>
      </c>
      <c r="C112" s="24">
        <v>600</v>
      </c>
      <c r="D112" s="24">
        <v>170</v>
      </c>
      <c r="E112" s="26" t="s">
        <v>2</v>
      </c>
      <c r="F112" s="24">
        <v>1</v>
      </c>
      <c r="G112" s="27">
        <v>0.6</v>
      </c>
      <c r="H112" s="27">
        <v>0.102</v>
      </c>
      <c r="I112" s="28">
        <v>7989</v>
      </c>
      <c r="J112" s="28"/>
      <c r="K112" s="28"/>
    </row>
    <row r="113" spans="1:11" ht="15">
      <c r="A113" s="46"/>
      <c r="B113" s="24">
        <v>1000</v>
      </c>
      <c r="C113" s="24">
        <v>600</v>
      </c>
      <c r="D113" s="24">
        <v>180</v>
      </c>
      <c r="E113" s="26" t="s">
        <v>2</v>
      </c>
      <c r="F113" s="24">
        <v>1</v>
      </c>
      <c r="G113" s="27">
        <v>0.6</v>
      </c>
      <c r="H113" s="27">
        <v>0.108</v>
      </c>
      <c r="I113" s="28">
        <v>7962</v>
      </c>
      <c r="J113" s="28"/>
      <c r="K113" s="28"/>
    </row>
    <row r="114" spans="1:11" ht="15">
      <c r="A114" s="46"/>
      <c r="B114" s="24">
        <v>1000</v>
      </c>
      <c r="C114" s="24">
        <v>600</v>
      </c>
      <c r="D114" s="24">
        <v>190</v>
      </c>
      <c r="E114" s="26" t="s">
        <v>2</v>
      </c>
      <c r="F114" s="24">
        <v>1</v>
      </c>
      <c r="G114" s="27">
        <v>0.6</v>
      </c>
      <c r="H114" s="27">
        <v>0.114</v>
      </c>
      <c r="I114" s="28">
        <v>7915</v>
      </c>
      <c r="J114" s="28"/>
      <c r="K114" s="28"/>
    </row>
    <row r="115" spans="1:11" ht="15">
      <c r="A115" s="46"/>
      <c r="B115" s="24">
        <v>1000</v>
      </c>
      <c r="C115" s="24">
        <v>600</v>
      </c>
      <c r="D115" s="24">
        <v>200</v>
      </c>
      <c r="E115" s="26" t="s">
        <v>2</v>
      </c>
      <c r="F115" s="24">
        <v>1</v>
      </c>
      <c r="G115" s="27">
        <v>0.6</v>
      </c>
      <c r="H115" s="27">
        <v>0.12</v>
      </c>
      <c r="I115" s="28">
        <v>7873</v>
      </c>
      <c r="J115" s="28"/>
      <c r="K115" s="28"/>
    </row>
    <row r="116" spans="1:11" ht="15.75">
      <c r="A116" s="50" t="s">
        <v>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ht="15">
      <c r="A117" s="49" t="s">
        <v>63</v>
      </c>
      <c r="B117" s="24">
        <v>1000</v>
      </c>
      <c r="C117" s="24">
        <v>600</v>
      </c>
      <c r="D117" s="24">
        <v>50</v>
      </c>
      <c r="E117" s="26" t="s">
        <v>2</v>
      </c>
      <c r="F117" s="24">
        <v>6</v>
      </c>
      <c r="G117" s="27">
        <v>3.6</v>
      </c>
      <c r="H117" s="27">
        <v>0.18</v>
      </c>
      <c r="I117" s="28">
        <f>J117*1.15</f>
        <v>5692.5</v>
      </c>
      <c r="J117" s="28">
        <v>4950</v>
      </c>
      <c r="K117" s="28">
        <v>4708</v>
      </c>
    </row>
    <row r="118" spans="1:11" ht="15">
      <c r="A118" s="51"/>
      <c r="B118" s="24">
        <v>1000</v>
      </c>
      <c r="C118" s="24">
        <v>600</v>
      </c>
      <c r="D118" s="24">
        <v>100</v>
      </c>
      <c r="E118" s="26" t="s">
        <v>2</v>
      </c>
      <c r="F118" s="24">
        <v>3</v>
      </c>
      <c r="G118" s="27">
        <v>1.8</v>
      </c>
      <c r="H118" s="27">
        <v>0.18</v>
      </c>
      <c r="I118" s="28">
        <f>J118*1.15</f>
        <v>5692.5</v>
      </c>
      <c r="J118" s="28">
        <v>4950</v>
      </c>
      <c r="K118" s="28">
        <v>4708</v>
      </c>
    </row>
    <row r="119" spans="1:11" ht="15">
      <c r="A119" s="51"/>
      <c r="B119" s="24">
        <v>1000</v>
      </c>
      <c r="C119" s="24">
        <v>600</v>
      </c>
      <c r="D119" s="24">
        <v>140</v>
      </c>
      <c r="E119" s="26" t="s">
        <v>2</v>
      </c>
      <c r="F119" s="24">
        <v>2</v>
      </c>
      <c r="G119" s="27">
        <v>1.2</v>
      </c>
      <c r="H119" s="27">
        <v>0.168</v>
      </c>
      <c r="I119" s="28">
        <f>J119*1.15</f>
        <v>5692.5</v>
      </c>
      <c r="J119" s="28">
        <v>4950</v>
      </c>
      <c r="K119" s="28">
        <v>4708</v>
      </c>
    </row>
    <row r="120" spans="1:11" ht="15">
      <c r="A120" s="51"/>
      <c r="B120" s="24">
        <v>1000</v>
      </c>
      <c r="C120" s="24">
        <v>600</v>
      </c>
      <c r="D120" s="24">
        <v>150</v>
      </c>
      <c r="E120" s="26" t="s">
        <v>2</v>
      </c>
      <c r="F120" s="24">
        <v>2</v>
      </c>
      <c r="G120" s="27">
        <v>1.2</v>
      </c>
      <c r="H120" s="27">
        <v>0.18</v>
      </c>
      <c r="I120" s="28">
        <f>J120*1.15</f>
        <v>5692.5</v>
      </c>
      <c r="J120" s="28">
        <v>4950</v>
      </c>
      <c r="K120" s="28">
        <v>4708</v>
      </c>
    </row>
    <row r="121" spans="1:11" ht="15">
      <c r="A121" s="51"/>
      <c r="B121" s="24">
        <v>1000</v>
      </c>
      <c r="C121" s="24">
        <v>600</v>
      </c>
      <c r="D121" s="24">
        <v>180</v>
      </c>
      <c r="E121" s="26" t="s">
        <v>2</v>
      </c>
      <c r="F121" s="24">
        <v>2</v>
      </c>
      <c r="G121" s="27">
        <v>1.2</v>
      </c>
      <c r="H121" s="27">
        <v>0.216</v>
      </c>
      <c r="I121" s="28">
        <f>J121*1.15</f>
        <v>5692.5</v>
      </c>
      <c r="J121" s="28">
        <v>4950</v>
      </c>
      <c r="K121" s="28">
        <v>4708</v>
      </c>
    </row>
    <row r="122" spans="1:11" ht="15.75">
      <c r="A122" s="50" t="s">
        <v>5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5">
      <c r="A123" s="47" t="s">
        <v>70</v>
      </c>
      <c r="B123" s="24">
        <v>1000</v>
      </c>
      <c r="C123" s="24">
        <v>600</v>
      </c>
      <c r="D123" s="25">
        <v>50</v>
      </c>
      <c r="E123" s="26" t="s">
        <v>2</v>
      </c>
      <c r="F123" s="24">
        <v>4</v>
      </c>
      <c r="G123" s="27">
        <v>2.4</v>
      </c>
      <c r="H123" s="27">
        <v>0.12</v>
      </c>
      <c r="I123" s="28">
        <f aca="true" t="shared" si="1" ref="I123:I135">J123*1.15</f>
        <v>8164.999999999999</v>
      </c>
      <c r="J123" s="28">
        <v>7100</v>
      </c>
      <c r="K123" s="28">
        <v>6758</v>
      </c>
    </row>
    <row r="124" spans="1:11" ht="15">
      <c r="A124" s="48"/>
      <c r="B124" s="24">
        <v>1000</v>
      </c>
      <c r="C124" s="24">
        <v>600</v>
      </c>
      <c r="D124" s="25">
        <v>60</v>
      </c>
      <c r="E124" s="26" t="s">
        <v>2</v>
      </c>
      <c r="F124" s="24">
        <v>4</v>
      </c>
      <c r="G124" s="27">
        <v>2.4</v>
      </c>
      <c r="H124" s="27">
        <v>0.144</v>
      </c>
      <c r="I124" s="28">
        <f t="shared" si="1"/>
        <v>8164.999999999999</v>
      </c>
      <c r="J124" s="28">
        <v>7100</v>
      </c>
      <c r="K124" s="28">
        <v>6758</v>
      </c>
    </row>
    <row r="125" spans="1:11" ht="15">
      <c r="A125" s="48"/>
      <c r="B125" s="24">
        <v>1000</v>
      </c>
      <c r="C125" s="24">
        <v>600</v>
      </c>
      <c r="D125" s="25">
        <v>70</v>
      </c>
      <c r="E125" s="26" t="s">
        <v>2</v>
      </c>
      <c r="F125" s="24">
        <v>4</v>
      </c>
      <c r="G125" s="27">
        <v>2.4</v>
      </c>
      <c r="H125" s="27">
        <v>0.168</v>
      </c>
      <c r="I125" s="28">
        <f t="shared" si="1"/>
        <v>8164.999999999999</v>
      </c>
      <c r="J125" s="28">
        <v>7100</v>
      </c>
      <c r="K125" s="28">
        <v>6758</v>
      </c>
    </row>
    <row r="126" spans="1:11" ht="15">
      <c r="A126" s="48"/>
      <c r="B126" s="24">
        <v>1000</v>
      </c>
      <c r="C126" s="24">
        <v>600</v>
      </c>
      <c r="D126" s="25">
        <v>80</v>
      </c>
      <c r="E126" s="26" t="s">
        <v>2</v>
      </c>
      <c r="F126" s="24">
        <v>2</v>
      </c>
      <c r="G126" s="27">
        <v>1.2</v>
      </c>
      <c r="H126" s="27">
        <v>0.096</v>
      </c>
      <c r="I126" s="28">
        <f t="shared" si="1"/>
        <v>8164.999999999999</v>
      </c>
      <c r="J126" s="28">
        <v>7100</v>
      </c>
      <c r="K126" s="28">
        <v>6758</v>
      </c>
    </row>
    <row r="127" spans="1:11" ht="15">
      <c r="A127" s="48"/>
      <c r="B127" s="24">
        <v>1000</v>
      </c>
      <c r="C127" s="24">
        <v>600</v>
      </c>
      <c r="D127" s="25">
        <v>90</v>
      </c>
      <c r="E127" s="26" t="s">
        <v>2</v>
      </c>
      <c r="F127" s="24">
        <v>2</v>
      </c>
      <c r="G127" s="27">
        <v>1.2</v>
      </c>
      <c r="H127" s="27">
        <v>0.108</v>
      </c>
      <c r="I127" s="28">
        <f t="shared" si="1"/>
        <v>8164.999999999999</v>
      </c>
      <c r="J127" s="28">
        <v>7100</v>
      </c>
      <c r="K127" s="28">
        <v>6758</v>
      </c>
    </row>
    <row r="128" spans="1:11" ht="15">
      <c r="A128" s="48"/>
      <c r="B128" s="24">
        <v>1000</v>
      </c>
      <c r="C128" s="24">
        <v>600</v>
      </c>
      <c r="D128" s="25">
        <v>100</v>
      </c>
      <c r="E128" s="26" t="s">
        <v>2</v>
      </c>
      <c r="F128" s="24">
        <v>2</v>
      </c>
      <c r="G128" s="27">
        <v>1.2</v>
      </c>
      <c r="H128" s="27">
        <v>0.12</v>
      </c>
      <c r="I128" s="28">
        <f t="shared" si="1"/>
        <v>8164.999999999999</v>
      </c>
      <c r="J128" s="28">
        <v>7100</v>
      </c>
      <c r="K128" s="28">
        <v>6758</v>
      </c>
    </row>
    <row r="129" spans="1:11" ht="15">
      <c r="A129" s="48"/>
      <c r="B129" s="24">
        <v>1000</v>
      </c>
      <c r="C129" s="24">
        <v>600</v>
      </c>
      <c r="D129" s="25">
        <v>110</v>
      </c>
      <c r="E129" s="26" t="s">
        <v>2</v>
      </c>
      <c r="F129" s="24">
        <v>2</v>
      </c>
      <c r="G129" s="27">
        <v>1.2</v>
      </c>
      <c r="H129" s="27">
        <v>0.132</v>
      </c>
      <c r="I129" s="28">
        <f t="shared" si="1"/>
        <v>8164.999999999999</v>
      </c>
      <c r="J129" s="28">
        <v>7100</v>
      </c>
      <c r="K129" s="28">
        <v>6758</v>
      </c>
    </row>
    <row r="130" spans="1:11" ht="15">
      <c r="A130" s="48"/>
      <c r="B130" s="24">
        <v>1000</v>
      </c>
      <c r="C130" s="24">
        <v>600</v>
      </c>
      <c r="D130" s="25">
        <v>120</v>
      </c>
      <c r="E130" s="26" t="s">
        <v>2</v>
      </c>
      <c r="F130" s="24">
        <v>2</v>
      </c>
      <c r="G130" s="27">
        <v>1.2</v>
      </c>
      <c r="H130" s="27">
        <v>0.144</v>
      </c>
      <c r="I130" s="28">
        <f t="shared" si="1"/>
        <v>8164.999999999999</v>
      </c>
      <c r="J130" s="28">
        <v>7100</v>
      </c>
      <c r="K130" s="28">
        <v>6758</v>
      </c>
    </row>
    <row r="131" spans="1:11" ht="15">
      <c r="A131" s="48"/>
      <c r="B131" s="24">
        <v>1000</v>
      </c>
      <c r="C131" s="24">
        <v>600</v>
      </c>
      <c r="D131" s="25">
        <v>130</v>
      </c>
      <c r="E131" s="26" t="s">
        <v>2</v>
      </c>
      <c r="F131" s="24">
        <v>2</v>
      </c>
      <c r="G131" s="27">
        <v>1.2</v>
      </c>
      <c r="H131" s="27">
        <v>0.156</v>
      </c>
      <c r="I131" s="28">
        <f t="shared" si="1"/>
        <v>8164.999999999999</v>
      </c>
      <c r="J131" s="28">
        <v>7100</v>
      </c>
      <c r="K131" s="28">
        <v>6758</v>
      </c>
    </row>
    <row r="132" spans="1:11" ht="15">
      <c r="A132" s="48"/>
      <c r="B132" s="24">
        <v>1000</v>
      </c>
      <c r="C132" s="24">
        <v>600</v>
      </c>
      <c r="D132" s="25">
        <v>140</v>
      </c>
      <c r="E132" s="26" t="s">
        <v>2</v>
      </c>
      <c r="F132" s="24">
        <v>2</v>
      </c>
      <c r="G132" s="27">
        <v>1.2</v>
      </c>
      <c r="H132" s="27">
        <v>0.168</v>
      </c>
      <c r="I132" s="28">
        <f t="shared" si="1"/>
        <v>8164.999999999999</v>
      </c>
      <c r="J132" s="28">
        <v>7100</v>
      </c>
      <c r="K132" s="28">
        <v>6758</v>
      </c>
    </row>
    <row r="133" spans="1:11" ht="15">
      <c r="A133" s="48"/>
      <c r="B133" s="24">
        <v>1000</v>
      </c>
      <c r="C133" s="24">
        <v>600</v>
      </c>
      <c r="D133" s="25">
        <v>150</v>
      </c>
      <c r="E133" s="26" t="s">
        <v>2</v>
      </c>
      <c r="F133" s="24">
        <v>2</v>
      </c>
      <c r="G133" s="27">
        <v>1.2</v>
      </c>
      <c r="H133" s="27">
        <v>0.18</v>
      </c>
      <c r="I133" s="28">
        <f t="shared" si="1"/>
        <v>8164.999999999999</v>
      </c>
      <c r="J133" s="28">
        <v>7100</v>
      </c>
      <c r="K133" s="28">
        <v>6758</v>
      </c>
    </row>
    <row r="134" spans="1:11" ht="15">
      <c r="A134" s="48"/>
      <c r="B134" s="24">
        <v>1000</v>
      </c>
      <c r="C134" s="24">
        <v>600</v>
      </c>
      <c r="D134" s="25">
        <v>160</v>
      </c>
      <c r="E134" s="26" t="s">
        <v>2</v>
      </c>
      <c r="F134" s="24">
        <v>1</v>
      </c>
      <c r="G134" s="27">
        <v>0.6</v>
      </c>
      <c r="H134" s="27">
        <v>0.096</v>
      </c>
      <c r="I134" s="28">
        <f t="shared" si="1"/>
        <v>8164.999999999999</v>
      </c>
      <c r="J134" s="28">
        <v>7100</v>
      </c>
      <c r="K134" s="28">
        <v>6758</v>
      </c>
    </row>
    <row r="135" spans="1:11" ht="15">
      <c r="A135" s="48"/>
      <c r="B135" s="24">
        <v>1000</v>
      </c>
      <c r="C135" s="24">
        <v>600</v>
      </c>
      <c r="D135" s="25">
        <v>170</v>
      </c>
      <c r="E135" s="26" t="s">
        <v>2</v>
      </c>
      <c r="F135" s="24">
        <v>1</v>
      </c>
      <c r="G135" s="27">
        <v>0.6</v>
      </c>
      <c r="H135" s="27">
        <v>0.102</v>
      </c>
      <c r="I135" s="28">
        <f t="shared" si="1"/>
        <v>8164.999999999999</v>
      </c>
      <c r="J135" s="28">
        <v>7100</v>
      </c>
      <c r="K135" s="28">
        <v>6758</v>
      </c>
    </row>
    <row r="136" spans="1:11" ht="15">
      <c r="A136" s="47" t="s">
        <v>71</v>
      </c>
      <c r="B136" s="24">
        <v>1000</v>
      </c>
      <c r="C136" s="24">
        <v>600</v>
      </c>
      <c r="D136" s="24">
        <v>60</v>
      </c>
      <c r="E136" s="26" t="s">
        <v>2</v>
      </c>
      <c r="F136" s="24">
        <v>4</v>
      </c>
      <c r="G136" s="27">
        <v>2.4</v>
      </c>
      <c r="H136" s="27">
        <v>0.144</v>
      </c>
      <c r="I136" s="28">
        <v>8814</v>
      </c>
      <c r="J136" s="28" t="s">
        <v>54</v>
      </c>
      <c r="K136" s="28" t="s">
        <v>54</v>
      </c>
    </row>
    <row r="137" spans="1:11" ht="15">
      <c r="A137" s="48"/>
      <c r="B137" s="24">
        <v>1000</v>
      </c>
      <c r="C137" s="24">
        <v>600</v>
      </c>
      <c r="D137" s="24">
        <v>70</v>
      </c>
      <c r="E137" s="26" t="s">
        <v>2</v>
      </c>
      <c r="F137" s="24">
        <v>4</v>
      </c>
      <c r="G137" s="27">
        <v>2.4</v>
      </c>
      <c r="H137" s="27">
        <v>0.168</v>
      </c>
      <c r="I137" s="28">
        <v>8488</v>
      </c>
      <c r="J137" s="28" t="s">
        <v>55</v>
      </c>
      <c r="K137" s="28" t="s">
        <v>55</v>
      </c>
    </row>
    <row r="138" spans="1:11" ht="15">
      <c r="A138" s="48"/>
      <c r="B138" s="24">
        <v>1000</v>
      </c>
      <c r="C138" s="24">
        <v>600</v>
      </c>
      <c r="D138" s="24">
        <v>80</v>
      </c>
      <c r="E138" s="26" t="s">
        <v>2</v>
      </c>
      <c r="F138" s="24">
        <v>3</v>
      </c>
      <c r="G138" s="27">
        <v>1.8</v>
      </c>
      <c r="H138" s="27">
        <v>0.144</v>
      </c>
      <c r="I138" s="28">
        <v>8233</v>
      </c>
      <c r="J138" s="28" t="s">
        <v>56</v>
      </c>
      <c r="K138" s="28" t="s">
        <v>56</v>
      </c>
    </row>
    <row r="139" spans="1:11" ht="15">
      <c r="A139" s="48"/>
      <c r="B139" s="24">
        <v>1000</v>
      </c>
      <c r="C139" s="24">
        <v>600</v>
      </c>
      <c r="D139" s="24">
        <v>90</v>
      </c>
      <c r="E139" s="26" t="s">
        <v>2</v>
      </c>
      <c r="F139" s="24">
        <v>3</v>
      </c>
      <c r="G139" s="27">
        <v>1.8</v>
      </c>
      <c r="H139" s="27">
        <v>0.162</v>
      </c>
      <c r="I139" s="28">
        <v>8045</v>
      </c>
      <c r="J139" s="28" t="s">
        <v>55</v>
      </c>
      <c r="K139" s="28" t="s">
        <v>55</v>
      </c>
    </row>
    <row r="140" spans="1:11" ht="15">
      <c r="A140" s="48"/>
      <c r="B140" s="24">
        <v>1000</v>
      </c>
      <c r="C140" s="24">
        <v>600</v>
      </c>
      <c r="D140" s="24">
        <v>100</v>
      </c>
      <c r="E140" s="26" t="s">
        <v>2</v>
      </c>
      <c r="F140" s="24">
        <v>2</v>
      </c>
      <c r="G140" s="27">
        <v>1.2</v>
      </c>
      <c r="H140" s="27">
        <v>0.12</v>
      </c>
      <c r="I140" s="28">
        <v>7890</v>
      </c>
      <c r="J140" s="28" t="s">
        <v>57</v>
      </c>
      <c r="K140" s="28" t="s">
        <v>57</v>
      </c>
    </row>
    <row r="141" spans="1:11" ht="15">
      <c r="A141" s="48"/>
      <c r="B141" s="24">
        <v>1000</v>
      </c>
      <c r="C141" s="24">
        <v>600</v>
      </c>
      <c r="D141" s="24">
        <v>110</v>
      </c>
      <c r="E141" s="26" t="s">
        <v>2</v>
      </c>
      <c r="F141" s="24">
        <v>2</v>
      </c>
      <c r="G141" s="27">
        <v>1.2</v>
      </c>
      <c r="H141" s="27">
        <v>0.132</v>
      </c>
      <c r="I141" s="28">
        <v>7759</v>
      </c>
      <c r="J141" s="28" t="s">
        <v>55</v>
      </c>
      <c r="K141" s="28" t="s">
        <v>55</v>
      </c>
    </row>
    <row r="142" spans="1:11" ht="15">
      <c r="A142" s="48"/>
      <c r="B142" s="24">
        <v>1000</v>
      </c>
      <c r="C142" s="24">
        <v>600</v>
      </c>
      <c r="D142" s="24">
        <v>120</v>
      </c>
      <c r="E142" s="26" t="s">
        <v>2</v>
      </c>
      <c r="F142" s="24">
        <v>2</v>
      </c>
      <c r="G142" s="27">
        <v>1.2</v>
      </c>
      <c r="H142" s="27">
        <v>0.144</v>
      </c>
      <c r="I142" s="28">
        <v>7653</v>
      </c>
      <c r="J142" s="28" t="s">
        <v>58</v>
      </c>
      <c r="K142" s="28" t="s">
        <v>58</v>
      </c>
    </row>
    <row r="143" spans="1:11" ht="15">
      <c r="A143" s="48"/>
      <c r="B143" s="24">
        <v>1000</v>
      </c>
      <c r="C143" s="24">
        <v>600</v>
      </c>
      <c r="D143" s="24">
        <v>130</v>
      </c>
      <c r="E143" s="26" t="s">
        <v>2</v>
      </c>
      <c r="F143" s="24">
        <v>2</v>
      </c>
      <c r="G143" s="27">
        <v>1.2</v>
      </c>
      <c r="H143" s="27">
        <v>0.156</v>
      </c>
      <c r="I143" s="28">
        <v>7563</v>
      </c>
      <c r="J143" s="28" t="s">
        <v>59</v>
      </c>
      <c r="K143" s="28" t="s">
        <v>59</v>
      </c>
    </row>
    <row r="144" spans="1:11" ht="15">
      <c r="A144" s="48"/>
      <c r="B144" s="24">
        <v>1000</v>
      </c>
      <c r="C144" s="24">
        <v>600</v>
      </c>
      <c r="D144" s="24">
        <v>140</v>
      </c>
      <c r="E144" s="26" t="s">
        <v>2</v>
      </c>
      <c r="F144" s="24">
        <v>2</v>
      </c>
      <c r="G144" s="27">
        <v>1.2</v>
      </c>
      <c r="H144" s="27">
        <v>0.168</v>
      </c>
      <c r="I144" s="28">
        <v>7490</v>
      </c>
      <c r="J144" s="28" t="s">
        <v>60</v>
      </c>
      <c r="K144" s="28" t="s">
        <v>60</v>
      </c>
    </row>
    <row r="145" spans="1:11" ht="15">
      <c r="A145" s="48"/>
      <c r="B145" s="24">
        <v>1000</v>
      </c>
      <c r="C145" s="24">
        <v>600</v>
      </c>
      <c r="D145" s="24">
        <v>150</v>
      </c>
      <c r="E145" s="26" t="s">
        <v>2</v>
      </c>
      <c r="F145" s="24">
        <v>2</v>
      </c>
      <c r="G145" s="27">
        <v>1.2</v>
      </c>
      <c r="H145" s="27">
        <v>0.18</v>
      </c>
      <c r="I145" s="28">
        <v>7469</v>
      </c>
      <c r="J145" s="28" t="s">
        <v>61</v>
      </c>
      <c r="K145" s="28" t="s">
        <v>61</v>
      </c>
    </row>
    <row r="146" spans="1:11" ht="15">
      <c r="A146" s="48"/>
      <c r="B146" s="24">
        <v>1000</v>
      </c>
      <c r="C146" s="24">
        <v>600</v>
      </c>
      <c r="D146" s="24">
        <v>160</v>
      </c>
      <c r="E146" s="26" t="s">
        <v>2</v>
      </c>
      <c r="F146" s="24">
        <v>2</v>
      </c>
      <c r="G146" s="27">
        <v>1.2</v>
      </c>
      <c r="H146" s="27">
        <v>0.192</v>
      </c>
      <c r="I146" s="28">
        <v>7450</v>
      </c>
      <c r="J146" s="28"/>
      <c r="K146" s="28"/>
    </row>
    <row r="147" spans="1:11" ht="15">
      <c r="A147" s="48"/>
      <c r="B147" s="24">
        <v>1000</v>
      </c>
      <c r="C147" s="24">
        <v>600</v>
      </c>
      <c r="D147" s="24">
        <v>170</v>
      </c>
      <c r="E147" s="26" t="s">
        <v>2</v>
      </c>
      <c r="F147" s="24">
        <v>1</v>
      </c>
      <c r="G147" s="27">
        <v>0.6</v>
      </c>
      <c r="H147" s="27">
        <v>0.102</v>
      </c>
      <c r="I147" s="28">
        <v>7430</v>
      </c>
      <c r="J147" s="28"/>
      <c r="K147" s="28"/>
    </row>
    <row r="148" spans="1:11" ht="15">
      <c r="A148" s="47" t="s">
        <v>72</v>
      </c>
      <c r="B148" s="24">
        <v>1000</v>
      </c>
      <c r="C148" s="24">
        <v>600</v>
      </c>
      <c r="D148" s="24">
        <v>60</v>
      </c>
      <c r="E148" s="26" t="s">
        <v>2</v>
      </c>
      <c r="F148" s="24">
        <v>4</v>
      </c>
      <c r="G148" s="27">
        <v>2.4</v>
      </c>
      <c r="H148" s="24">
        <v>0.144</v>
      </c>
      <c r="I148" s="28">
        <v>8195</v>
      </c>
      <c r="J148" s="28" t="s">
        <v>54</v>
      </c>
      <c r="K148" s="28" t="s">
        <v>54</v>
      </c>
    </row>
    <row r="149" spans="1:11" ht="15">
      <c r="A149" s="48"/>
      <c r="B149" s="24">
        <v>1000</v>
      </c>
      <c r="C149" s="24">
        <v>600</v>
      </c>
      <c r="D149" s="24">
        <v>70</v>
      </c>
      <c r="E149" s="26" t="s">
        <v>2</v>
      </c>
      <c r="F149" s="24">
        <v>4</v>
      </c>
      <c r="G149" s="27">
        <v>2.4</v>
      </c>
      <c r="H149" s="24">
        <v>0.168</v>
      </c>
      <c r="I149" s="28">
        <v>8047</v>
      </c>
      <c r="J149" s="28" t="s">
        <v>55</v>
      </c>
      <c r="K149" s="28" t="s">
        <v>55</v>
      </c>
    </row>
    <row r="150" spans="1:11" ht="15">
      <c r="A150" s="48"/>
      <c r="B150" s="24">
        <v>1000</v>
      </c>
      <c r="C150" s="24">
        <v>600</v>
      </c>
      <c r="D150" s="24">
        <v>80</v>
      </c>
      <c r="E150" s="26" t="s">
        <v>2</v>
      </c>
      <c r="F150" s="24">
        <v>3</v>
      </c>
      <c r="G150" s="27">
        <v>1.8</v>
      </c>
      <c r="H150" s="24">
        <v>0.144</v>
      </c>
      <c r="I150" s="28">
        <v>7923</v>
      </c>
      <c r="J150" s="28" t="s">
        <v>56</v>
      </c>
      <c r="K150" s="28" t="s">
        <v>56</v>
      </c>
    </row>
    <row r="151" spans="1:11" ht="15">
      <c r="A151" s="48"/>
      <c r="B151" s="24">
        <v>1000</v>
      </c>
      <c r="C151" s="24">
        <v>600</v>
      </c>
      <c r="D151" s="24">
        <v>90</v>
      </c>
      <c r="E151" s="26" t="s">
        <v>2</v>
      </c>
      <c r="F151" s="24">
        <v>3</v>
      </c>
      <c r="G151" s="27">
        <v>1.8</v>
      </c>
      <c r="H151" s="24">
        <v>0.162</v>
      </c>
      <c r="I151" s="28">
        <v>7742</v>
      </c>
      <c r="J151" s="28" t="s">
        <v>55</v>
      </c>
      <c r="K151" s="28" t="s">
        <v>55</v>
      </c>
    </row>
    <row r="152" spans="1:11" ht="15">
      <c r="A152" s="48"/>
      <c r="B152" s="24">
        <v>1000</v>
      </c>
      <c r="C152" s="24">
        <v>600</v>
      </c>
      <c r="D152" s="24">
        <v>100</v>
      </c>
      <c r="E152" s="26" t="s">
        <v>2</v>
      </c>
      <c r="F152" s="24">
        <v>3</v>
      </c>
      <c r="G152" s="27">
        <v>1.8</v>
      </c>
      <c r="H152" s="27">
        <v>0.18</v>
      </c>
      <c r="I152" s="28">
        <v>7594</v>
      </c>
      <c r="J152" s="28" t="s">
        <v>57</v>
      </c>
      <c r="K152" s="28" t="s">
        <v>57</v>
      </c>
    </row>
    <row r="153" spans="1:11" ht="15">
      <c r="A153" s="48"/>
      <c r="B153" s="24">
        <v>1000</v>
      </c>
      <c r="C153" s="24">
        <v>600</v>
      </c>
      <c r="D153" s="24">
        <v>110</v>
      </c>
      <c r="E153" s="26" t="s">
        <v>2</v>
      </c>
      <c r="F153" s="24">
        <v>2</v>
      </c>
      <c r="G153" s="27">
        <v>1.2</v>
      </c>
      <c r="H153" s="24">
        <v>0.132</v>
      </c>
      <c r="I153" s="28">
        <v>7469</v>
      </c>
      <c r="J153" s="28" t="s">
        <v>55</v>
      </c>
      <c r="K153" s="28" t="s">
        <v>55</v>
      </c>
    </row>
    <row r="154" spans="1:11" ht="15">
      <c r="A154" s="48"/>
      <c r="B154" s="24">
        <v>1000</v>
      </c>
      <c r="C154" s="24">
        <v>600</v>
      </c>
      <c r="D154" s="24">
        <v>120</v>
      </c>
      <c r="E154" s="26" t="s">
        <v>2</v>
      </c>
      <c r="F154" s="24">
        <v>2</v>
      </c>
      <c r="G154" s="27">
        <v>1.2</v>
      </c>
      <c r="H154" s="24">
        <v>0.144</v>
      </c>
      <c r="I154" s="28">
        <v>7369</v>
      </c>
      <c r="J154" s="28" t="s">
        <v>58</v>
      </c>
      <c r="K154" s="28" t="s">
        <v>58</v>
      </c>
    </row>
    <row r="155" spans="1:11" ht="15">
      <c r="A155" s="48"/>
      <c r="B155" s="24">
        <v>1000</v>
      </c>
      <c r="C155" s="24">
        <v>600</v>
      </c>
      <c r="D155" s="24">
        <v>130</v>
      </c>
      <c r="E155" s="26" t="s">
        <v>2</v>
      </c>
      <c r="F155" s="24">
        <v>2</v>
      </c>
      <c r="G155" s="27">
        <v>1.2</v>
      </c>
      <c r="H155" s="24">
        <v>0.156</v>
      </c>
      <c r="I155" s="28">
        <v>7283</v>
      </c>
      <c r="J155" s="28" t="s">
        <v>59</v>
      </c>
      <c r="K155" s="28" t="s">
        <v>59</v>
      </c>
    </row>
    <row r="156" spans="1:11" ht="15">
      <c r="A156" s="48"/>
      <c r="B156" s="24">
        <v>1000</v>
      </c>
      <c r="C156" s="24">
        <v>600</v>
      </c>
      <c r="D156" s="24">
        <v>140</v>
      </c>
      <c r="E156" s="26" t="s">
        <v>2</v>
      </c>
      <c r="F156" s="24">
        <v>2</v>
      </c>
      <c r="G156" s="27">
        <v>1.2</v>
      </c>
      <c r="H156" s="24">
        <v>0.168</v>
      </c>
      <c r="I156" s="28">
        <v>7214</v>
      </c>
      <c r="J156" s="28" t="s">
        <v>60</v>
      </c>
      <c r="K156" s="28" t="s">
        <v>60</v>
      </c>
    </row>
    <row r="157" spans="1:11" ht="15">
      <c r="A157" s="48"/>
      <c r="B157" s="24">
        <v>1000</v>
      </c>
      <c r="C157" s="24">
        <v>600</v>
      </c>
      <c r="D157" s="24">
        <v>150</v>
      </c>
      <c r="E157" s="26" t="s">
        <v>2</v>
      </c>
      <c r="F157" s="24">
        <v>2</v>
      </c>
      <c r="G157" s="27">
        <v>1.2</v>
      </c>
      <c r="H157" s="24">
        <v>0.18</v>
      </c>
      <c r="I157" s="28">
        <v>7150</v>
      </c>
      <c r="J157" s="28" t="s">
        <v>61</v>
      </c>
      <c r="K157" s="28" t="s">
        <v>61</v>
      </c>
    </row>
    <row r="158" spans="1:11" ht="15">
      <c r="A158" s="48"/>
      <c r="B158" s="24">
        <v>1000</v>
      </c>
      <c r="C158" s="24">
        <v>600</v>
      </c>
      <c r="D158" s="24">
        <v>160</v>
      </c>
      <c r="E158" s="26" t="s">
        <v>2</v>
      </c>
      <c r="F158" s="24">
        <v>2</v>
      </c>
      <c r="G158" s="27">
        <v>1.2</v>
      </c>
      <c r="H158" s="24">
        <v>0.192</v>
      </c>
      <c r="I158" s="28">
        <v>7095</v>
      </c>
      <c r="J158" s="28"/>
      <c r="K158" s="28"/>
    </row>
    <row r="159" spans="1:11" ht="15">
      <c r="A159" s="48"/>
      <c r="B159" s="24">
        <v>1000</v>
      </c>
      <c r="C159" s="24">
        <v>600</v>
      </c>
      <c r="D159" s="24">
        <v>170</v>
      </c>
      <c r="E159" s="26" t="s">
        <v>2</v>
      </c>
      <c r="F159" s="24">
        <v>2</v>
      </c>
      <c r="G159" s="27">
        <v>1.2</v>
      </c>
      <c r="H159" s="24">
        <v>0.204</v>
      </c>
      <c r="I159" s="28">
        <v>7035</v>
      </c>
      <c r="J159" s="28"/>
      <c r="K159" s="28"/>
    </row>
    <row r="160" spans="1:11" ht="15">
      <c r="A160" s="48"/>
      <c r="B160" s="24">
        <v>1000</v>
      </c>
      <c r="C160" s="24">
        <v>600</v>
      </c>
      <c r="D160" s="24">
        <v>180</v>
      </c>
      <c r="E160" s="26" t="s">
        <v>2</v>
      </c>
      <c r="F160" s="24">
        <v>2</v>
      </c>
      <c r="G160" s="27">
        <v>1.2</v>
      </c>
      <c r="H160" s="24">
        <v>0.216</v>
      </c>
      <c r="I160" s="28">
        <v>6940</v>
      </c>
      <c r="J160" s="28"/>
      <c r="K160" s="28"/>
    </row>
    <row r="161" spans="1:11" ht="15">
      <c r="A161" s="48"/>
      <c r="B161" s="24">
        <v>1000</v>
      </c>
      <c r="C161" s="24">
        <v>600</v>
      </c>
      <c r="D161" s="24">
        <v>190</v>
      </c>
      <c r="E161" s="26" t="s">
        <v>2</v>
      </c>
      <c r="F161" s="24">
        <v>2</v>
      </c>
      <c r="G161" s="27">
        <v>1.2</v>
      </c>
      <c r="H161" s="24">
        <v>0.228</v>
      </c>
      <c r="I161" s="28">
        <v>6940</v>
      </c>
      <c r="J161" s="28"/>
      <c r="K161" s="28"/>
    </row>
    <row r="162" spans="1:11" ht="15">
      <c r="A162" s="48"/>
      <c r="B162" s="24">
        <v>1000</v>
      </c>
      <c r="C162" s="24">
        <v>600</v>
      </c>
      <c r="D162" s="24">
        <v>200</v>
      </c>
      <c r="E162" s="26" t="s">
        <v>2</v>
      </c>
      <c r="F162" s="24">
        <v>2</v>
      </c>
      <c r="G162" s="27">
        <v>1.2</v>
      </c>
      <c r="H162" s="24">
        <v>0.24</v>
      </c>
      <c r="I162" s="28">
        <v>6940</v>
      </c>
      <c r="J162" s="28"/>
      <c r="K162" s="28"/>
    </row>
    <row r="163" spans="1:11" ht="15">
      <c r="A163" s="49" t="s">
        <v>64</v>
      </c>
      <c r="B163" s="24">
        <v>1000</v>
      </c>
      <c r="C163" s="24">
        <v>600</v>
      </c>
      <c r="D163" s="24">
        <v>40</v>
      </c>
      <c r="E163" s="26" t="s">
        <v>2</v>
      </c>
      <c r="F163" s="24">
        <v>4</v>
      </c>
      <c r="G163" s="27">
        <v>2.4</v>
      </c>
      <c r="H163" s="27">
        <v>0.096</v>
      </c>
      <c r="I163" s="28">
        <f aca="true" t="shared" si="2" ref="I163:I194">J163*1.15</f>
        <v>9585.25</v>
      </c>
      <c r="J163" s="28">
        <v>8335</v>
      </c>
      <c r="K163" s="28">
        <v>7940</v>
      </c>
    </row>
    <row r="164" spans="1:11" ht="15">
      <c r="A164" s="46"/>
      <c r="B164" s="24">
        <v>1000</v>
      </c>
      <c r="C164" s="24">
        <v>600</v>
      </c>
      <c r="D164" s="24">
        <v>50</v>
      </c>
      <c r="E164" s="26" t="s">
        <v>2</v>
      </c>
      <c r="F164" s="24">
        <v>4</v>
      </c>
      <c r="G164" s="27">
        <v>2.4</v>
      </c>
      <c r="H164" s="27">
        <v>0.12</v>
      </c>
      <c r="I164" s="28">
        <f t="shared" si="2"/>
        <v>9585.25</v>
      </c>
      <c r="J164" s="28">
        <v>8335</v>
      </c>
      <c r="K164" s="28">
        <v>7940</v>
      </c>
    </row>
    <row r="165" spans="1:11" ht="15">
      <c r="A165" s="47" t="s">
        <v>73</v>
      </c>
      <c r="B165" s="24">
        <v>1000</v>
      </c>
      <c r="C165" s="24">
        <v>600</v>
      </c>
      <c r="D165" s="25">
        <v>50</v>
      </c>
      <c r="E165" s="26" t="s">
        <v>2</v>
      </c>
      <c r="F165" s="24">
        <v>6</v>
      </c>
      <c r="G165" s="27">
        <v>3.6</v>
      </c>
      <c r="H165" s="27">
        <v>0.18</v>
      </c>
      <c r="I165" s="28">
        <f t="shared" si="2"/>
        <v>5875.349999999999</v>
      </c>
      <c r="J165" s="28">
        <v>5109</v>
      </c>
      <c r="K165" s="28">
        <v>4866</v>
      </c>
    </row>
    <row r="166" spans="1:11" ht="15">
      <c r="A166" s="48"/>
      <c r="B166" s="24">
        <v>1000</v>
      </c>
      <c r="C166" s="24">
        <v>600</v>
      </c>
      <c r="D166" s="25">
        <v>60</v>
      </c>
      <c r="E166" s="26" t="s">
        <v>2</v>
      </c>
      <c r="F166" s="24">
        <v>4</v>
      </c>
      <c r="G166" s="27">
        <v>2.4</v>
      </c>
      <c r="H166" s="27">
        <v>0.144</v>
      </c>
      <c r="I166" s="28">
        <f t="shared" si="2"/>
        <v>5875.349999999999</v>
      </c>
      <c r="J166" s="28">
        <v>5109</v>
      </c>
      <c r="K166" s="28">
        <v>4866</v>
      </c>
    </row>
    <row r="167" spans="1:11" ht="15">
      <c r="A167" s="48"/>
      <c r="B167" s="24">
        <v>1000</v>
      </c>
      <c r="C167" s="24">
        <v>600</v>
      </c>
      <c r="D167" s="25">
        <v>70</v>
      </c>
      <c r="E167" s="26" t="s">
        <v>2</v>
      </c>
      <c r="F167" s="24">
        <v>4</v>
      </c>
      <c r="G167" s="27">
        <v>2.4</v>
      </c>
      <c r="H167" s="27">
        <v>0.168</v>
      </c>
      <c r="I167" s="28">
        <f t="shared" si="2"/>
        <v>5875.349999999999</v>
      </c>
      <c r="J167" s="28">
        <v>5109</v>
      </c>
      <c r="K167" s="28">
        <v>4866</v>
      </c>
    </row>
    <row r="168" spans="1:11" ht="15">
      <c r="A168" s="48"/>
      <c r="B168" s="24">
        <v>1000</v>
      </c>
      <c r="C168" s="24">
        <v>600</v>
      </c>
      <c r="D168" s="25">
        <v>80</v>
      </c>
      <c r="E168" s="26" t="s">
        <v>2</v>
      </c>
      <c r="F168" s="24">
        <v>4</v>
      </c>
      <c r="G168" s="27">
        <v>2.4</v>
      </c>
      <c r="H168" s="27">
        <v>0.192</v>
      </c>
      <c r="I168" s="28">
        <f t="shared" si="2"/>
        <v>5875.349999999999</v>
      </c>
      <c r="J168" s="28">
        <v>5109</v>
      </c>
      <c r="K168" s="28">
        <v>4866</v>
      </c>
    </row>
    <row r="169" spans="1:11" ht="15">
      <c r="A169" s="48"/>
      <c r="B169" s="24">
        <v>1000</v>
      </c>
      <c r="C169" s="24">
        <v>600</v>
      </c>
      <c r="D169" s="25">
        <v>90</v>
      </c>
      <c r="E169" s="26" t="s">
        <v>2</v>
      </c>
      <c r="F169" s="24">
        <v>4</v>
      </c>
      <c r="G169" s="27">
        <v>2.4</v>
      </c>
      <c r="H169" s="27">
        <v>0.216</v>
      </c>
      <c r="I169" s="28">
        <f t="shared" si="2"/>
        <v>5875.349999999999</v>
      </c>
      <c r="J169" s="28">
        <v>5109</v>
      </c>
      <c r="K169" s="28">
        <v>4866</v>
      </c>
    </row>
    <row r="170" spans="1:11" ht="15">
      <c r="A170" s="48"/>
      <c r="B170" s="24">
        <v>1000</v>
      </c>
      <c r="C170" s="24">
        <v>600</v>
      </c>
      <c r="D170" s="25">
        <v>100</v>
      </c>
      <c r="E170" s="26" t="s">
        <v>2</v>
      </c>
      <c r="F170" s="24">
        <v>3</v>
      </c>
      <c r="G170" s="27">
        <v>1.8</v>
      </c>
      <c r="H170" s="27">
        <v>0.18</v>
      </c>
      <c r="I170" s="28">
        <f t="shared" si="2"/>
        <v>5875.349999999999</v>
      </c>
      <c r="J170" s="28">
        <v>5109</v>
      </c>
      <c r="K170" s="28">
        <v>4866</v>
      </c>
    </row>
    <row r="171" spans="1:11" ht="15">
      <c r="A171" s="48"/>
      <c r="B171" s="24">
        <v>1000</v>
      </c>
      <c r="C171" s="24">
        <v>600</v>
      </c>
      <c r="D171" s="25">
        <v>110</v>
      </c>
      <c r="E171" s="26" t="s">
        <v>2</v>
      </c>
      <c r="F171" s="24">
        <v>3</v>
      </c>
      <c r="G171" s="27">
        <v>1.8</v>
      </c>
      <c r="H171" s="27">
        <v>0.198</v>
      </c>
      <c r="I171" s="28">
        <f t="shared" si="2"/>
        <v>5875.349999999999</v>
      </c>
      <c r="J171" s="28">
        <v>5109</v>
      </c>
      <c r="K171" s="28">
        <v>4866</v>
      </c>
    </row>
    <row r="172" spans="1:11" ht="15">
      <c r="A172" s="48"/>
      <c r="B172" s="24">
        <v>1000</v>
      </c>
      <c r="C172" s="24">
        <v>600</v>
      </c>
      <c r="D172" s="25">
        <v>120</v>
      </c>
      <c r="E172" s="26" t="s">
        <v>2</v>
      </c>
      <c r="F172" s="24">
        <v>2</v>
      </c>
      <c r="G172" s="27">
        <v>1.2</v>
      </c>
      <c r="H172" s="27">
        <v>0.144</v>
      </c>
      <c r="I172" s="28">
        <f t="shared" si="2"/>
        <v>5875.349999999999</v>
      </c>
      <c r="J172" s="28">
        <v>5109</v>
      </c>
      <c r="K172" s="28">
        <v>4866</v>
      </c>
    </row>
    <row r="173" spans="1:11" ht="15">
      <c r="A173" s="48"/>
      <c r="B173" s="24">
        <v>1000</v>
      </c>
      <c r="C173" s="24">
        <v>600</v>
      </c>
      <c r="D173" s="25">
        <v>130</v>
      </c>
      <c r="E173" s="26" t="s">
        <v>2</v>
      </c>
      <c r="F173" s="24">
        <v>2</v>
      </c>
      <c r="G173" s="27">
        <v>1.2</v>
      </c>
      <c r="H173" s="27">
        <v>0.156</v>
      </c>
      <c r="I173" s="28">
        <f t="shared" si="2"/>
        <v>5875.349999999999</v>
      </c>
      <c r="J173" s="28">
        <v>5109</v>
      </c>
      <c r="K173" s="28">
        <v>4866</v>
      </c>
    </row>
    <row r="174" spans="1:11" ht="15">
      <c r="A174" s="48"/>
      <c r="B174" s="24">
        <v>1000</v>
      </c>
      <c r="C174" s="24">
        <v>600</v>
      </c>
      <c r="D174" s="25">
        <v>140</v>
      </c>
      <c r="E174" s="26" t="s">
        <v>2</v>
      </c>
      <c r="F174" s="24">
        <v>2</v>
      </c>
      <c r="G174" s="27">
        <v>1.2</v>
      </c>
      <c r="H174" s="27">
        <v>0.168</v>
      </c>
      <c r="I174" s="28">
        <f t="shared" si="2"/>
        <v>5875.349999999999</v>
      </c>
      <c r="J174" s="28">
        <v>5109</v>
      </c>
      <c r="K174" s="28">
        <v>4866</v>
      </c>
    </row>
    <row r="175" spans="1:11" ht="15">
      <c r="A175" s="48"/>
      <c r="B175" s="24">
        <v>1000</v>
      </c>
      <c r="C175" s="24">
        <v>600</v>
      </c>
      <c r="D175" s="25">
        <v>150</v>
      </c>
      <c r="E175" s="26" t="s">
        <v>2</v>
      </c>
      <c r="F175" s="24">
        <v>2</v>
      </c>
      <c r="G175" s="27">
        <v>1.2</v>
      </c>
      <c r="H175" s="27">
        <v>0.18</v>
      </c>
      <c r="I175" s="28">
        <f t="shared" si="2"/>
        <v>5875.349999999999</v>
      </c>
      <c r="J175" s="28">
        <v>5109</v>
      </c>
      <c r="K175" s="28">
        <v>4866</v>
      </c>
    </row>
    <row r="176" spans="1:11" ht="15">
      <c r="A176" s="48"/>
      <c r="B176" s="24">
        <v>1000</v>
      </c>
      <c r="C176" s="24">
        <v>600</v>
      </c>
      <c r="D176" s="25">
        <v>160</v>
      </c>
      <c r="E176" s="26" t="s">
        <v>2</v>
      </c>
      <c r="F176" s="24">
        <v>2</v>
      </c>
      <c r="G176" s="27">
        <v>1.2</v>
      </c>
      <c r="H176" s="27">
        <v>0.192</v>
      </c>
      <c r="I176" s="28">
        <f t="shared" si="2"/>
        <v>5875.349999999999</v>
      </c>
      <c r="J176" s="28">
        <v>5109</v>
      </c>
      <c r="K176" s="28">
        <v>4866</v>
      </c>
    </row>
    <row r="177" spans="1:11" ht="15">
      <c r="A177" s="48"/>
      <c r="B177" s="24">
        <v>1000</v>
      </c>
      <c r="C177" s="24">
        <v>600</v>
      </c>
      <c r="D177" s="25">
        <v>170</v>
      </c>
      <c r="E177" s="26" t="s">
        <v>2</v>
      </c>
      <c r="F177" s="24">
        <v>2</v>
      </c>
      <c r="G177" s="27">
        <v>1.2</v>
      </c>
      <c r="H177" s="27">
        <v>0.204</v>
      </c>
      <c r="I177" s="28">
        <f t="shared" si="2"/>
        <v>5875.349999999999</v>
      </c>
      <c r="J177" s="28">
        <v>5109</v>
      </c>
      <c r="K177" s="28">
        <v>4866</v>
      </c>
    </row>
    <row r="178" spans="1:11" ht="15">
      <c r="A178" s="48"/>
      <c r="B178" s="24">
        <v>1000</v>
      </c>
      <c r="C178" s="24">
        <v>600</v>
      </c>
      <c r="D178" s="25">
        <v>180</v>
      </c>
      <c r="E178" s="26" t="s">
        <v>2</v>
      </c>
      <c r="F178" s="24">
        <v>2</v>
      </c>
      <c r="G178" s="27">
        <v>1.2</v>
      </c>
      <c r="H178" s="27">
        <v>0.216</v>
      </c>
      <c r="I178" s="28">
        <f t="shared" si="2"/>
        <v>5875.349999999999</v>
      </c>
      <c r="J178" s="28">
        <v>5109</v>
      </c>
      <c r="K178" s="28">
        <v>4866</v>
      </c>
    </row>
    <row r="179" spans="1:11" ht="15">
      <c r="A179" s="48"/>
      <c r="B179" s="24">
        <v>1000</v>
      </c>
      <c r="C179" s="24">
        <v>600</v>
      </c>
      <c r="D179" s="25">
        <v>190</v>
      </c>
      <c r="E179" s="26" t="s">
        <v>2</v>
      </c>
      <c r="F179" s="24">
        <v>2</v>
      </c>
      <c r="G179" s="27">
        <v>1.2</v>
      </c>
      <c r="H179" s="27">
        <v>0.228</v>
      </c>
      <c r="I179" s="28">
        <f t="shared" si="2"/>
        <v>5875.349999999999</v>
      </c>
      <c r="J179" s="28">
        <v>5109</v>
      </c>
      <c r="K179" s="28">
        <v>4866</v>
      </c>
    </row>
    <row r="180" spans="1:11" ht="15">
      <c r="A180" s="48"/>
      <c r="B180" s="24">
        <v>1000</v>
      </c>
      <c r="C180" s="24">
        <v>600</v>
      </c>
      <c r="D180" s="25">
        <v>200</v>
      </c>
      <c r="E180" s="26" t="s">
        <v>2</v>
      </c>
      <c r="F180" s="24">
        <v>2</v>
      </c>
      <c r="G180" s="27">
        <v>1.2</v>
      </c>
      <c r="H180" s="27">
        <v>0.24</v>
      </c>
      <c r="I180" s="28">
        <f t="shared" si="2"/>
        <v>5875.349999999999</v>
      </c>
      <c r="J180" s="28">
        <v>5109</v>
      </c>
      <c r="K180" s="28">
        <v>4866</v>
      </c>
    </row>
    <row r="181" spans="1:11" ht="15">
      <c r="A181" s="20" t="s">
        <v>4</v>
      </c>
      <c r="B181" s="24">
        <v>1000</v>
      </c>
      <c r="C181" s="24">
        <v>600</v>
      </c>
      <c r="D181" s="25">
        <v>50</v>
      </c>
      <c r="E181" s="26" t="s">
        <v>2</v>
      </c>
      <c r="F181" s="24">
        <v>6</v>
      </c>
      <c r="G181" s="27">
        <v>3.6</v>
      </c>
      <c r="H181" s="27">
        <v>0.18</v>
      </c>
      <c r="I181" s="28">
        <f t="shared" si="2"/>
        <v>5439.5</v>
      </c>
      <c r="J181" s="28">
        <v>4730</v>
      </c>
      <c r="K181" s="28">
        <v>4501</v>
      </c>
    </row>
    <row r="182" spans="1:11" ht="15">
      <c r="A182" s="47" t="s">
        <v>74</v>
      </c>
      <c r="B182" s="24">
        <v>1000</v>
      </c>
      <c r="C182" s="24">
        <v>600</v>
      </c>
      <c r="D182" s="25">
        <v>50</v>
      </c>
      <c r="E182" s="26" t="s">
        <v>2</v>
      </c>
      <c r="F182" s="24">
        <v>4</v>
      </c>
      <c r="G182" s="27">
        <v>2.4</v>
      </c>
      <c r="H182" s="27">
        <v>0.12</v>
      </c>
      <c r="I182" s="28">
        <f t="shared" si="2"/>
        <v>6123.749999999999</v>
      </c>
      <c r="J182" s="28">
        <v>5325</v>
      </c>
      <c r="K182" s="28">
        <v>5070</v>
      </c>
    </row>
    <row r="183" spans="1:11" ht="15">
      <c r="A183" s="48"/>
      <c r="B183" s="24">
        <v>1000</v>
      </c>
      <c r="C183" s="24">
        <v>600</v>
      </c>
      <c r="D183" s="25">
        <v>60</v>
      </c>
      <c r="E183" s="26" t="s">
        <v>2</v>
      </c>
      <c r="F183" s="24">
        <v>4</v>
      </c>
      <c r="G183" s="27">
        <v>2.4</v>
      </c>
      <c r="H183" s="27">
        <v>0.144</v>
      </c>
      <c r="I183" s="28">
        <f t="shared" si="2"/>
        <v>6123.749999999999</v>
      </c>
      <c r="J183" s="28">
        <v>5325</v>
      </c>
      <c r="K183" s="28">
        <v>5070</v>
      </c>
    </row>
    <row r="184" spans="1:11" ht="15">
      <c r="A184" s="48"/>
      <c r="B184" s="24">
        <v>1000</v>
      </c>
      <c r="C184" s="24">
        <v>600</v>
      </c>
      <c r="D184" s="25">
        <v>70</v>
      </c>
      <c r="E184" s="26" t="s">
        <v>2</v>
      </c>
      <c r="F184" s="24">
        <v>4</v>
      </c>
      <c r="G184" s="27">
        <v>2.4</v>
      </c>
      <c r="H184" s="27">
        <v>0.168</v>
      </c>
      <c r="I184" s="28">
        <f t="shared" si="2"/>
        <v>6123.749999999999</v>
      </c>
      <c r="J184" s="28">
        <v>5325</v>
      </c>
      <c r="K184" s="28">
        <v>5070</v>
      </c>
    </row>
    <row r="185" spans="1:11" ht="15">
      <c r="A185" s="48"/>
      <c r="B185" s="24">
        <v>1000</v>
      </c>
      <c r="C185" s="24">
        <v>600</v>
      </c>
      <c r="D185" s="25">
        <v>80</v>
      </c>
      <c r="E185" s="26" t="s">
        <v>2</v>
      </c>
      <c r="F185" s="24">
        <v>2</v>
      </c>
      <c r="G185" s="27">
        <v>1.2</v>
      </c>
      <c r="H185" s="27">
        <v>0.096</v>
      </c>
      <c r="I185" s="28">
        <f t="shared" si="2"/>
        <v>6123.749999999999</v>
      </c>
      <c r="J185" s="28">
        <v>5325</v>
      </c>
      <c r="K185" s="28">
        <v>5070</v>
      </c>
    </row>
    <row r="186" spans="1:11" ht="15">
      <c r="A186" s="48"/>
      <c r="B186" s="24">
        <v>1000</v>
      </c>
      <c r="C186" s="24">
        <v>600</v>
      </c>
      <c r="D186" s="25">
        <v>90</v>
      </c>
      <c r="E186" s="26" t="s">
        <v>2</v>
      </c>
      <c r="F186" s="24">
        <v>2</v>
      </c>
      <c r="G186" s="27">
        <v>1.2</v>
      </c>
      <c r="H186" s="27">
        <v>0.108</v>
      </c>
      <c r="I186" s="28">
        <f t="shared" si="2"/>
        <v>6123.749999999999</v>
      </c>
      <c r="J186" s="28">
        <v>5325</v>
      </c>
      <c r="K186" s="28">
        <v>5070</v>
      </c>
    </row>
    <row r="187" spans="1:11" ht="15">
      <c r="A187" s="48"/>
      <c r="B187" s="24">
        <v>1000</v>
      </c>
      <c r="C187" s="24">
        <v>600</v>
      </c>
      <c r="D187" s="25">
        <v>100</v>
      </c>
      <c r="E187" s="26" t="s">
        <v>2</v>
      </c>
      <c r="F187" s="24">
        <v>2</v>
      </c>
      <c r="G187" s="27">
        <v>1.2</v>
      </c>
      <c r="H187" s="27">
        <v>0.12</v>
      </c>
      <c r="I187" s="28">
        <f t="shared" si="2"/>
        <v>6123.749999999999</v>
      </c>
      <c r="J187" s="28">
        <v>5325</v>
      </c>
      <c r="K187" s="28">
        <v>5070</v>
      </c>
    </row>
    <row r="188" spans="1:11" ht="15">
      <c r="A188" s="48"/>
      <c r="B188" s="24">
        <v>1000</v>
      </c>
      <c r="C188" s="24">
        <v>600</v>
      </c>
      <c r="D188" s="25">
        <v>110</v>
      </c>
      <c r="E188" s="26" t="s">
        <v>2</v>
      </c>
      <c r="F188" s="24">
        <v>2</v>
      </c>
      <c r="G188" s="27">
        <v>1.2</v>
      </c>
      <c r="H188" s="27">
        <v>0.132</v>
      </c>
      <c r="I188" s="28">
        <f t="shared" si="2"/>
        <v>6123.749999999999</v>
      </c>
      <c r="J188" s="28">
        <v>5325</v>
      </c>
      <c r="K188" s="28">
        <v>5070</v>
      </c>
    </row>
    <row r="189" spans="1:11" ht="15">
      <c r="A189" s="48"/>
      <c r="B189" s="24">
        <v>1000</v>
      </c>
      <c r="C189" s="24">
        <v>600</v>
      </c>
      <c r="D189" s="25">
        <v>120</v>
      </c>
      <c r="E189" s="26" t="s">
        <v>2</v>
      </c>
      <c r="F189" s="24">
        <v>2</v>
      </c>
      <c r="G189" s="27">
        <v>1.2</v>
      </c>
      <c r="H189" s="27">
        <v>0.144</v>
      </c>
      <c r="I189" s="28">
        <f t="shared" si="2"/>
        <v>6123.749999999999</v>
      </c>
      <c r="J189" s="28">
        <v>5325</v>
      </c>
      <c r="K189" s="28">
        <v>5070</v>
      </c>
    </row>
    <row r="190" spans="1:11" ht="15">
      <c r="A190" s="48"/>
      <c r="B190" s="24">
        <v>1000</v>
      </c>
      <c r="C190" s="24">
        <v>600</v>
      </c>
      <c r="D190" s="25">
        <v>130</v>
      </c>
      <c r="E190" s="26" t="s">
        <v>2</v>
      </c>
      <c r="F190" s="24">
        <v>2</v>
      </c>
      <c r="G190" s="27">
        <v>1.2</v>
      </c>
      <c r="H190" s="27">
        <v>0.156</v>
      </c>
      <c r="I190" s="28">
        <f t="shared" si="2"/>
        <v>6123.749999999999</v>
      </c>
      <c r="J190" s="28">
        <v>5325</v>
      </c>
      <c r="K190" s="28">
        <v>5070</v>
      </c>
    </row>
    <row r="191" spans="1:11" ht="15">
      <c r="A191" s="48"/>
      <c r="B191" s="24">
        <v>1000</v>
      </c>
      <c r="C191" s="24">
        <v>600</v>
      </c>
      <c r="D191" s="25">
        <v>140</v>
      </c>
      <c r="E191" s="26" t="s">
        <v>2</v>
      </c>
      <c r="F191" s="24">
        <v>2</v>
      </c>
      <c r="G191" s="27">
        <v>1.2</v>
      </c>
      <c r="H191" s="27">
        <v>0.168</v>
      </c>
      <c r="I191" s="28">
        <f t="shared" si="2"/>
        <v>6123.749999999999</v>
      </c>
      <c r="J191" s="28">
        <v>5325</v>
      </c>
      <c r="K191" s="28">
        <v>5070</v>
      </c>
    </row>
    <row r="192" spans="1:11" ht="15">
      <c r="A192" s="48"/>
      <c r="B192" s="24">
        <v>1000</v>
      </c>
      <c r="C192" s="24">
        <v>600</v>
      </c>
      <c r="D192" s="25">
        <v>150</v>
      </c>
      <c r="E192" s="26" t="s">
        <v>2</v>
      </c>
      <c r="F192" s="24">
        <v>2</v>
      </c>
      <c r="G192" s="27">
        <v>1.2</v>
      </c>
      <c r="H192" s="27">
        <v>0.18</v>
      </c>
      <c r="I192" s="28">
        <f t="shared" si="2"/>
        <v>6123.749999999999</v>
      </c>
      <c r="J192" s="28">
        <v>5325</v>
      </c>
      <c r="K192" s="28">
        <v>5070</v>
      </c>
    </row>
    <row r="193" spans="1:11" ht="15">
      <c r="A193" s="48"/>
      <c r="B193" s="24">
        <v>1000</v>
      </c>
      <c r="C193" s="24">
        <v>600</v>
      </c>
      <c r="D193" s="25">
        <v>160</v>
      </c>
      <c r="E193" s="26" t="s">
        <v>2</v>
      </c>
      <c r="F193" s="24">
        <v>1</v>
      </c>
      <c r="G193" s="27">
        <v>0.6</v>
      </c>
      <c r="H193" s="27">
        <v>0.096</v>
      </c>
      <c r="I193" s="28">
        <f t="shared" si="2"/>
        <v>6123.749999999999</v>
      </c>
      <c r="J193" s="28">
        <v>5325</v>
      </c>
      <c r="K193" s="28">
        <v>5070</v>
      </c>
    </row>
    <row r="194" spans="1:11" ht="15">
      <c r="A194" s="48"/>
      <c r="B194" s="24">
        <v>1000</v>
      </c>
      <c r="C194" s="24">
        <v>600</v>
      </c>
      <c r="D194" s="25">
        <v>170</v>
      </c>
      <c r="E194" s="26" t="s">
        <v>2</v>
      </c>
      <c r="F194" s="24">
        <v>1</v>
      </c>
      <c r="G194" s="27">
        <v>0.6</v>
      </c>
      <c r="H194" s="27">
        <v>0.102</v>
      </c>
      <c r="I194" s="28">
        <f t="shared" si="2"/>
        <v>6123.749999999999</v>
      </c>
      <c r="J194" s="28">
        <v>5325</v>
      </c>
      <c r="K194" s="28">
        <v>5070</v>
      </c>
    </row>
    <row r="195" spans="1:11" ht="12.75">
      <c r="A195" s="45" t="s">
        <v>3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ht="15">
      <c r="A196" s="47" t="s">
        <v>75</v>
      </c>
      <c r="B196" s="24">
        <v>1000</v>
      </c>
      <c r="C196" s="24">
        <v>600</v>
      </c>
      <c r="D196" s="25">
        <v>25</v>
      </c>
      <c r="E196" s="26" t="s">
        <v>2</v>
      </c>
      <c r="F196" s="24">
        <v>8</v>
      </c>
      <c r="G196" s="27">
        <v>4.8</v>
      </c>
      <c r="H196" s="27">
        <v>0.12</v>
      </c>
      <c r="I196" s="28">
        <f aca="true" t="shared" si="3" ref="I196:I222">J196*1.15</f>
        <v>6683.799999999999</v>
      </c>
      <c r="J196" s="28">
        <v>5812</v>
      </c>
      <c r="K196" s="28">
        <v>5535</v>
      </c>
    </row>
    <row r="197" spans="1:11" ht="15">
      <c r="A197" s="48"/>
      <c r="B197" s="24">
        <v>1000</v>
      </c>
      <c r="C197" s="24">
        <v>600</v>
      </c>
      <c r="D197" s="25">
        <v>30</v>
      </c>
      <c r="E197" s="26" t="s">
        <v>2</v>
      </c>
      <c r="F197" s="24">
        <v>8</v>
      </c>
      <c r="G197" s="27">
        <v>4.8</v>
      </c>
      <c r="H197" s="27">
        <v>0.144</v>
      </c>
      <c r="I197" s="28">
        <f t="shared" si="3"/>
        <v>6683.799999999999</v>
      </c>
      <c r="J197" s="28">
        <v>5812</v>
      </c>
      <c r="K197" s="28">
        <v>5535</v>
      </c>
    </row>
    <row r="198" spans="1:11" ht="15">
      <c r="A198" s="48"/>
      <c r="B198" s="24">
        <v>1000</v>
      </c>
      <c r="C198" s="24">
        <v>600</v>
      </c>
      <c r="D198" s="25">
        <v>40</v>
      </c>
      <c r="E198" s="26" t="s">
        <v>2</v>
      </c>
      <c r="F198" s="24">
        <v>6</v>
      </c>
      <c r="G198" s="27">
        <v>3.6</v>
      </c>
      <c r="H198" s="27">
        <v>0.144</v>
      </c>
      <c r="I198" s="28">
        <f t="shared" si="3"/>
        <v>6683.799999999999</v>
      </c>
      <c r="J198" s="28">
        <v>5812</v>
      </c>
      <c r="K198" s="28">
        <v>5535</v>
      </c>
    </row>
    <row r="199" spans="1:11" ht="15">
      <c r="A199" s="48"/>
      <c r="B199" s="24">
        <v>1000</v>
      </c>
      <c r="C199" s="24">
        <v>600</v>
      </c>
      <c r="D199" s="25">
        <v>50</v>
      </c>
      <c r="E199" s="26" t="s">
        <v>2</v>
      </c>
      <c r="F199" s="24">
        <v>4</v>
      </c>
      <c r="G199" s="27">
        <v>2.4</v>
      </c>
      <c r="H199" s="27">
        <v>0.12</v>
      </c>
      <c r="I199" s="28">
        <f t="shared" si="3"/>
        <v>6683.799999999999</v>
      </c>
      <c r="J199" s="28">
        <v>5812</v>
      </c>
      <c r="K199" s="28">
        <v>5535</v>
      </c>
    </row>
    <row r="200" spans="1:11" ht="15">
      <c r="A200" s="48"/>
      <c r="B200" s="24">
        <v>1000</v>
      </c>
      <c r="C200" s="24">
        <v>600</v>
      </c>
      <c r="D200" s="25">
        <v>60</v>
      </c>
      <c r="E200" s="26" t="s">
        <v>2</v>
      </c>
      <c r="F200" s="24">
        <v>4</v>
      </c>
      <c r="G200" s="27">
        <v>2.4</v>
      </c>
      <c r="H200" s="27">
        <v>0.144</v>
      </c>
      <c r="I200" s="28">
        <f t="shared" si="3"/>
        <v>6683.799999999999</v>
      </c>
      <c r="J200" s="28">
        <v>5812</v>
      </c>
      <c r="K200" s="28">
        <v>5535</v>
      </c>
    </row>
    <row r="201" spans="1:11" ht="15">
      <c r="A201" s="48"/>
      <c r="B201" s="24">
        <v>1000</v>
      </c>
      <c r="C201" s="24">
        <v>600</v>
      </c>
      <c r="D201" s="25">
        <v>70</v>
      </c>
      <c r="E201" s="26" t="s">
        <v>2</v>
      </c>
      <c r="F201" s="24">
        <v>4</v>
      </c>
      <c r="G201" s="27">
        <v>2.4</v>
      </c>
      <c r="H201" s="27">
        <v>0.168</v>
      </c>
      <c r="I201" s="28">
        <f t="shared" si="3"/>
        <v>6683.799999999999</v>
      </c>
      <c r="J201" s="28">
        <v>5812</v>
      </c>
      <c r="K201" s="28">
        <v>5535</v>
      </c>
    </row>
    <row r="202" spans="1:11" ht="15">
      <c r="A202" s="48"/>
      <c r="B202" s="24">
        <v>1000</v>
      </c>
      <c r="C202" s="24">
        <v>600</v>
      </c>
      <c r="D202" s="25">
        <v>80</v>
      </c>
      <c r="E202" s="26" t="s">
        <v>2</v>
      </c>
      <c r="F202" s="24">
        <v>2</v>
      </c>
      <c r="G202" s="27">
        <v>1.2</v>
      </c>
      <c r="H202" s="27">
        <v>0.096</v>
      </c>
      <c r="I202" s="28">
        <f t="shared" si="3"/>
        <v>6683.799999999999</v>
      </c>
      <c r="J202" s="28">
        <v>5812</v>
      </c>
      <c r="K202" s="28">
        <v>5535</v>
      </c>
    </row>
    <row r="203" spans="1:11" ht="15">
      <c r="A203" s="48"/>
      <c r="B203" s="24">
        <v>1000</v>
      </c>
      <c r="C203" s="24">
        <v>600</v>
      </c>
      <c r="D203" s="25">
        <v>90</v>
      </c>
      <c r="E203" s="26" t="s">
        <v>2</v>
      </c>
      <c r="F203" s="24">
        <v>2</v>
      </c>
      <c r="G203" s="27">
        <v>1.2</v>
      </c>
      <c r="H203" s="27">
        <v>0.108</v>
      </c>
      <c r="I203" s="28">
        <f t="shared" si="3"/>
        <v>6683.799999999999</v>
      </c>
      <c r="J203" s="28">
        <v>5812</v>
      </c>
      <c r="K203" s="28">
        <v>5535</v>
      </c>
    </row>
    <row r="204" spans="1:11" ht="15">
      <c r="A204" s="48"/>
      <c r="B204" s="24">
        <v>1000</v>
      </c>
      <c r="C204" s="24">
        <v>600</v>
      </c>
      <c r="D204" s="25">
        <v>100</v>
      </c>
      <c r="E204" s="26" t="s">
        <v>2</v>
      </c>
      <c r="F204" s="24">
        <v>2</v>
      </c>
      <c r="G204" s="27">
        <v>1.2</v>
      </c>
      <c r="H204" s="27">
        <v>0.12</v>
      </c>
      <c r="I204" s="28">
        <f t="shared" si="3"/>
        <v>6683.799999999999</v>
      </c>
      <c r="J204" s="28">
        <v>5812</v>
      </c>
      <c r="K204" s="28">
        <v>5535</v>
      </c>
    </row>
    <row r="205" spans="1:11" ht="15">
      <c r="A205" s="48"/>
      <c r="B205" s="24">
        <v>1000</v>
      </c>
      <c r="C205" s="24">
        <v>600</v>
      </c>
      <c r="D205" s="25">
        <v>110</v>
      </c>
      <c r="E205" s="26" t="s">
        <v>2</v>
      </c>
      <c r="F205" s="24">
        <v>2</v>
      </c>
      <c r="G205" s="27">
        <v>1.2</v>
      </c>
      <c r="H205" s="27">
        <v>0.132</v>
      </c>
      <c r="I205" s="28">
        <f t="shared" si="3"/>
        <v>6683.799999999999</v>
      </c>
      <c r="J205" s="28">
        <v>5812</v>
      </c>
      <c r="K205" s="28">
        <v>5535</v>
      </c>
    </row>
    <row r="206" spans="1:11" ht="15">
      <c r="A206" s="48"/>
      <c r="B206" s="24">
        <v>1000</v>
      </c>
      <c r="C206" s="24">
        <v>600</v>
      </c>
      <c r="D206" s="25">
        <v>120</v>
      </c>
      <c r="E206" s="26" t="s">
        <v>2</v>
      </c>
      <c r="F206" s="24">
        <v>2</v>
      </c>
      <c r="G206" s="27">
        <v>1.2</v>
      </c>
      <c r="H206" s="27">
        <v>0.144</v>
      </c>
      <c r="I206" s="28">
        <f t="shared" si="3"/>
        <v>6683.799999999999</v>
      </c>
      <c r="J206" s="28">
        <v>5812</v>
      </c>
      <c r="K206" s="28">
        <v>5535</v>
      </c>
    </row>
    <row r="207" spans="1:11" ht="15">
      <c r="A207" s="48"/>
      <c r="B207" s="24">
        <v>1000</v>
      </c>
      <c r="C207" s="24">
        <v>600</v>
      </c>
      <c r="D207" s="25">
        <v>130</v>
      </c>
      <c r="E207" s="26" t="s">
        <v>2</v>
      </c>
      <c r="F207" s="24">
        <v>2</v>
      </c>
      <c r="G207" s="27">
        <v>1.2</v>
      </c>
      <c r="H207" s="27">
        <v>0.156</v>
      </c>
      <c r="I207" s="28">
        <f t="shared" si="3"/>
        <v>6683.799999999999</v>
      </c>
      <c r="J207" s="28">
        <v>5812</v>
      </c>
      <c r="K207" s="28">
        <v>5535</v>
      </c>
    </row>
    <row r="208" spans="1:11" ht="15">
      <c r="A208" s="48"/>
      <c r="B208" s="24">
        <v>1000</v>
      </c>
      <c r="C208" s="24">
        <v>600</v>
      </c>
      <c r="D208" s="25">
        <v>140</v>
      </c>
      <c r="E208" s="26" t="s">
        <v>2</v>
      </c>
      <c r="F208" s="24">
        <v>2</v>
      </c>
      <c r="G208" s="27">
        <v>1.2</v>
      </c>
      <c r="H208" s="27">
        <v>0.168</v>
      </c>
      <c r="I208" s="28">
        <f t="shared" si="3"/>
        <v>6683.799999999999</v>
      </c>
      <c r="J208" s="28">
        <v>5812</v>
      </c>
      <c r="K208" s="28">
        <v>5535</v>
      </c>
    </row>
    <row r="209" spans="1:11" ht="15">
      <c r="A209" s="48"/>
      <c r="B209" s="24">
        <v>1000</v>
      </c>
      <c r="C209" s="24">
        <v>600</v>
      </c>
      <c r="D209" s="25">
        <v>150</v>
      </c>
      <c r="E209" s="26" t="s">
        <v>2</v>
      </c>
      <c r="F209" s="24">
        <v>2</v>
      </c>
      <c r="G209" s="27">
        <v>1.2</v>
      </c>
      <c r="H209" s="27">
        <v>0.18</v>
      </c>
      <c r="I209" s="28">
        <f t="shared" si="3"/>
        <v>6683.799999999999</v>
      </c>
      <c r="J209" s="28">
        <v>5812</v>
      </c>
      <c r="K209" s="28">
        <v>5535</v>
      </c>
    </row>
    <row r="210" spans="1:11" ht="15">
      <c r="A210" s="48"/>
      <c r="B210" s="24">
        <v>1000</v>
      </c>
      <c r="C210" s="24">
        <v>600</v>
      </c>
      <c r="D210" s="25">
        <v>160</v>
      </c>
      <c r="E210" s="26" t="s">
        <v>2</v>
      </c>
      <c r="F210" s="24">
        <v>1</v>
      </c>
      <c r="G210" s="27">
        <v>0.6</v>
      </c>
      <c r="H210" s="27">
        <v>0.096</v>
      </c>
      <c r="I210" s="28">
        <f t="shared" si="3"/>
        <v>6683.799999999999</v>
      </c>
      <c r="J210" s="28">
        <v>5812</v>
      </c>
      <c r="K210" s="28">
        <v>5535</v>
      </c>
    </row>
    <row r="211" spans="1:11" ht="15">
      <c r="A211" s="48"/>
      <c r="B211" s="24">
        <v>1000</v>
      </c>
      <c r="C211" s="24">
        <v>600</v>
      </c>
      <c r="D211" s="25">
        <v>170</v>
      </c>
      <c r="E211" s="26" t="s">
        <v>2</v>
      </c>
      <c r="F211" s="24">
        <v>1</v>
      </c>
      <c r="G211" s="27">
        <v>0.6</v>
      </c>
      <c r="H211" s="27">
        <v>0.102</v>
      </c>
      <c r="I211" s="28">
        <f t="shared" si="3"/>
        <v>6683.799999999999</v>
      </c>
      <c r="J211" s="28">
        <v>5812</v>
      </c>
      <c r="K211" s="28">
        <v>5535</v>
      </c>
    </row>
    <row r="212" spans="1:11" ht="15">
      <c r="A212" s="47" t="s">
        <v>76</v>
      </c>
      <c r="B212" s="24">
        <v>1000</v>
      </c>
      <c r="C212" s="24">
        <v>600</v>
      </c>
      <c r="D212" s="25">
        <v>50</v>
      </c>
      <c r="E212" s="26" t="s">
        <v>2</v>
      </c>
      <c r="F212" s="24">
        <v>4</v>
      </c>
      <c r="G212" s="27">
        <v>2.4</v>
      </c>
      <c r="H212" s="27">
        <v>0.12</v>
      </c>
      <c r="I212" s="28">
        <f t="shared" si="3"/>
        <v>7681.999999999999</v>
      </c>
      <c r="J212" s="28">
        <v>6680</v>
      </c>
      <c r="K212" s="28">
        <v>6361</v>
      </c>
    </row>
    <row r="213" spans="1:11" ht="15">
      <c r="A213" s="48"/>
      <c r="B213" s="24">
        <v>1000</v>
      </c>
      <c r="C213" s="24">
        <v>600</v>
      </c>
      <c r="D213" s="25">
        <v>60</v>
      </c>
      <c r="E213" s="26" t="s">
        <v>2</v>
      </c>
      <c r="F213" s="24">
        <v>4</v>
      </c>
      <c r="G213" s="27">
        <v>2.4</v>
      </c>
      <c r="H213" s="27">
        <v>0.144</v>
      </c>
      <c r="I213" s="28">
        <f t="shared" si="3"/>
        <v>7681.999999999999</v>
      </c>
      <c r="J213" s="28">
        <v>6680</v>
      </c>
      <c r="K213" s="28">
        <v>6361</v>
      </c>
    </row>
    <row r="214" spans="1:11" ht="15">
      <c r="A214" s="48"/>
      <c r="B214" s="24">
        <v>1000</v>
      </c>
      <c r="C214" s="24">
        <v>600</v>
      </c>
      <c r="D214" s="25">
        <v>70</v>
      </c>
      <c r="E214" s="26" t="s">
        <v>2</v>
      </c>
      <c r="F214" s="24">
        <v>4</v>
      </c>
      <c r="G214" s="27">
        <v>2.4</v>
      </c>
      <c r="H214" s="27">
        <v>0.168</v>
      </c>
      <c r="I214" s="28">
        <f t="shared" si="3"/>
        <v>7681.999999999999</v>
      </c>
      <c r="J214" s="28">
        <v>6680</v>
      </c>
      <c r="K214" s="28">
        <v>6361</v>
      </c>
    </row>
    <row r="215" spans="1:11" ht="15">
      <c r="A215" s="48"/>
      <c r="B215" s="24">
        <v>1000</v>
      </c>
      <c r="C215" s="24">
        <v>600</v>
      </c>
      <c r="D215" s="25">
        <v>80</v>
      </c>
      <c r="E215" s="26" t="s">
        <v>2</v>
      </c>
      <c r="F215" s="24">
        <v>2</v>
      </c>
      <c r="G215" s="27">
        <v>1.2</v>
      </c>
      <c r="H215" s="27">
        <v>0.096</v>
      </c>
      <c r="I215" s="28">
        <f t="shared" si="3"/>
        <v>7681.999999999999</v>
      </c>
      <c r="J215" s="28">
        <v>6680</v>
      </c>
      <c r="K215" s="28">
        <v>6361</v>
      </c>
    </row>
    <row r="216" spans="1:11" ht="15">
      <c r="A216" s="48"/>
      <c r="B216" s="24">
        <v>1000</v>
      </c>
      <c r="C216" s="24">
        <v>600</v>
      </c>
      <c r="D216" s="25">
        <v>90</v>
      </c>
      <c r="E216" s="26" t="s">
        <v>2</v>
      </c>
      <c r="F216" s="24">
        <v>2</v>
      </c>
      <c r="G216" s="27">
        <v>1.2</v>
      </c>
      <c r="H216" s="27">
        <v>0.108</v>
      </c>
      <c r="I216" s="28">
        <f t="shared" si="3"/>
        <v>7681.999999999999</v>
      </c>
      <c r="J216" s="28">
        <v>6680</v>
      </c>
      <c r="K216" s="28">
        <v>6361</v>
      </c>
    </row>
    <row r="217" spans="1:11" ht="15">
      <c r="A217" s="48"/>
      <c r="B217" s="24">
        <v>1000</v>
      </c>
      <c r="C217" s="24">
        <v>600</v>
      </c>
      <c r="D217" s="25">
        <v>100</v>
      </c>
      <c r="E217" s="26" t="s">
        <v>2</v>
      </c>
      <c r="F217" s="24">
        <v>2</v>
      </c>
      <c r="G217" s="27">
        <v>1.2</v>
      </c>
      <c r="H217" s="27">
        <v>0.12</v>
      </c>
      <c r="I217" s="28">
        <f t="shared" si="3"/>
        <v>7681.999999999999</v>
      </c>
      <c r="J217" s="28">
        <v>6680</v>
      </c>
      <c r="K217" s="28">
        <v>6361</v>
      </c>
    </row>
    <row r="218" spans="1:11" ht="15">
      <c r="A218" s="48"/>
      <c r="B218" s="24">
        <v>1000</v>
      </c>
      <c r="C218" s="24">
        <v>600</v>
      </c>
      <c r="D218" s="25">
        <v>110</v>
      </c>
      <c r="E218" s="26" t="s">
        <v>2</v>
      </c>
      <c r="F218" s="24">
        <v>2</v>
      </c>
      <c r="G218" s="27">
        <v>1.2</v>
      </c>
      <c r="H218" s="27">
        <v>0.132</v>
      </c>
      <c r="I218" s="28">
        <f t="shared" si="3"/>
        <v>7681.999999999999</v>
      </c>
      <c r="J218" s="28">
        <v>6680</v>
      </c>
      <c r="K218" s="28">
        <v>6361</v>
      </c>
    </row>
    <row r="219" spans="1:11" ht="15">
      <c r="A219" s="48"/>
      <c r="B219" s="24">
        <v>1000</v>
      </c>
      <c r="C219" s="24">
        <v>600</v>
      </c>
      <c r="D219" s="25">
        <v>120</v>
      </c>
      <c r="E219" s="26" t="s">
        <v>2</v>
      </c>
      <c r="F219" s="24">
        <v>2</v>
      </c>
      <c r="G219" s="27">
        <v>1.2</v>
      </c>
      <c r="H219" s="27">
        <v>0.144</v>
      </c>
      <c r="I219" s="28">
        <f t="shared" si="3"/>
        <v>7681.999999999999</v>
      </c>
      <c r="J219" s="28">
        <v>6680</v>
      </c>
      <c r="K219" s="28">
        <v>6361</v>
      </c>
    </row>
    <row r="220" spans="1:11" ht="15">
      <c r="A220" s="48"/>
      <c r="B220" s="24">
        <v>1000</v>
      </c>
      <c r="C220" s="24">
        <v>600</v>
      </c>
      <c r="D220" s="25">
        <v>130</v>
      </c>
      <c r="E220" s="26" t="s">
        <v>2</v>
      </c>
      <c r="F220" s="24">
        <v>2</v>
      </c>
      <c r="G220" s="27">
        <v>1.2</v>
      </c>
      <c r="H220" s="27">
        <v>0.156</v>
      </c>
      <c r="I220" s="28">
        <f t="shared" si="3"/>
        <v>7681.999999999999</v>
      </c>
      <c r="J220" s="28">
        <v>6680</v>
      </c>
      <c r="K220" s="28">
        <v>6361</v>
      </c>
    </row>
    <row r="221" spans="1:11" ht="15">
      <c r="A221" s="48"/>
      <c r="B221" s="24">
        <v>1000</v>
      </c>
      <c r="C221" s="24">
        <v>600</v>
      </c>
      <c r="D221" s="25">
        <v>140</v>
      </c>
      <c r="E221" s="26" t="s">
        <v>2</v>
      </c>
      <c r="F221" s="24">
        <v>2</v>
      </c>
      <c r="G221" s="27">
        <v>1.2</v>
      </c>
      <c r="H221" s="27">
        <v>0.168</v>
      </c>
      <c r="I221" s="28">
        <f t="shared" si="3"/>
        <v>7681.999999999999</v>
      </c>
      <c r="J221" s="28">
        <v>6680</v>
      </c>
      <c r="K221" s="28">
        <v>6361</v>
      </c>
    </row>
    <row r="222" spans="1:11" ht="15">
      <c r="A222" s="48"/>
      <c r="B222" s="24">
        <v>1000</v>
      </c>
      <c r="C222" s="24">
        <v>600</v>
      </c>
      <c r="D222" s="25">
        <v>150</v>
      </c>
      <c r="E222" s="26" t="s">
        <v>2</v>
      </c>
      <c r="F222" s="24">
        <v>2</v>
      </c>
      <c r="G222" s="27">
        <v>1.2</v>
      </c>
      <c r="H222" s="27">
        <v>0.18</v>
      </c>
      <c r="I222" s="28">
        <f t="shared" si="3"/>
        <v>7681.999999999999</v>
      </c>
      <c r="J222" s="28">
        <v>6680</v>
      </c>
      <c r="K222" s="28">
        <v>6361</v>
      </c>
    </row>
    <row r="223" spans="1:11" ht="65.25" customHeight="1">
      <c r="A223" s="44" t="s">
        <v>33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2:11" s="33" customFormat="1" ht="14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2:11" s="33" customFormat="1" ht="14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2:11" s="33" customFormat="1" ht="14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2:11" s="33" customFormat="1" ht="14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2:11" s="33" customFormat="1" ht="14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2:11" s="33" customFormat="1" ht="14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2:11" s="33" customFormat="1" ht="14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2:11" s="33" customFormat="1" ht="14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2:11" s="33" customFormat="1" ht="14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2:11" s="33" customFormat="1" ht="14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2:11" s="33" customFormat="1" ht="14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2:11" s="33" customFormat="1" ht="14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2:11" s="33" customFormat="1" ht="14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2:11" s="33" customFormat="1" ht="14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2:11" s="33" customFormat="1" ht="14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2:11" s="33" customFormat="1" ht="14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2:11" s="33" customFormat="1" ht="14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2:11" s="33" customFormat="1" ht="14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2:11" s="33" customFormat="1" ht="14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2:11" s="33" customFormat="1" ht="14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2:11" s="33" customFormat="1" ht="14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2:11" s="33" customFormat="1" ht="14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2:11" s="33" customFormat="1" ht="14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2:11" s="33" customFormat="1" ht="14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2:11" s="33" customFormat="1" ht="14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2:11" s="33" customFormat="1" ht="14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2:11" s="33" customFormat="1" ht="14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2:11" s="33" customFormat="1" ht="14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2:11" s="33" customFormat="1" ht="14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2:11" s="33" customFormat="1" ht="14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2:11" s="33" customFormat="1" ht="14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2:11" s="33" customFormat="1" ht="14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2:11" s="33" customFormat="1" ht="14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2:11" s="33" customFormat="1" ht="14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2:11" s="33" customFormat="1" ht="14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2:11" s="33" customFormat="1" ht="14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2:11" s="33" customFormat="1" ht="14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2:11" s="33" customFormat="1" ht="14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2:11" s="33" customFormat="1" ht="14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2:11" s="33" customFormat="1" ht="14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2:11" s="33" customFormat="1" ht="14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2:11" s="33" customFormat="1" ht="14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2:11" s="33" customFormat="1" ht="14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2:11" s="33" customFormat="1" ht="14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2:11" s="33" customFormat="1" ht="14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2:11" s="33" customFormat="1" ht="14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2:11" s="33" customFormat="1" ht="14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2:11" s="33" customFormat="1" ht="14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2:11" s="33" customFormat="1" ht="14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2:11" s="33" customFormat="1" ht="14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2:11" s="33" customFormat="1" ht="14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2:11" s="33" customFormat="1" ht="14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2:11" s="33" customFormat="1" ht="14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2:11" s="33" customFormat="1" ht="14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2:11" s="33" customFormat="1" ht="14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2:11" s="33" customFormat="1" ht="14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2:11" s="33" customFormat="1" ht="14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2:11" s="33" customFormat="1" ht="14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2:11" s="33" customFormat="1" ht="14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2:11" s="33" customFormat="1" ht="14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2:11" s="33" customFormat="1" ht="14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2:11" s="33" customFormat="1" ht="14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2:11" s="33" customFormat="1" ht="14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2:11" s="33" customFormat="1" ht="14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2:11" s="33" customFormat="1" ht="14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2:11" s="33" customFormat="1" ht="14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2:11" s="33" customFormat="1" ht="14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2:11" s="33" customFormat="1" ht="14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2:11" s="33" customFormat="1" ht="14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2:11" s="33" customFormat="1" ht="14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2:11" s="33" customFormat="1" ht="14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2:11" s="33" customFormat="1" ht="14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2:11" s="33" customFormat="1" ht="14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2:11" s="33" customFormat="1" ht="14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2:11" s="33" customFormat="1" ht="14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2:11" s="33" customFormat="1" ht="14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2:11" s="33" customFormat="1" ht="14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2:11" s="33" customFormat="1" ht="14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2:11" s="33" customFormat="1" ht="14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2:11" s="33" customFormat="1" ht="14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2:11" s="33" customFormat="1" ht="14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2:11" s="33" customFormat="1" ht="14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2:11" s="33" customFormat="1" ht="14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2:11" s="33" customFormat="1" ht="14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2:11" s="33" customFormat="1" ht="14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2:11" s="33" customFormat="1" ht="14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2:11" s="33" customFormat="1" ht="14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2:11" s="33" customFormat="1" ht="14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2:11" s="33" customFormat="1" ht="14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2:11" s="33" customFormat="1" ht="14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2:11" s="33" customFormat="1" ht="14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2:11" s="33" customFormat="1" ht="14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2:11" s="33" customFormat="1" ht="14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2:11" s="33" customFormat="1" ht="14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2:11" s="33" customFormat="1" ht="14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2:11" s="33" customFormat="1" ht="14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2:11" s="33" customFormat="1" ht="14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</row>
    <row r="321" spans="2:11" s="33" customFormat="1" ht="14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</row>
    <row r="322" spans="2:11" s="33" customFormat="1" ht="14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2:11" s="33" customFormat="1" ht="14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</row>
    <row r="324" spans="2:11" s="33" customFormat="1" ht="14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2:11" s="33" customFormat="1" ht="14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2:11" s="33" customFormat="1" ht="14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2:11" s="33" customFormat="1" ht="14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</row>
    <row r="328" spans="2:11" s="33" customFormat="1" ht="14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2:11" s="33" customFormat="1" ht="14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</row>
  </sheetData>
  <sheetProtection/>
  <mergeCells count="28">
    <mergeCell ref="A1:A2"/>
    <mergeCell ref="B1:D2"/>
    <mergeCell ref="E1:E2"/>
    <mergeCell ref="F1:H1"/>
    <mergeCell ref="I1:K1"/>
    <mergeCell ref="A3:K3"/>
    <mergeCell ref="A4:A19"/>
    <mergeCell ref="A20:A36"/>
    <mergeCell ref="A37:A52"/>
    <mergeCell ref="A53:K53"/>
    <mergeCell ref="A54:A69"/>
    <mergeCell ref="A70:A82"/>
    <mergeCell ref="A83:K83"/>
    <mergeCell ref="A84:A101"/>
    <mergeCell ref="A102:A115"/>
    <mergeCell ref="A116:K116"/>
    <mergeCell ref="A117:A121"/>
    <mergeCell ref="A122:K122"/>
    <mergeCell ref="A195:K195"/>
    <mergeCell ref="A196:A211"/>
    <mergeCell ref="A212:A222"/>
    <mergeCell ref="A223:K223"/>
    <mergeCell ref="A123:A135"/>
    <mergeCell ref="A136:A147"/>
    <mergeCell ref="A148:A162"/>
    <mergeCell ref="A163:A164"/>
    <mergeCell ref="A165:A180"/>
    <mergeCell ref="A182:A194"/>
  </mergeCells>
  <printOptions/>
  <pageMargins left="0.24" right="0.25" top="0.75" bottom="0.6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9.57421875" style="0" customWidth="1"/>
    <col min="2" max="2" width="8.57421875" style="0" customWidth="1"/>
    <col min="4" max="4" width="10.00390625" style="0" customWidth="1"/>
    <col min="6" max="6" width="9.7109375" style="0" customWidth="1"/>
  </cols>
  <sheetData>
    <row r="1" spans="1:6" ht="15.75">
      <c r="A1" s="59" t="s">
        <v>92</v>
      </c>
      <c r="B1" s="59"/>
      <c r="C1" s="59"/>
      <c r="D1" s="59"/>
      <c r="E1" s="59"/>
      <c r="F1" s="59"/>
    </row>
    <row r="2" spans="1:6" s="32" customFormat="1" ht="31.5">
      <c r="A2" s="35"/>
      <c r="B2" s="35" t="s">
        <v>89</v>
      </c>
      <c r="C2" s="35" t="s">
        <v>90</v>
      </c>
      <c r="D2" s="35" t="s">
        <v>91</v>
      </c>
      <c r="E2" s="35" t="s">
        <v>90</v>
      </c>
      <c r="F2" s="35" t="s">
        <v>91</v>
      </c>
    </row>
    <row r="3" spans="1:6" ht="14.25" customHeight="1">
      <c r="A3" s="36" t="s">
        <v>77</v>
      </c>
      <c r="B3" s="37">
        <f>1.2*0.6*0.05*12</f>
        <v>0.43199999999999994</v>
      </c>
      <c r="C3" s="38">
        <v>918.48</v>
      </c>
      <c r="D3" s="38">
        <f>C3/B3</f>
        <v>2126.1111111111113</v>
      </c>
      <c r="E3" s="38">
        <f>C3*0.9</f>
        <v>826.6320000000001</v>
      </c>
      <c r="F3" s="38">
        <f>E3/B3</f>
        <v>1913.5000000000005</v>
      </c>
    </row>
    <row r="4" spans="1:6" ht="14.25" customHeight="1">
      <c r="A4" s="36" t="s">
        <v>78</v>
      </c>
      <c r="B4" s="37">
        <f>1.2*0.6*0.05*6</f>
        <v>0.21599999999999997</v>
      </c>
      <c r="C4" s="38">
        <v>459.24</v>
      </c>
      <c r="D4" s="38">
        <f aca="true" t="shared" si="0" ref="D4:D14">C4/B4</f>
        <v>2126.1111111111113</v>
      </c>
      <c r="E4" s="38">
        <f aca="true" t="shared" si="1" ref="E4:E11">C4*0.9</f>
        <v>413.31600000000003</v>
      </c>
      <c r="F4" s="38">
        <f aca="true" t="shared" si="2" ref="F4:F14">E4/B4</f>
        <v>1913.5000000000005</v>
      </c>
    </row>
    <row r="5" spans="1:6" ht="14.25" customHeight="1">
      <c r="A5" s="36" t="s">
        <v>79</v>
      </c>
      <c r="B5" s="37">
        <f>1.2*0.6*0.05*6</f>
        <v>0.21599999999999997</v>
      </c>
      <c r="C5" s="38">
        <v>667.14</v>
      </c>
      <c r="D5" s="38">
        <f t="shared" si="0"/>
        <v>3088.6111111111113</v>
      </c>
      <c r="E5" s="38">
        <f t="shared" si="1"/>
        <v>600.426</v>
      </c>
      <c r="F5" s="38">
        <f t="shared" si="2"/>
        <v>2779.7500000000005</v>
      </c>
    </row>
    <row r="6" spans="1:6" ht="14.25" customHeight="1">
      <c r="A6" s="36" t="s">
        <v>80</v>
      </c>
      <c r="B6" s="37">
        <f>1.2*0.6*0.1*4</f>
        <v>0.288</v>
      </c>
      <c r="C6" s="38">
        <v>808.24</v>
      </c>
      <c r="D6" s="38">
        <f t="shared" si="0"/>
        <v>2806.388888888889</v>
      </c>
      <c r="E6" s="38">
        <f t="shared" si="1"/>
        <v>727.416</v>
      </c>
      <c r="F6" s="38">
        <f t="shared" si="2"/>
        <v>2525.7500000000005</v>
      </c>
    </row>
    <row r="7" spans="1:6" ht="14.25" customHeight="1">
      <c r="A7" s="36" t="s">
        <v>81</v>
      </c>
      <c r="B7" s="37">
        <f>1.2*0.6*0.05*8</f>
        <v>0.288</v>
      </c>
      <c r="C7" s="38">
        <v>808.16</v>
      </c>
      <c r="D7" s="38">
        <f t="shared" si="0"/>
        <v>2806.1111111111113</v>
      </c>
      <c r="E7" s="38">
        <f t="shared" si="1"/>
        <v>727.3439999999999</v>
      </c>
      <c r="F7" s="38">
        <f t="shared" si="2"/>
        <v>2525.5</v>
      </c>
    </row>
    <row r="8" spans="1:6" ht="14.25" customHeight="1">
      <c r="A8" s="36" t="s">
        <v>82</v>
      </c>
      <c r="B8" s="37">
        <f>1.2*0.6*0.05*12</f>
        <v>0.43199999999999994</v>
      </c>
      <c r="C8" s="39">
        <v>1096.08</v>
      </c>
      <c r="D8" s="38">
        <f t="shared" si="0"/>
        <v>2537.2222222222226</v>
      </c>
      <c r="E8" s="38">
        <f t="shared" si="1"/>
        <v>986.472</v>
      </c>
      <c r="F8" s="38">
        <f t="shared" si="2"/>
        <v>2283.5000000000005</v>
      </c>
    </row>
    <row r="9" spans="1:6" ht="14.25" customHeight="1">
      <c r="A9" s="36" t="s">
        <v>83</v>
      </c>
      <c r="B9" s="37">
        <f>1.2*0.6*0.1*6</f>
        <v>0.43199999999999994</v>
      </c>
      <c r="C9" s="39">
        <v>1096.14</v>
      </c>
      <c r="D9" s="38">
        <f t="shared" si="0"/>
        <v>2537.3611111111118</v>
      </c>
      <c r="E9" s="38">
        <f t="shared" si="1"/>
        <v>986.5260000000001</v>
      </c>
      <c r="F9" s="38">
        <f t="shared" si="2"/>
        <v>2283.6250000000005</v>
      </c>
    </row>
    <row r="10" spans="1:6" ht="14.25" customHeight="1">
      <c r="A10" s="36" t="s">
        <v>84</v>
      </c>
      <c r="B10" s="37">
        <f>1.2*0.6*0.05*12</f>
        <v>0.43199999999999994</v>
      </c>
      <c r="C10" s="38">
        <v>993.12</v>
      </c>
      <c r="D10" s="38">
        <f t="shared" si="0"/>
        <v>2298.888888888889</v>
      </c>
      <c r="E10" s="38">
        <f t="shared" si="1"/>
        <v>893.808</v>
      </c>
      <c r="F10" s="38">
        <f t="shared" si="2"/>
        <v>2069.0000000000005</v>
      </c>
    </row>
    <row r="11" spans="1:6" ht="14.25" customHeight="1">
      <c r="A11" s="36" t="s">
        <v>85</v>
      </c>
      <c r="B11" s="37">
        <f>1.2*0.6*0.1*6</f>
        <v>0.43199999999999994</v>
      </c>
      <c r="C11" s="38">
        <v>993</v>
      </c>
      <c r="D11" s="38">
        <f t="shared" si="0"/>
        <v>2298.6111111111113</v>
      </c>
      <c r="E11" s="38">
        <f t="shared" si="1"/>
        <v>893.7</v>
      </c>
      <c r="F11" s="38">
        <f t="shared" si="2"/>
        <v>2068.7500000000005</v>
      </c>
    </row>
    <row r="12" spans="1:6" ht="14.25" customHeight="1">
      <c r="A12" s="36" t="s">
        <v>86</v>
      </c>
      <c r="B12" s="37">
        <f>1.2*0.6*0.05*6</f>
        <v>0.21599999999999997</v>
      </c>
      <c r="C12" s="38">
        <v>838.5</v>
      </c>
      <c r="D12" s="38">
        <f t="shared" si="0"/>
        <v>3881.944444444445</v>
      </c>
      <c r="E12" s="38">
        <f>C12*0.9</f>
        <v>754.65</v>
      </c>
      <c r="F12" s="38">
        <f t="shared" si="2"/>
        <v>3493.7500000000005</v>
      </c>
    </row>
    <row r="13" spans="1:6" ht="14.25" customHeight="1">
      <c r="A13" s="36" t="s">
        <v>87</v>
      </c>
      <c r="B13" s="37">
        <f>1.2*0.6*0.1*3</f>
        <v>0.21599999999999997</v>
      </c>
      <c r="C13" s="39">
        <v>1417.38</v>
      </c>
      <c r="D13" s="38">
        <f t="shared" si="0"/>
        <v>6561.944444444446</v>
      </c>
      <c r="E13" s="38">
        <f>C13*0.9</f>
        <v>1275.642</v>
      </c>
      <c r="F13" s="38">
        <f t="shared" si="2"/>
        <v>5905.750000000001</v>
      </c>
    </row>
    <row r="14" spans="1:6" ht="14.25" customHeight="1">
      <c r="A14" s="36" t="s">
        <v>88</v>
      </c>
      <c r="B14" s="37">
        <f>1.2*0.6*0.05*6</f>
        <v>0.21599999999999997</v>
      </c>
      <c r="C14" s="39">
        <v>1417.38</v>
      </c>
      <c r="D14" s="38">
        <f t="shared" si="0"/>
        <v>6561.944444444446</v>
      </c>
      <c r="E14" s="38">
        <f>C14*0.9</f>
        <v>1275.642</v>
      </c>
      <c r="F14" s="38">
        <f t="shared" si="2"/>
        <v>5905.750000000001</v>
      </c>
    </row>
    <row r="15" spans="1:6" ht="63.75" customHeight="1">
      <c r="A15" s="44" t="s">
        <v>33</v>
      </c>
      <c r="B15" s="44"/>
      <c r="C15" s="44"/>
      <c r="D15" s="44"/>
      <c r="E15" s="44"/>
      <c r="F15" s="44"/>
    </row>
  </sheetData>
  <sheetProtection/>
  <mergeCells count="2">
    <mergeCell ref="A15:F15"/>
    <mergeCell ref="A1:F1"/>
  </mergeCells>
  <printOptions/>
  <pageMargins left="0.31" right="0.3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7109375" style="0" customWidth="1"/>
    <col min="2" max="2" width="12.421875" style="0" customWidth="1"/>
  </cols>
  <sheetData>
    <row r="1" spans="1:2" ht="45.75" customHeight="1" thickBot="1">
      <c r="A1" s="40" t="s">
        <v>0</v>
      </c>
      <c r="B1" s="41" t="s">
        <v>108</v>
      </c>
    </row>
    <row r="2" spans="1:2" ht="21.75" customHeight="1" thickBot="1">
      <c r="A2" s="42" t="s">
        <v>109</v>
      </c>
      <c r="B2" s="43">
        <v>1356.5</v>
      </c>
    </row>
    <row r="3" spans="1:2" ht="21.75" customHeight="1" thickBot="1">
      <c r="A3" s="42" t="s">
        <v>93</v>
      </c>
      <c r="B3" s="43">
        <v>1745</v>
      </c>
    </row>
    <row r="4" spans="1:2" ht="21.75" customHeight="1" thickBot="1">
      <c r="A4" s="42" t="s">
        <v>94</v>
      </c>
      <c r="B4" s="43">
        <v>2571</v>
      </c>
    </row>
    <row r="5" spans="1:2" ht="21.75" customHeight="1" thickBot="1">
      <c r="A5" s="42" t="s">
        <v>95</v>
      </c>
      <c r="B5" s="43">
        <v>2137</v>
      </c>
    </row>
    <row r="6" spans="1:2" ht="21.75" customHeight="1" thickBot="1">
      <c r="A6" s="42" t="s">
        <v>96</v>
      </c>
      <c r="B6" s="43">
        <v>728.25</v>
      </c>
    </row>
    <row r="7" spans="1:2" ht="21.75" customHeight="1" thickBot="1">
      <c r="A7" s="42" t="s">
        <v>110</v>
      </c>
      <c r="B7" s="43">
        <v>542.75</v>
      </c>
    </row>
    <row r="8" spans="1:2" ht="21.75" customHeight="1" thickBot="1">
      <c r="A8" s="42" t="s">
        <v>111</v>
      </c>
      <c r="B8" s="43">
        <v>985.5</v>
      </c>
    </row>
    <row r="9" spans="1:2" ht="21.75" customHeight="1" thickBot="1">
      <c r="A9" s="42" t="s">
        <v>97</v>
      </c>
      <c r="B9" s="43">
        <v>1444</v>
      </c>
    </row>
    <row r="10" spans="1:2" ht="21.75" customHeight="1" thickBot="1">
      <c r="A10" s="42" t="s">
        <v>112</v>
      </c>
      <c r="B10" s="43">
        <v>1304</v>
      </c>
    </row>
    <row r="11" spans="1:2" ht="21.75" customHeight="1" thickBot="1">
      <c r="A11" s="42" t="s">
        <v>98</v>
      </c>
      <c r="B11" s="43">
        <v>1748.5</v>
      </c>
    </row>
    <row r="12" spans="1:2" ht="21.75" customHeight="1" thickBot="1">
      <c r="A12" s="42" t="s">
        <v>99</v>
      </c>
      <c r="B12" s="43">
        <v>1199</v>
      </c>
    </row>
    <row r="13" spans="1:2" ht="21.75" customHeight="1" thickBot="1">
      <c r="A13" s="42" t="s">
        <v>100</v>
      </c>
      <c r="B13" s="43">
        <v>1307.5</v>
      </c>
    </row>
    <row r="14" spans="1:2" ht="21.75" customHeight="1" thickBot="1">
      <c r="A14" s="42" t="s">
        <v>101</v>
      </c>
      <c r="B14" s="43">
        <v>827.2</v>
      </c>
    </row>
    <row r="15" spans="1:2" ht="21.75" customHeight="1" thickBot="1">
      <c r="A15" s="42" t="s">
        <v>102</v>
      </c>
      <c r="B15" s="43">
        <v>1461.5</v>
      </c>
    </row>
    <row r="16" spans="1:2" ht="21.75" customHeight="1" thickBot="1">
      <c r="A16" s="42" t="s">
        <v>103</v>
      </c>
      <c r="B16" s="43">
        <v>1965.5</v>
      </c>
    </row>
    <row r="17" spans="1:2" ht="21.75" customHeight="1" thickBot="1">
      <c r="A17" s="42" t="s">
        <v>104</v>
      </c>
      <c r="B17" s="43">
        <v>1522</v>
      </c>
    </row>
    <row r="18" spans="1:2" ht="21.75" customHeight="1" thickBot="1">
      <c r="A18" s="42" t="s">
        <v>105</v>
      </c>
      <c r="B18" s="43">
        <v>1702</v>
      </c>
    </row>
    <row r="19" spans="1:2" ht="21.75" customHeight="1" thickBot="1">
      <c r="A19" s="42" t="s">
        <v>106</v>
      </c>
      <c r="B19" s="43">
        <v>1842.4</v>
      </c>
    </row>
    <row r="20" spans="1:2" ht="21.75" customHeight="1" thickBot="1">
      <c r="A20" s="42" t="s">
        <v>107</v>
      </c>
      <c r="B20" s="43">
        <v>2089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2013-03-26T15:20:33Z</cp:lastPrinted>
  <dcterms:created xsi:type="dcterms:W3CDTF">1996-10-08T23:32:33Z</dcterms:created>
  <dcterms:modified xsi:type="dcterms:W3CDTF">2013-03-29T07:31:17Z</dcterms:modified>
  <cp:category/>
  <cp:version/>
  <cp:contentType/>
  <cp:contentStatus/>
</cp:coreProperties>
</file>