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21840" windowHeight="11700"/>
  </bookViews>
  <sheets>
    <sheet name="котельное оборудование" sheetId="2" r:id="rId1"/>
    <sheet name="Полипропилен" sheetId="1" r:id="rId2"/>
    <sheet name="Водонагреватели" sheetId="4" r:id="rId3"/>
  </sheets>
  <externalReferences>
    <externalReference r:id="rId4"/>
  </externalReferences>
  <definedNames>
    <definedName name="_xlnm._FilterDatabase" localSheetId="2" hidden="1">Водонагреватели!$B$11:$H$11</definedName>
    <definedName name="_xlnm._FilterDatabase" localSheetId="0" hidden="1">'котельное оборудование'!$B$12:$O$1180</definedName>
    <definedName name="kk">#REF!</definedName>
  </definedNames>
  <calcPr calcId="145621"/>
</workbook>
</file>

<file path=xl/calcChain.xml><?xml version="1.0" encoding="utf-8"?>
<calcChain xmlns="http://schemas.openxmlformats.org/spreadsheetml/2006/main">
  <c r="B921" i="2" l="1"/>
  <c r="B922" i="2"/>
  <c r="B923" i="2"/>
  <c r="B924" i="2"/>
  <c r="B925" i="2"/>
  <c r="B1180" i="2" l="1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E1081" i="2"/>
  <c r="B1081" i="2"/>
  <c r="E1080" i="2"/>
  <c r="B1080" i="2"/>
  <c r="E1079" i="2"/>
  <c r="B1079" i="2"/>
  <c r="E1078" i="2"/>
  <c r="B1078" i="2"/>
  <c r="E1077" i="2"/>
  <c r="B1077" i="2"/>
  <c r="E1076" i="2"/>
  <c r="B1076" i="2"/>
  <c r="E1075" i="2"/>
  <c r="B1075" i="2"/>
  <c r="E1074" i="2"/>
  <c r="B1074" i="2"/>
  <c r="E1073" i="2"/>
  <c r="B1073" i="2"/>
  <c r="E1072" i="2"/>
  <c r="B1072" i="2"/>
  <c r="E1071" i="2"/>
  <c r="B1071" i="2"/>
  <c r="E1070" i="2"/>
  <c r="B1070" i="2"/>
  <c r="E1069" i="2"/>
  <c r="B1069" i="2"/>
  <c r="E1068" i="2"/>
  <c r="B1068" i="2"/>
  <c r="E1067" i="2"/>
  <c r="B1067" i="2"/>
  <c r="E1066" i="2"/>
  <c r="B1066" i="2"/>
  <c r="E1065" i="2"/>
  <c r="B1065" i="2"/>
  <c r="E1064" i="2"/>
  <c r="B1064" i="2"/>
  <c r="E1063" i="2"/>
  <c r="B1063" i="2"/>
  <c r="E1062" i="2"/>
  <c r="B1062" i="2"/>
  <c r="E1061" i="2"/>
  <c r="B1061" i="2"/>
  <c r="E1060" i="2"/>
  <c r="B1060" i="2"/>
  <c r="E1059" i="2"/>
  <c r="B1059" i="2"/>
  <c r="E1058" i="2"/>
  <c r="B1058" i="2"/>
  <c r="E1057" i="2"/>
  <c r="B1057" i="2"/>
  <c r="E1056" i="2"/>
  <c r="B1056" i="2"/>
  <c r="E1055" i="2"/>
  <c r="B1055" i="2"/>
  <c r="E1054" i="2"/>
  <c r="B1054" i="2"/>
  <c r="E1053" i="2"/>
  <c r="B1053" i="2"/>
  <c r="E1052" i="2"/>
  <c r="B1052" i="2"/>
  <c r="E1051" i="2"/>
  <c r="B1051" i="2"/>
  <c r="E1050" i="2"/>
  <c r="B1050" i="2"/>
  <c r="E1049" i="2"/>
  <c r="B1049" i="2"/>
  <c r="E1048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0" i="2"/>
  <c r="B919" i="2"/>
  <c r="B918" i="2"/>
  <c r="B917" i="2"/>
  <c r="B916" i="2"/>
  <c r="B915" i="2"/>
  <c r="B914" i="2"/>
  <c r="B913" i="2"/>
  <c r="B912" i="2"/>
  <c r="B911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60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I266" i="1" l="1"/>
  <c r="M265" i="1"/>
  <c r="M264" i="1"/>
  <c r="J246" i="1"/>
  <c r="I241" i="1"/>
  <c r="J238" i="1"/>
  <c r="I237" i="1"/>
  <c r="M236" i="1"/>
  <c r="M234" i="1"/>
  <c r="I233" i="1"/>
  <c r="J230" i="1"/>
  <c r="I229" i="1"/>
  <c r="M228" i="1"/>
  <c r="I226" i="1"/>
  <c r="I225" i="1"/>
  <c r="J222" i="1"/>
  <c r="I221" i="1"/>
  <c r="M220" i="1"/>
  <c r="M219" i="1"/>
  <c r="I218" i="1"/>
  <c r="N218" i="1" s="1"/>
  <c r="I217" i="1"/>
  <c r="J214" i="1"/>
  <c r="I213" i="1"/>
  <c r="M212" i="1"/>
  <c r="I210" i="1"/>
  <c r="I209" i="1"/>
  <c r="J206" i="1"/>
  <c r="I205" i="1"/>
  <c r="M204" i="1"/>
  <c r="M203" i="1"/>
  <c r="M202" i="1"/>
  <c r="I201" i="1"/>
  <c r="N201" i="1" s="1"/>
  <c r="J198" i="1"/>
  <c r="M194" i="1"/>
  <c r="J193" i="1"/>
  <c r="M192" i="1"/>
  <c r="J191" i="1"/>
  <c r="J185" i="1"/>
  <c r="J175" i="1"/>
  <c r="J174" i="1"/>
  <c r="M170" i="1"/>
  <c r="M168" i="1"/>
  <c r="J166" i="1"/>
  <c r="I158" i="1"/>
  <c r="N158" i="1" s="1"/>
  <c r="M157" i="1"/>
  <c r="M156" i="1"/>
  <c r="J154" i="1"/>
  <c r="M153" i="1"/>
  <c r="I150" i="1"/>
  <c r="N150" i="1" s="1"/>
  <c r="M149" i="1"/>
  <c r="J148" i="1"/>
  <c r="I145" i="1"/>
  <c r="I143" i="1"/>
  <c r="J140" i="1"/>
  <c r="I137" i="1"/>
  <c r="I133" i="1"/>
  <c r="I131" i="1"/>
  <c r="I129" i="1"/>
  <c r="J126" i="1"/>
  <c r="J124" i="1"/>
  <c r="I123" i="1"/>
  <c r="I121" i="1"/>
  <c r="I117" i="1"/>
  <c r="I115" i="1"/>
  <c r="I113" i="1"/>
  <c r="M111" i="1"/>
  <c r="I109" i="1"/>
  <c r="I107" i="1"/>
  <c r="J106" i="1"/>
  <c r="I105" i="1"/>
  <c r="M103" i="1"/>
  <c r="I101" i="1"/>
  <c r="I99" i="1"/>
  <c r="I97" i="1"/>
  <c r="I95" i="1"/>
  <c r="I93" i="1"/>
  <c r="I91" i="1"/>
  <c r="J90" i="1"/>
  <c r="I89" i="1"/>
  <c r="I85" i="1"/>
  <c r="I83" i="1"/>
  <c r="I81" i="1"/>
  <c r="I79" i="1"/>
  <c r="I75" i="1"/>
  <c r="J74" i="1"/>
  <c r="I73" i="1"/>
  <c r="I71" i="1"/>
  <c r="M69" i="1"/>
  <c r="J68" i="1"/>
  <c r="O68" i="1" s="1"/>
  <c r="M67" i="1"/>
  <c r="M63" i="1"/>
  <c r="I62" i="1"/>
  <c r="N62" i="1" s="1"/>
  <c r="M60" i="1"/>
  <c r="M56" i="1"/>
  <c r="I55" i="1"/>
  <c r="M53" i="1"/>
  <c r="M52" i="1"/>
  <c r="M49" i="1"/>
  <c r="I47" i="1"/>
  <c r="I46" i="1"/>
  <c r="N46" i="1" s="1"/>
  <c r="M44" i="1"/>
  <c r="M43" i="1"/>
  <c r="M37" i="1"/>
  <c r="M36" i="1"/>
  <c r="M35" i="1"/>
  <c r="M32" i="1"/>
  <c r="M28" i="1"/>
  <c r="I26" i="1"/>
  <c r="N26" i="1" s="1"/>
  <c r="M24" i="1"/>
  <c r="M21" i="1"/>
  <c r="M20" i="1"/>
  <c r="M16" i="1"/>
  <c r="M15" i="1"/>
  <c r="I14" i="1"/>
  <c r="N14" i="1" s="1"/>
  <c r="I13" i="1"/>
  <c r="J104" i="1" l="1"/>
  <c r="O104" i="1" s="1"/>
  <c r="M211" i="1"/>
  <c r="J211" i="1"/>
  <c r="O211" i="1" s="1"/>
  <c r="J120" i="1"/>
  <c r="O120" i="1" s="1"/>
  <c r="J98" i="1"/>
  <c r="O98" i="1" s="1"/>
  <c r="J82" i="1"/>
  <c r="O82" i="1" s="1"/>
  <c r="J254" i="1"/>
  <c r="M27" i="1"/>
  <c r="I27" i="1"/>
  <c r="M47" i="1"/>
  <c r="I63" i="1"/>
  <c r="N63" i="1" s="1"/>
  <c r="M162" i="1"/>
  <c r="I162" i="1"/>
  <c r="M173" i="1"/>
  <c r="I185" i="1"/>
  <c r="M256" i="1"/>
  <c r="J177" i="1"/>
  <c r="O177" i="1" s="1"/>
  <c r="I177" i="1"/>
  <c r="J24" i="1"/>
  <c r="O24" i="1" s="1"/>
  <c r="I30" i="1"/>
  <c r="N30" i="1" s="1"/>
  <c r="I43" i="1"/>
  <c r="N43" i="1" s="1"/>
  <c r="J72" i="1"/>
  <c r="O72" i="1" s="1"/>
  <c r="J88" i="1"/>
  <c r="I170" i="1"/>
  <c r="N170" i="1" s="1"/>
  <c r="I264" i="1"/>
  <c r="J122" i="1"/>
  <c r="O122" i="1" s="1"/>
  <c r="J128" i="1"/>
  <c r="J136" i="1"/>
  <c r="O136" i="1" s="1"/>
  <c r="J144" i="1"/>
  <c r="O144" i="1" s="1"/>
  <c r="I153" i="1"/>
  <c r="J151" i="1"/>
  <c r="O151" i="1" s="1"/>
  <c r="J169" i="1"/>
  <c r="I169" i="1"/>
  <c r="I183" i="1"/>
  <c r="N183" i="1" s="1"/>
  <c r="I58" i="1"/>
  <c r="N58" i="1" s="1"/>
  <c r="I59" i="1"/>
  <c r="M59" i="1"/>
  <c r="J114" i="1"/>
  <c r="M154" i="1"/>
  <c r="I161" i="1"/>
  <c r="N161" i="1" s="1"/>
  <c r="M165" i="1"/>
  <c r="J182" i="1"/>
  <c r="O182" i="1" s="1"/>
  <c r="J183" i="1"/>
  <c r="O183" i="1" s="1"/>
  <c r="M186" i="1"/>
  <c r="I186" i="1"/>
  <c r="N186" i="1" s="1"/>
  <c r="M226" i="1"/>
  <c r="M235" i="1"/>
  <c r="I15" i="1"/>
  <c r="J20" i="1"/>
  <c r="O20" i="1" s="1"/>
  <c r="I42" i="1"/>
  <c r="N42" i="1" s="1"/>
  <c r="J56" i="1"/>
  <c r="O56" i="1" s="1"/>
  <c r="M68" i="1"/>
  <c r="J96" i="1"/>
  <c r="M155" i="1"/>
  <c r="J172" i="1"/>
  <c r="J181" i="1"/>
  <c r="I181" i="1"/>
  <c r="M197" i="1"/>
  <c r="I197" i="1"/>
  <c r="J255" i="1"/>
  <c r="M64" i="1"/>
  <c r="O154" i="1"/>
  <c r="M252" i="1"/>
  <c r="M40" i="1"/>
  <c r="J40" i="1"/>
  <c r="O40" i="1" s="1"/>
  <c r="J76" i="1"/>
  <c r="J112" i="1"/>
  <c r="O112" i="1" s="1"/>
  <c r="I245" i="1"/>
  <c r="N245" i="1" s="1"/>
  <c r="M48" i="1"/>
  <c r="J52" i="1"/>
  <c r="O52" i="1" s="1"/>
  <c r="J80" i="1"/>
  <c r="O80" i="1" s="1"/>
  <c r="I164" i="1"/>
  <c r="M176" i="1"/>
  <c r="M184" i="1"/>
  <c r="J190" i="1"/>
  <c r="O190" i="1" s="1"/>
  <c r="I193" i="1"/>
  <c r="N193" i="1" s="1"/>
  <c r="M218" i="1"/>
  <c r="I249" i="1"/>
  <c r="J249" i="1"/>
  <c r="O249" i="1" s="1"/>
  <c r="M259" i="1"/>
  <c r="I167" i="1"/>
  <c r="J167" i="1"/>
  <c r="M178" i="1"/>
  <c r="I178" i="1"/>
  <c r="N178" i="1" s="1"/>
  <c r="J189" i="1"/>
  <c r="I189" i="1"/>
  <c r="N189" i="1" s="1"/>
  <c r="M210" i="1"/>
  <c r="M242" i="1"/>
  <c r="I242" i="1"/>
  <c r="J251" i="1"/>
  <c r="J36" i="1"/>
  <c r="O36" i="1" s="1"/>
  <c r="I194" i="1"/>
  <c r="I202" i="1"/>
  <c r="N202" i="1" s="1"/>
  <c r="I234" i="1"/>
  <c r="N234" i="1" s="1"/>
  <c r="M17" i="1"/>
  <c r="I17" i="1"/>
  <c r="I66" i="1"/>
  <c r="J66" i="1"/>
  <c r="M66" i="1"/>
  <c r="N71" i="1"/>
  <c r="O124" i="1"/>
  <c r="N143" i="1"/>
  <c r="O148" i="1"/>
  <c r="N13" i="1"/>
  <c r="J17" i="1"/>
  <c r="I22" i="1"/>
  <c r="J22" i="1"/>
  <c r="M22" i="1"/>
  <c r="I38" i="1"/>
  <c r="J38" i="1"/>
  <c r="M38" i="1"/>
  <c r="M25" i="1"/>
  <c r="I25" i="1"/>
  <c r="J25" i="1"/>
  <c r="I34" i="1"/>
  <c r="J34" i="1"/>
  <c r="M34" i="1"/>
  <c r="M41" i="1"/>
  <c r="I41" i="1"/>
  <c r="J41" i="1"/>
  <c r="I54" i="1"/>
  <c r="J54" i="1"/>
  <c r="M54" i="1"/>
  <c r="J61" i="1"/>
  <c r="M61" i="1"/>
  <c r="I61" i="1"/>
  <c r="N79" i="1"/>
  <c r="N95" i="1"/>
  <c r="O126" i="1"/>
  <c r="O140" i="1"/>
  <c r="J13" i="1"/>
  <c r="M13" i="1"/>
  <c r="I18" i="1"/>
  <c r="J18" i="1"/>
  <c r="M18" i="1"/>
  <c r="I50" i="1"/>
  <c r="M50" i="1"/>
  <c r="J50" i="1"/>
  <c r="N55" i="1"/>
  <c r="J57" i="1"/>
  <c r="M57" i="1"/>
  <c r="I57" i="1"/>
  <c r="I70" i="1"/>
  <c r="J70" i="1"/>
  <c r="M70" i="1"/>
  <c r="N85" i="1"/>
  <c r="N101" i="1"/>
  <c r="N117" i="1"/>
  <c r="O166" i="1"/>
  <c r="O174" i="1"/>
  <c r="N217" i="1"/>
  <c r="J19" i="1"/>
  <c r="I19" i="1"/>
  <c r="M19" i="1"/>
  <c r="J29" i="1"/>
  <c r="M29" i="1"/>
  <c r="I29" i="1"/>
  <c r="J45" i="1"/>
  <c r="M45" i="1"/>
  <c r="I45" i="1"/>
  <c r="N93" i="1"/>
  <c r="N109" i="1"/>
  <c r="N133" i="1"/>
  <c r="I28" i="1"/>
  <c r="J33" i="1"/>
  <c r="I44" i="1"/>
  <c r="J49" i="1"/>
  <c r="J51" i="1"/>
  <c r="J65" i="1"/>
  <c r="M78" i="1"/>
  <c r="I78" i="1"/>
  <c r="M79" i="1"/>
  <c r="N81" i="1"/>
  <c r="J87" i="1"/>
  <c r="M94" i="1"/>
  <c r="I94" i="1"/>
  <c r="M95" i="1"/>
  <c r="N97" i="1"/>
  <c r="M102" i="1"/>
  <c r="I102" i="1"/>
  <c r="M110" i="1"/>
  <c r="I110" i="1"/>
  <c r="N113" i="1"/>
  <c r="M118" i="1"/>
  <c r="I118" i="1"/>
  <c r="J119" i="1"/>
  <c r="J127" i="1"/>
  <c r="J135" i="1"/>
  <c r="N137" i="1"/>
  <c r="M142" i="1"/>
  <c r="I142" i="1"/>
  <c r="M143" i="1"/>
  <c r="O191" i="1"/>
  <c r="O193" i="1"/>
  <c r="O230" i="1"/>
  <c r="I244" i="1"/>
  <c r="J244" i="1"/>
  <c r="I254" i="1"/>
  <c r="J14" i="1"/>
  <c r="J21" i="1"/>
  <c r="J23" i="1"/>
  <c r="I32" i="1"/>
  <c r="I35" i="1"/>
  <c r="J37" i="1"/>
  <c r="J39" i="1"/>
  <c r="J46" i="1"/>
  <c r="J62" i="1"/>
  <c r="I64" i="1"/>
  <c r="I67" i="1"/>
  <c r="J77" i="1"/>
  <c r="J78" i="1"/>
  <c r="I84" i="1"/>
  <c r="M84" i="1"/>
  <c r="M85" i="1"/>
  <c r="I87" i="1"/>
  <c r="I92" i="1"/>
  <c r="M92" i="1"/>
  <c r="M93" i="1"/>
  <c r="J94" i="1"/>
  <c r="I100" i="1"/>
  <c r="M100" i="1"/>
  <c r="M101" i="1"/>
  <c r="I108" i="1"/>
  <c r="M108" i="1"/>
  <c r="M109" i="1"/>
  <c r="I116" i="1"/>
  <c r="M116" i="1"/>
  <c r="M117" i="1"/>
  <c r="J118" i="1"/>
  <c r="I119" i="1"/>
  <c r="J125" i="1"/>
  <c r="I127" i="1"/>
  <c r="I132" i="1"/>
  <c r="M132" i="1"/>
  <c r="M133" i="1"/>
  <c r="I135" i="1"/>
  <c r="J141" i="1"/>
  <c r="J142" i="1"/>
  <c r="I156" i="1"/>
  <c r="I160" i="1"/>
  <c r="J160" i="1"/>
  <c r="M160" i="1"/>
  <c r="I163" i="1"/>
  <c r="J163" i="1"/>
  <c r="I171" i="1"/>
  <c r="J171" i="1"/>
  <c r="I175" i="1"/>
  <c r="M175" i="1"/>
  <c r="O185" i="1"/>
  <c r="I195" i="1"/>
  <c r="J195" i="1"/>
  <c r="M244" i="1"/>
  <c r="I20" i="1"/>
  <c r="I23" i="1"/>
  <c r="M26" i="1"/>
  <c r="J27" i="1"/>
  <c r="J28" i="1"/>
  <c r="I33" i="1"/>
  <c r="M33" i="1"/>
  <c r="I36" i="1"/>
  <c r="I39" i="1"/>
  <c r="J43" i="1"/>
  <c r="J44" i="1"/>
  <c r="N47" i="1"/>
  <c r="I49" i="1"/>
  <c r="M51" i="1"/>
  <c r="I52" i="1"/>
  <c r="J59" i="1"/>
  <c r="J60" i="1"/>
  <c r="I65" i="1"/>
  <c r="M65" i="1"/>
  <c r="I68" i="1"/>
  <c r="M74" i="1"/>
  <c r="I74" i="1"/>
  <c r="J75" i="1"/>
  <c r="M75" i="1"/>
  <c r="I77" i="1"/>
  <c r="M82" i="1"/>
  <c r="I82" i="1"/>
  <c r="J83" i="1"/>
  <c r="M83" i="1"/>
  <c r="J84" i="1"/>
  <c r="M90" i="1"/>
  <c r="I90" i="1"/>
  <c r="J91" i="1"/>
  <c r="M91" i="1"/>
  <c r="J92" i="1"/>
  <c r="M98" i="1"/>
  <c r="I98" i="1"/>
  <c r="J99" i="1"/>
  <c r="M99" i="1"/>
  <c r="J100" i="1"/>
  <c r="M106" i="1"/>
  <c r="I106" i="1"/>
  <c r="J107" i="1"/>
  <c r="M107" i="1"/>
  <c r="J108" i="1"/>
  <c r="M114" i="1"/>
  <c r="I114" i="1"/>
  <c r="J115" i="1"/>
  <c r="M115" i="1"/>
  <c r="J116" i="1"/>
  <c r="M122" i="1"/>
  <c r="I122" i="1"/>
  <c r="J123" i="1"/>
  <c r="M123" i="1"/>
  <c r="I125" i="1"/>
  <c r="M130" i="1"/>
  <c r="I130" i="1"/>
  <c r="J131" i="1"/>
  <c r="M131" i="1"/>
  <c r="J132" i="1"/>
  <c r="M138" i="1"/>
  <c r="I138" i="1"/>
  <c r="J139" i="1"/>
  <c r="M139" i="1"/>
  <c r="I141" i="1"/>
  <c r="M146" i="1"/>
  <c r="I146" i="1"/>
  <c r="J147" i="1"/>
  <c r="M147" i="1"/>
  <c r="M150" i="1"/>
  <c r="J150" i="1"/>
  <c r="I152" i="1"/>
  <c r="M152" i="1"/>
  <c r="J152" i="1"/>
  <c r="I155" i="1"/>
  <c r="M158" i="1"/>
  <c r="J158" i="1"/>
  <c r="M159" i="1"/>
  <c r="I159" i="1"/>
  <c r="J159" i="1"/>
  <c r="N162" i="1"/>
  <c r="I192" i="1"/>
  <c r="J192" i="1"/>
  <c r="M198" i="1"/>
  <c r="I198" i="1"/>
  <c r="M230" i="1"/>
  <c r="I230" i="1"/>
  <c r="N233" i="1"/>
  <c r="I248" i="1"/>
  <c r="J248" i="1"/>
  <c r="J26" i="1"/>
  <c r="J35" i="1"/>
  <c r="I60" i="1"/>
  <c r="J67" i="1"/>
  <c r="N73" i="1"/>
  <c r="J79" i="1"/>
  <c r="M86" i="1"/>
  <c r="I86" i="1"/>
  <c r="M87" i="1"/>
  <c r="N89" i="1"/>
  <c r="J95" i="1"/>
  <c r="J103" i="1"/>
  <c r="N105" i="1"/>
  <c r="J111" i="1"/>
  <c r="M119" i="1"/>
  <c r="N121" i="1"/>
  <c r="M126" i="1"/>
  <c r="I126" i="1"/>
  <c r="M127" i="1"/>
  <c r="N129" i="1"/>
  <c r="M134" i="1"/>
  <c r="I134" i="1"/>
  <c r="M135" i="1"/>
  <c r="J143" i="1"/>
  <c r="N145" i="1"/>
  <c r="O175" i="1"/>
  <c r="O198" i="1"/>
  <c r="O206" i="1"/>
  <c r="I212" i="1"/>
  <c r="J212" i="1"/>
  <c r="J217" i="1"/>
  <c r="M217" i="1"/>
  <c r="O238" i="1"/>
  <c r="I16" i="1"/>
  <c r="I48" i="1"/>
  <c r="I51" i="1"/>
  <c r="J53" i="1"/>
  <c r="J55" i="1"/>
  <c r="J69" i="1"/>
  <c r="J71" i="1"/>
  <c r="I76" i="1"/>
  <c r="M76" i="1"/>
  <c r="M77" i="1"/>
  <c r="J85" i="1"/>
  <c r="J86" i="1"/>
  <c r="J93" i="1"/>
  <c r="J101" i="1"/>
  <c r="J102" i="1"/>
  <c r="I103" i="1"/>
  <c r="J109" i="1"/>
  <c r="J110" i="1"/>
  <c r="I111" i="1"/>
  <c r="J117" i="1"/>
  <c r="I124" i="1"/>
  <c r="M124" i="1"/>
  <c r="M125" i="1"/>
  <c r="J133" i="1"/>
  <c r="J134" i="1"/>
  <c r="I140" i="1"/>
  <c r="M140" i="1"/>
  <c r="M141" i="1"/>
  <c r="I148" i="1"/>
  <c r="M148" i="1"/>
  <c r="J149" i="1"/>
  <c r="I149" i="1"/>
  <c r="J157" i="1"/>
  <c r="I157" i="1"/>
  <c r="I179" i="1"/>
  <c r="J179" i="1"/>
  <c r="I187" i="1"/>
  <c r="J187" i="1"/>
  <c r="I191" i="1"/>
  <c r="M191" i="1"/>
  <c r="O214" i="1"/>
  <c r="N225" i="1"/>
  <c r="N226" i="1"/>
  <c r="O246" i="1"/>
  <c r="M14" i="1"/>
  <c r="J15" i="1"/>
  <c r="J16" i="1"/>
  <c r="I21" i="1"/>
  <c r="M23" i="1"/>
  <c r="I24" i="1"/>
  <c r="J32" i="1"/>
  <c r="I37" i="1"/>
  <c r="M39" i="1"/>
  <c r="I40" i="1"/>
  <c r="M46" i="1"/>
  <c r="J47" i="1"/>
  <c r="J48" i="1"/>
  <c r="I53" i="1"/>
  <c r="M55" i="1"/>
  <c r="I56" i="1"/>
  <c r="M62" i="1"/>
  <c r="J63" i="1"/>
  <c r="J64" i="1"/>
  <c r="I69" i="1"/>
  <c r="M71" i="1"/>
  <c r="I72" i="1"/>
  <c r="M72" i="1"/>
  <c r="J73" i="1"/>
  <c r="M73" i="1"/>
  <c r="O74" i="1"/>
  <c r="N75" i="1"/>
  <c r="I80" i="1"/>
  <c r="M80" i="1"/>
  <c r="J81" i="1"/>
  <c r="M81" i="1"/>
  <c r="N83" i="1"/>
  <c r="I88" i="1"/>
  <c r="M88" i="1"/>
  <c r="J89" i="1"/>
  <c r="M89" i="1"/>
  <c r="O90" i="1"/>
  <c r="N91" i="1"/>
  <c r="I96" i="1"/>
  <c r="M96" i="1"/>
  <c r="J97" i="1"/>
  <c r="M97" i="1"/>
  <c r="N99" i="1"/>
  <c r="I104" i="1"/>
  <c r="M104" i="1"/>
  <c r="J105" i="1"/>
  <c r="M105" i="1"/>
  <c r="O106" i="1"/>
  <c r="N107" i="1"/>
  <c r="I112" i="1"/>
  <c r="M112" i="1"/>
  <c r="J113" i="1"/>
  <c r="M113" i="1"/>
  <c r="N115" i="1"/>
  <c r="I120" i="1"/>
  <c r="M120" i="1"/>
  <c r="J121" i="1"/>
  <c r="M121" i="1"/>
  <c r="N123" i="1"/>
  <c r="I128" i="1"/>
  <c r="M128" i="1"/>
  <c r="J129" i="1"/>
  <c r="M129" i="1"/>
  <c r="J130" i="1"/>
  <c r="N131" i="1"/>
  <c r="I136" i="1"/>
  <c r="M136" i="1"/>
  <c r="J137" i="1"/>
  <c r="M137" i="1"/>
  <c r="J138" i="1"/>
  <c r="I139" i="1"/>
  <c r="I144" i="1"/>
  <c r="M144" i="1"/>
  <c r="J145" i="1"/>
  <c r="M145" i="1"/>
  <c r="J146" i="1"/>
  <c r="I147" i="1"/>
  <c r="J155" i="1"/>
  <c r="J156" i="1"/>
  <c r="M163" i="1"/>
  <c r="M166" i="1"/>
  <c r="I166" i="1"/>
  <c r="I168" i="1"/>
  <c r="J168" i="1"/>
  <c r="M171" i="1"/>
  <c r="M174" i="1"/>
  <c r="I174" i="1"/>
  <c r="M179" i="1"/>
  <c r="M182" i="1"/>
  <c r="I182" i="1"/>
  <c r="M187" i="1"/>
  <c r="M190" i="1"/>
  <c r="I190" i="1"/>
  <c r="M195" i="1"/>
  <c r="J201" i="1"/>
  <c r="M201" i="1"/>
  <c r="I203" i="1"/>
  <c r="J203" i="1"/>
  <c r="I207" i="1"/>
  <c r="M207" i="1"/>
  <c r="J207" i="1"/>
  <c r="N210" i="1"/>
  <c r="M214" i="1"/>
  <c r="I214" i="1"/>
  <c r="I219" i="1"/>
  <c r="J219" i="1"/>
  <c r="I228" i="1"/>
  <c r="J228" i="1"/>
  <c r="J233" i="1"/>
  <c r="M233" i="1"/>
  <c r="M246" i="1"/>
  <c r="I246" i="1"/>
  <c r="M248" i="1"/>
  <c r="I151" i="1"/>
  <c r="M151" i="1"/>
  <c r="I154" i="1"/>
  <c r="J162" i="1"/>
  <c r="J178" i="1"/>
  <c r="I188" i="1"/>
  <c r="J188" i="1"/>
  <c r="M188" i="1"/>
  <c r="J194" i="1"/>
  <c r="I204" i="1"/>
  <c r="J204" i="1"/>
  <c r="J209" i="1"/>
  <c r="M209" i="1"/>
  <c r="N209" i="1"/>
  <c r="M222" i="1"/>
  <c r="I222" i="1"/>
  <c r="I236" i="1"/>
  <c r="J236" i="1"/>
  <c r="J241" i="1"/>
  <c r="M241" i="1"/>
  <c r="N241" i="1"/>
  <c r="J153" i="1"/>
  <c r="M167" i="1"/>
  <c r="J170" i="1"/>
  <c r="I180" i="1"/>
  <c r="J180" i="1"/>
  <c r="M180" i="1"/>
  <c r="M183" i="1"/>
  <c r="J186" i="1"/>
  <c r="I196" i="1"/>
  <c r="J196" i="1"/>
  <c r="M196" i="1"/>
  <c r="I199" i="1"/>
  <c r="M199" i="1"/>
  <c r="J199" i="1"/>
  <c r="M206" i="1"/>
  <c r="I206" i="1"/>
  <c r="I211" i="1"/>
  <c r="I220" i="1"/>
  <c r="J220" i="1"/>
  <c r="O222" i="1"/>
  <c r="J225" i="1"/>
  <c r="M225" i="1"/>
  <c r="M238" i="1"/>
  <c r="I238" i="1"/>
  <c r="M169" i="1"/>
  <c r="M177" i="1"/>
  <c r="M181" i="1"/>
  <c r="M185" i="1"/>
  <c r="M189" i="1"/>
  <c r="M193" i="1"/>
  <c r="I200" i="1"/>
  <c r="J200" i="1"/>
  <c r="M200" i="1"/>
  <c r="J202" i="1"/>
  <c r="N205" i="1"/>
  <c r="I208" i="1"/>
  <c r="J208" i="1"/>
  <c r="M208" i="1"/>
  <c r="J210" i="1"/>
  <c r="N213" i="1"/>
  <c r="I216" i="1"/>
  <c r="J216" i="1"/>
  <c r="M216" i="1"/>
  <c r="J218" i="1"/>
  <c r="N221" i="1"/>
  <c r="I224" i="1"/>
  <c r="J224" i="1"/>
  <c r="M224" i="1"/>
  <c r="J226" i="1"/>
  <c r="N229" i="1"/>
  <c r="I232" i="1"/>
  <c r="J232" i="1"/>
  <c r="M232" i="1"/>
  <c r="J234" i="1"/>
  <c r="N237" i="1"/>
  <c r="I240" i="1"/>
  <c r="J240" i="1"/>
  <c r="M240" i="1"/>
  <c r="J242" i="1"/>
  <c r="J197" i="1"/>
  <c r="J205" i="1"/>
  <c r="M205" i="1"/>
  <c r="J213" i="1"/>
  <c r="M213" i="1"/>
  <c r="J221" i="1"/>
  <c r="M221" i="1"/>
  <c r="J229" i="1"/>
  <c r="M229" i="1"/>
  <c r="J237" i="1"/>
  <c r="M237" i="1"/>
  <c r="M249" i="1"/>
  <c r="I253" i="1"/>
  <c r="J253" i="1"/>
  <c r="M253" i="1"/>
  <c r="M262" i="1"/>
  <c r="I262" i="1"/>
  <c r="J262" i="1"/>
  <c r="M266" i="1"/>
  <c r="J266" i="1"/>
  <c r="M258" i="1"/>
  <c r="J258" i="1"/>
  <c r="I258" i="1"/>
  <c r="J260" i="1"/>
  <c r="I260" i="1"/>
  <c r="M260" i="1"/>
  <c r="N266" i="1"/>
  <c r="J264" i="1"/>
  <c r="J265" i="1"/>
  <c r="I265" i="1"/>
  <c r="M30" i="1" l="1"/>
  <c r="M42" i="1"/>
  <c r="M254" i="1"/>
  <c r="I235" i="1"/>
  <c r="N235" i="1" s="1"/>
  <c r="I259" i="1"/>
  <c r="N259" i="1" s="1"/>
  <c r="M245" i="1"/>
  <c r="I252" i="1"/>
  <c r="N252" i="1" s="1"/>
  <c r="I172" i="1"/>
  <c r="N264" i="1"/>
  <c r="O128" i="1"/>
  <c r="N181" i="1"/>
  <c r="N153" i="1"/>
  <c r="J245" i="1"/>
  <c r="O245" i="1" s="1"/>
  <c r="I243" i="1"/>
  <c r="J235" i="1"/>
  <c r="O235" i="1" s="1"/>
  <c r="N15" i="1"/>
  <c r="J256" i="1"/>
  <c r="N177" i="1"/>
  <c r="N167" i="1"/>
  <c r="J161" i="1"/>
  <c r="O161" i="1" s="1"/>
  <c r="I255" i="1"/>
  <c r="N255" i="1" s="1"/>
  <c r="J42" i="1"/>
  <c r="O42" i="1" s="1"/>
  <c r="I256" i="1"/>
  <c r="N256" i="1" s="1"/>
  <c r="M164" i="1"/>
  <c r="I184" i="1"/>
  <c r="O88" i="1"/>
  <c r="O96" i="1"/>
  <c r="J164" i="1"/>
  <c r="O164" i="1" s="1"/>
  <c r="M251" i="1"/>
  <c r="I176" i="1"/>
  <c r="N176" i="1" s="1"/>
  <c r="J58" i="1"/>
  <c r="O58" i="1" s="1"/>
  <c r="N27" i="1"/>
  <c r="J252" i="1"/>
  <c r="O252" i="1" s="1"/>
  <c r="N185" i="1"/>
  <c r="I251" i="1"/>
  <c r="N197" i="1"/>
  <c r="J184" i="1"/>
  <c r="O184" i="1" s="1"/>
  <c r="J30" i="1"/>
  <c r="O30" i="1" s="1"/>
  <c r="J173" i="1"/>
  <c r="I173" i="1"/>
  <c r="J165" i="1"/>
  <c r="I165" i="1"/>
  <c r="N249" i="1"/>
  <c r="J259" i="1"/>
  <c r="O259" i="1" s="1"/>
  <c r="N242" i="1"/>
  <c r="M255" i="1"/>
  <c r="O167" i="1"/>
  <c r="O169" i="1"/>
  <c r="O76" i="1"/>
  <c r="M243" i="1"/>
  <c r="J243" i="1"/>
  <c r="N59" i="1"/>
  <c r="M172" i="1"/>
  <c r="N194" i="1"/>
  <c r="J227" i="1"/>
  <c r="M227" i="1"/>
  <c r="I227" i="1"/>
  <c r="N169" i="1"/>
  <c r="M161" i="1"/>
  <c r="O114" i="1"/>
  <c r="J176" i="1"/>
  <c r="M58" i="1"/>
  <c r="O189" i="1"/>
  <c r="O181" i="1"/>
  <c r="N66" i="1"/>
  <c r="O253" i="1"/>
  <c r="O213" i="1"/>
  <c r="O232" i="1"/>
  <c r="O216" i="1"/>
  <c r="N238" i="1"/>
  <c r="N220" i="1"/>
  <c r="N211" i="1"/>
  <c r="O199" i="1"/>
  <c r="O186" i="1"/>
  <c r="O170" i="1"/>
  <c r="N222" i="1"/>
  <c r="O209" i="1"/>
  <c r="O178" i="1"/>
  <c r="O228" i="1"/>
  <c r="N203" i="1"/>
  <c r="N184" i="1"/>
  <c r="N166" i="1"/>
  <c r="O156" i="1"/>
  <c r="N147" i="1"/>
  <c r="O145" i="1"/>
  <c r="N128" i="1"/>
  <c r="O121" i="1"/>
  <c r="N112" i="1"/>
  <c r="O105" i="1"/>
  <c r="N96" i="1"/>
  <c r="O89" i="1"/>
  <c r="N80" i="1"/>
  <c r="O73" i="1"/>
  <c r="N69" i="1"/>
  <c r="O63" i="1"/>
  <c r="N53" i="1"/>
  <c r="O47" i="1"/>
  <c r="N37" i="1"/>
  <c r="N24" i="1"/>
  <c r="N191" i="1"/>
  <c r="O157" i="1"/>
  <c r="N140" i="1"/>
  <c r="O133" i="1"/>
  <c r="N124" i="1"/>
  <c r="O109" i="1"/>
  <c r="O101" i="1"/>
  <c r="O93" i="1"/>
  <c r="O71" i="1"/>
  <c r="O55" i="1"/>
  <c r="N16" i="1"/>
  <c r="O255" i="1"/>
  <c r="O212" i="1"/>
  <c r="O143" i="1"/>
  <c r="N134" i="1"/>
  <c r="O103" i="1"/>
  <c r="O248" i="1"/>
  <c r="N198" i="1"/>
  <c r="O192" i="1"/>
  <c r="O159" i="1"/>
  <c r="N146" i="1"/>
  <c r="O123" i="1"/>
  <c r="O116" i="1"/>
  <c r="N114" i="1"/>
  <c r="O91" i="1"/>
  <c r="O84" i="1"/>
  <c r="N82" i="1"/>
  <c r="N68" i="1"/>
  <c r="O59" i="1"/>
  <c r="N52" i="1"/>
  <c r="N33" i="1"/>
  <c r="N195" i="1"/>
  <c r="O171" i="1"/>
  <c r="N156" i="1"/>
  <c r="O141" i="1"/>
  <c r="N132" i="1"/>
  <c r="O78" i="1"/>
  <c r="O62" i="1"/>
  <c r="O46" i="1"/>
  <c r="N254" i="1"/>
  <c r="N142" i="1"/>
  <c r="O135" i="1"/>
  <c r="O119" i="1"/>
  <c r="N94" i="1"/>
  <c r="N78" i="1"/>
  <c r="O65" i="1"/>
  <c r="O49" i="1"/>
  <c r="N45" i="1"/>
  <c r="N19" i="1"/>
  <c r="N70" i="1"/>
  <c r="O50" i="1"/>
  <c r="O18" i="1"/>
  <c r="O54" i="1"/>
  <c r="O38" i="1"/>
  <c r="O22" i="1"/>
  <c r="O264" i="1"/>
  <c r="N258" i="1"/>
  <c r="O266" i="1"/>
  <c r="N253" i="1"/>
  <c r="O237" i="1"/>
  <c r="O205" i="1"/>
  <c r="O234" i="1"/>
  <c r="N232" i="1"/>
  <c r="O218" i="1"/>
  <c r="N216" i="1"/>
  <c r="O200" i="1"/>
  <c r="O236" i="1"/>
  <c r="O188" i="1"/>
  <c r="N151" i="1"/>
  <c r="N246" i="1"/>
  <c r="N228" i="1"/>
  <c r="O219" i="1"/>
  <c r="N214" i="1"/>
  <c r="N207" i="1"/>
  <c r="N182" i="1"/>
  <c r="O155" i="1"/>
  <c r="O146" i="1"/>
  <c r="N139" i="1"/>
  <c r="O137" i="1"/>
  <c r="O64" i="1"/>
  <c r="O48" i="1"/>
  <c r="O32" i="1"/>
  <c r="O187" i="1"/>
  <c r="O179" i="1"/>
  <c r="N149" i="1"/>
  <c r="N148" i="1"/>
  <c r="N111" i="1"/>
  <c r="N103" i="1"/>
  <c r="O85" i="1"/>
  <c r="N76" i="1"/>
  <c r="O69" i="1"/>
  <c r="O53" i="1"/>
  <c r="N212" i="1"/>
  <c r="O111" i="1"/>
  <c r="O67" i="1"/>
  <c r="O35" i="1"/>
  <c r="N230" i="1"/>
  <c r="N192" i="1"/>
  <c r="N159" i="1"/>
  <c r="N152" i="1"/>
  <c r="O131" i="1"/>
  <c r="N125" i="1"/>
  <c r="N122" i="1"/>
  <c r="O99" i="1"/>
  <c r="O92" i="1"/>
  <c r="N90" i="1"/>
  <c r="O43" i="1"/>
  <c r="O27" i="1"/>
  <c r="N20" i="1"/>
  <c r="O160" i="1"/>
  <c r="N135" i="1"/>
  <c r="N127" i="1"/>
  <c r="N119" i="1"/>
  <c r="N116" i="1"/>
  <c r="N108" i="1"/>
  <c r="N67" i="1"/>
  <c r="N35" i="1"/>
  <c r="O23" i="1"/>
  <c r="N118" i="1"/>
  <c r="N44" i="1"/>
  <c r="N29" i="1"/>
  <c r="N57" i="1"/>
  <c r="O13" i="1"/>
  <c r="O61" i="1"/>
  <c r="N54" i="1"/>
  <c r="N34" i="1"/>
  <c r="N38" i="1"/>
  <c r="N22" i="1"/>
  <c r="I263" i="1"/>
  <c r="J263" i="1"/>
  <c r="M263" i="1"/>
  <c r="N260" i="1"/>
  <c r="O262" i="1"/>
  <c r="N17" i="1"/>
  <c r="N265" i="1"/>
  <c r="O260" i="1"/>
  <c r="O258" i="1"/>
  <c r="O229" i="1"/>
  <c r="O240" i="1"/>
  <c r="O224" i="1"/>
  <c r="O208" i="1"/>
  <c r="O202" i="1"/>
  <c r="N200" i="1"/>
  <c r="I231" i="1"/>
  <c r="M231" i="1"/>
  <c r="J231" i="1"/>
  <c r="N206" i="1"/>
  <c r="N199" i="1"/>
  <c r="O196" i="1"/>
  <c r="O180" i="1"/>
  <c r="N236" i="1"/>
  <c r="I215" i="1"/>
  <c r="M215" i="1"/>
  <c r="J215" i="1"/>
  <c r="O204" i="1"/>
  <c r="O194" i="1"/>
  <c r="N188" i="1"/>
  <c r="O162" i="1"/>
  <c r="O233" i="1"/>
  <c r="O203" i="1"/>
  <c r="N174" i="1"/>
  <c r="O168" i="1"/>
  <c r="N144" i="1"/>
  <c r="O138" i="1"/>
  <c r="O129" i="1"/>
  <c r="N120" i="1"/>
  <c r="O113" i="1"/>
  <c r="N104" i="1"/>
  <c r="O97" i="1"/>
  <c r="N88" i="1"/>
  <c r="O81" i="1"/>
  <c r="N72" i="1"/>
  <c r="N56" i="1"/>
  <c r="N40" i="1"/>
  <c r="N21" i="1"/>
  <c r="O15" i="1"/>
  <c r="N179" i="1"/>
  <c r="N157" i="1"/>
  <c r="O134" i="1"/>
  <c r="O110" i="1"/>
  <c r="O102" i="1"/>
  <c r="N51" i="1"/>
  <c r="O217" i="1"/>
  <c r="N126" i="1"/>
  <c r="O95" i="1"/>
  <c r="O79" i="1"/>
  <c r="N60" i="1"/>
  <c r="O26" i="1"/>
  <c r="O251" i="1"/>
  <c r="N248" i="1"/>
  <c r="N155" i="1"/>
  <c r="O150" i="1"/>
  <c r="O139" i="1"/>
  <c r="O132" i="1"/>
  <c r="N130" i="1"/>
  <c r="O107" i="1"/>
  <c r="O100" i="1"/>
  <c r="N98" i="1"/>
  <c r="O75" i="1"/>
  <c r="N65" i="1"/>
  <c r="O60" i="1"/>
  <c r="N49" i="1"/>
  <c r="N39" i="1"/>
  <c r="N36" i="1"/>
  <c r="N23" i="1"/>
  <c r="N171" i="1"/>
  <c r="O163" i="1"/>
  <c r="N160" i="1"/>
  <c r="O142" i="1"/>
  <c r="O118" i="1"/>
  <c r="N100" i="1"/>
  <c r="N92" i="1"/>
  <c r="N84" i="1"/>
  <c r="O77" i="1"/>
  <c r="N64" i="1"/>
  <c r="O39" i="1"/>
  <c r="N32" i="1"/>
  <c r="O21" i="1"/>
  <c r="O244" i="1"/>
  <c r="O127" i="1"/>
  <c r="N110" i="1"/>
  <c r="N102" i="1"/>
  <c r="O33" i="1"/>
  <c r="O19" i="1"/>
  <c r="N18" i="1"/>
  <c r="O41" i="1"/>
  <c r="O25" i="1"/>
  <c r="O17" i="1"/>
  <c r="O66" i="1"/>
  <c r="O265" i="1"/>
  <c r="M261" i="1"/>
  <c r="I261" i="1"/>
  <c r="J261" i="1"/>
  <c r="N262" i="1"/>
  <c r="O221" i="1"/>
  <c r="O197" i="1"/>
  <c r="O242" i="1"/>
  <c r="N240" i="1"/>
  <c r="O226" i="1"/>
  <c r="N224" i="1"/>
  <c r="O210" i="1"/>
  <c r="N208" i="1"/>
  <c r="O225" i="1"/>
  <c r="O220" i="1"/>
  <c r="N196" i="1"/>
  <c r="N180" i="1"/>
  <c r="N164" i="1"/>
  <c r="O153" i="1"/>
  <c r="O241" i="1"/>
  <c r="N204" i="1"/>
  <c r="O172" i="1"/>
  <c r="N154" i="1"/>
  <c r="I239" i="1"/>
  <c r="M239" i="1"/>
  <c r="J239" i="1"/>
  <c r="I223" i="1"/>
  <c r="M223" i="1"/>
  <c r="J223" i="1"/>
  <c r="N219" i="1"/>
  <c r="O207" i="1"/>
  <c r="O201" i="1"/>
  <c r="N190" i="1"/>
  <c r="N168" i="1"/>
  <c r="N136" i="1"/>
  <c r="O130" i="1"/>
  <c r="O16" i="1"/>
  <c r="N187" i="1"/>
  <c r="O149" i="1"/>
  <c r="O117" i="1"/>
  <c r="O86" i="1"/>
  <c r="N48" i="1"/>
  <c r="N86" i="1"/>
  <c r="O158" i="1"/>
  <c r="O152" i="1"/>
  <c r="O147" i="1"/>
  <c r="N141" i="1"/>
  <c r="N138" i="1"/>
  <c r="O115" i="1"/>
  <c r="O108" i="1"/>
  <c r="N106" i="1"/>
  <c r="O83" i="1"/>
  <c r="N77" i="1"/>
  <c r="N74" i="1"/>
  <c r="O44" i="1"/>
  <c r="O28" i="1"/>
  <c r="O195" i="1"/>
  <c r="N175" i="1"/>
  <c r="N163" i="1"/>
  <c r="O125" i="1"/>
  <c r="O94" i="1"/>
  <c r="N87" i="1"/>
  <c r="O37" i="1"/>
  <c r="O14" i="1"/>
  <c r="O254" i="1"/>
  <c r="N244" i="1"/>
  <c r="O87" i="1"/>
  <c r="O51" i="1"/>
  <c r="N28" i="1"/>
  <c r="O45" i="1"/>
  <c r="O29" i="1"/>
  <c r="O70" i="1"/>
  <c r="O57" i="1"/>
  <c r="N50" i="1"/>
  <c r="N61" i="1"/>
  <c r="N41" i="1"/>
  <c r="O34" i="1"/>
  <c r="N25" i="1"/>
  <c r="N251" i="1" l="1"/>
  <c r="N172" i="1"/>
  <c r="N227" i="1"/>
  <c r="N243" i="1"/>
  <c r="O256" i="1"/>
  <c r="O176" i="1"/>
  <c r="O173" i="1"/>
  <c r="M9" i="1"/>
  <c r="N173" i="1"/>
  <c r="O227" i="1"/>
  <c r="O243" i="1"/>
  <c r="N165" i="1"/>
  <c r="O165" i="1"/>
  <c r="O231" i="1"/>
  <c r="O263" i="1"/>
  <c r="O239" i="1"/>
  <c r="N261" i="1"/>
  <c r="N215" i="1"/>
  <c r="O223" i="1"/>
  <c r="N239" i="1"/>
  <c r="O215" i="1"/>
  <c r="N263" i="1"/>
  <c r="N223" i="1"/>
  <c r="O261" i="1"/>
  <c r="N231" i="1"/>
  <c r="O9" i="1" l="1"/>
  <c r="O10" i="1" s="1"/>
  <c r="N9" i="1"/>
  <c r="N10" i="1" s="1"/>
</calcChain>
</file>

<file path=xl/sharedStrings.xml><?xml version="1.0" encoding="utf-8"?>
<sst xmlns="http://schemas.openxmlformats.org/spreadsheetml/2006/main" count="6639" uniqueCount="2790">
  <si>
    <t>Прайс-лист</t>
  </si>
  <si>
    <t>Скидка 1</t>
  </si>
  <si>
    <t>Скидка 2</t>
  </si>
  <si>
    <t>Заказ</t>
  </si>
  <si>
    <t>Наименование товаров</t>
  </si>
  <si>
    <t>розница</t>
  </si>
  <si>
    <t>опт1</t>
  </si>
  <si>
    <t>опт2</t>
  </si>
  <si>
    <t>Кол-во</t>
  </si>
  <si>
    <t>Розница</t>
  </si>
  <si>
    <t>Опт1</t>
  </si>
  <si>
    <t>Опт2</t>
  </si>
  <si>
    <t>VALFEX</t>
  </si>
  <si>
    <t>ТРУБА</t>
  </si>
  <si>
    <t>труба PN20  D110x18,3 для хол/гор. воды VALFEX Турция 101020110</t>
  </si>
  <si>
    <t>м</t>
  </si>
  <si>
    <t>труба PN20  D20x3,4 для хол/гор. воды VALFEX Турция 10102020</t>
  </si>
  <si>
    <t>труба PN20  D25x4,2 для хол/гор. воды VALFEX Турция 10102025</t>
  </si>
  <si>
    <t>труба PN20  D32x5,4 для хол/гор. воды VALFEX Турция 10102032</t>
  </si>
  <si>
    <t>труба PN20  D40x6,7 для хол/гор. воды VALFEX Турция 10102040</t>
  </si>
  <si>
    <t>труба PN20  D50x8,3 для хол/гор. воды VALFEX Турция 10102050</t>
  </si>
  <si>
    <t>труба PN20  D63x10,5 для хол/гор. воды VALFEX Турция 10102063</t>
  </si>
  <si>
    <t>труба PN20  D75x12,5 для хол/гор. воды VALFEX Турция 10102075</t>
  </si>
  <si>
    <t>труба PN20  D90x15 для хол/гор. воды VALFEX Турция 10102090</t>
  </si>
  <si>
    <t>Труба армированная  стекловолокном PN25 D110-18,3 для отопления +95 VALFEX Турция 10106110</t>
  </si>
  <si>
    <t>Труба армированная  стекловолокном PN25 D20x3,4 для отопления +95 VALFEX Турция 10106020</t>
  </si>
  <si>
    <t>Труба армированная  стекловолокном PN25 D25x4,2 для отопления +95 VALFEX Турция 10106025</t>
  </si>
  <si>
    <t>Труба армированная  стекловолокном PN25 D32x5,4 для отопления +95 VALFEX Турция 10106032</t>
  </si>
  <si>
    <t>Труба армированная  стекловолокном PN25 D40x6,7 для отопления +95 VALFEX Турция 10106040</t>
  </si>
  <si>
    <t>Труба армированная  стекловолокном PN25 D50x8,3 для отопления +95 VALFEX Турция 10106050</t>
  </si>
  <si>
    <t>Труба армированная  стекловолокном PN25 D63*10,5 для отопления +95 VALFEX Турция 10106063</t>
  </si>
  <si>
    <t>Труба армированная  стекловолокном PN25 D75*12,5 для отопления +95 VALFEX Турция 10106075</t>
  </si>
  <si>
    <t>Труба армированная  стекловолокном PN25 D90*15 для отопления +95 VALFEX Турция 10106090</t>
  </si>
  <si>
    <t>Фитинги</t>
  </si>
  <si>
    <t>Вентиль проходной D32 VALFEX 10146032</t>
  </si>
  <si>
    <t>шт</t>
  </si>
  <si>
    <t>Заглушка D 110, VALFEX, Турция 10162110</t>
  </si>
  <si>
    <t>Заглушка D 20, VALFEX, Турция 10162020</t>
  </si>
  <si>
    <t>Заглушка D 25, VALFEX, Турция 10162025</t>
  </si>
  <si>
    <t>Заглушка D 32, VALFEX, Турция 10162032</t>
  </si>
  <si>
    <t>Заглушка D 40, VALFEX, Турция 10162040</t>
  </si>
  <si>
    <t>Заглушка D 50, VALFEX, Турция 10162050</t>
  </si>
  <si>
    <t>Заглушка D 63, VALFEX, Турция 10162063</t>
  </si>
  <si>
    <t>Заглушка D 75, VALFEX, Турция 10162075</t>
  </si>
  <si>
    <t>Заглушка D 90, VALFEX, Турция 10162090</t>
  </si>
  <si>
    <t>Заглушка с резьбой D 20х1/2", VALFEX, Турция 10163020</t>
  </si>
  <si>
    <t>Заглушка с резьбой D 25х3/4", VALFEX, Турция 10163025</t>
  </si>
  <si>
    <t>Заглушка с резьбой D 32х1", VALFEX, Турция 10163032</t>
  </si>
  <si>
    <t>Комплект подключения к котлу 1 тип, Valfex, 10143001</t>
  </si>
  <si>
    <t>Комплект подключения к котлу 2 тип, Valfex, 10143002</t>
  </si>
  <si>
    <t>Кран к радиатору прямой 20x1/2 10149020</t>
  </si>
  <si>
    <t>Кран к радиатору прямой 25x3/4 10149025</t>
  </si>
  <si>
    <t>Кран к радиатору угловой 20x1/2 10148020</t>
  </si>
  <si>
    <t>Кран к радиатору угловой 25x3/4 10148025</t>
  </si>
  <si>
    <t>Кран шаровый  D20, VALFEX, 10144020</t>
  </si>
  <si>
    <t>Кран шаровый  D25, VALFEX, 10144025</t>
  </si>
  <si>
    <t>Кран шаровый  D50, VALFEX, 10144050</t>
  </si>
  <si>
    <t>Крест D20 VALFEX Турция 10118020</t>
  </si>
  <si>
    <t>Крест D25 VALFEX Турция 10118025</t>
  </si>
  <si>
    <t>Крест D32 VALFEX Турция 10118032</t>
  </si>
  <si>
    <t>Крест угловой 32-20 VALFEX Турция 10119032</t>
  </si>
  <si>
    <t>Крест угловой 32-25 VALFEX Турция 10119132</t>
  </si>
  <si>
    <t>Крест угловой 40-20 VALFEX Турция 10119040</t>
  </si>
  <si>
    <t>Крест угловой 40-25 VALFEX Турция 10119140</t>
  </si>
  <si>
    <t>Муфта D110 VALFEX Турция 101130110</t>
  </si>
  <si>
    <t>Муфта D20 VALFEX Турция 10113020</t>
  </si>
  <si>
    <t>Муфта D25 VALFEX Турция 10113025</t>
  </si>
  <si>
    <t>Муфта D32 VALFEX Турция 10113032</t>
  </si>
  <si>
    <t>Муфта D40 VALFEX Турция 10113040</t>
  </si>
  <si>
    <t>Муфта D50 VALFEX Турция 10113050</t>
  </si>
  <si>
    <t>Муфта D63 VALFEX Турция 10113063</t>
  </si>
  <si>
    <t>Муфта D75 VALFEX Турция 10113075</t>
  </si>
  <si>
    <t>Муфта D90 VALFEX Турция 10113090</t>
  </si>
  <si>
    <t>Муфта переходная вн/нар  D1100х63 VALFEX Турция 10011063</t>
  </si>
  <si>
    <t>Муфта переходная вн/нар  D1100х75 VALFEX Турция 10011075</t>
  </si>
  <si>
    <t>Муфта переходная вн/нар  D1100х90 VALFEX Турция 10011090</t>
  </si>
  <si>
    <t>Муфта переходная вн/нар  D25х20 VALFEX Турция 10002520</t>
  </si>
  <si>
    <t>Муфта переходная вн/нар  D32х20 VALFEX Турция 10003220</t>
  </si>
  <si>
    <t>Муфта переходная вн/нар  D32х25 VALFEX Турция 10003225</t>
  </si>
  <si>
    <t>Муфта переходная вн/нар  D40x20 VALFEX Турция 10004020</t>
  </si>
  <si>
    <t>Муфта переходная вн/нар  D40x25 VALFEX Турция 10004025</t>
  </si>
  <si>
    <t>Муфта переходная вн/нар  D40x32 VALFEX Турция 10004032</t>
  </si>
  <si>
    <t>Муфта переходная вн/нар  D50x20 VALFEX Турция 10005020</t>
  </si>
  <si>
    <t>Муфта переходная вн/нар  D50x25 VALFEX Турция 10005025</t>
  </si>
  <si>
    <t>Муфта переходная вн/нар  D50x32 VALFEX Турция 10005032</t>
  </si>
  <si>
    <t>Муфта переходная вн/нар  D50x40 VALFEX Турция 10005040</t>
  </si>
  <si>
    <t>Муфта переходная вн/нар  D63х20 VALFEX Турция 10006320</t>
  </si>
  <si>
    <t>Муфта переходная вн/нар  D63х25 VALFEX Турция 10006325</t>
  </si>
  <si>
    <t>Муфта переходная вн/нар  D63х32 VALFEX Турция 10006332</t>
  </si>
  <si>
    <t>Муфта переходная вн/нар  D63х40 VALFEX Турция 10006340</t>
  </si>
  <si>
    <t>Муфта переходная вн/нар  D63х50 VALFEX Турция 10006350</t>
  </si>
  <si>
    <t>Муфта переходная вн/нар  D75х20 VALFEX Турция 10007520</t>
  </si>
  <si>
    <t>Муфта переходная вн/нар  D75х25 VALFEX Турция 10007525</t>
  </si>
  <si>
    <t>Муфта переходная вн/нар  D75х32 VALFEX Турция 10007532</t>
  </si>
  <si>
    <t>Муфта переходная вн/нар  D75х40 VALFEX Турция 10007540</t>
  </si>
  <si>
    <t>Муфта переходная вн/нар  D75х50 VALFEX Турция 10007550</t>
  </si>
  <si>
    <t>Муфта переходная вн/нар  D75х63 VALFEX Турция 10007563</t>
  </si>
  <si>
    <t>Муфта переходная вн/нар  D90х50 VALFEX Турция 10009050</t>
  </si>
  <si>
    <t>Муфта переходная вн/нар  D90х63 VALFEX Турция 10009063</t>
  </si>
  <si>
    <t>Муфта переходная вн/нар  D90х75 VALFEX Турция 10009075</t>
  </si>
  <si>
    <t>Муфта с накидной гайкой 20х1/2", VALFEX, Турция 10139020</t>
  </si>
  <si>
    <t>Муфта с накидной гайкой 25х3/4", VALFEX, Турция 10139025</t>
  </si>
  <si>
    <t>Опора D 20, VALFEX, Турция 10160020</t>
  </si>
  <si>
    <t>Опора D 25, VALFEX, Турция 10160025</t>
  </si>
  <si>
    <t>Опора D 32, VALFEX, Турция 10160032</t>
  </si>
  <si>
    <t>Опора D 40, VALFEX, Турция 10160040</t>
  </si>
  <si>
    <t>Опора D 50, VALFEX, Турция 10160050</t>
  </si>
  <si>
    <t>Перекрещивание 40 VALFEX 10172040</t>
  </si>
  <si>
    <t>Перекрещивание ВР-ВР D20, VALFEX, 10169020</t>
  </si>
  <si>
    <t>Перекрещивание ВР-ВР D 32, VALFEX, Турция 10169032</t>
  </si>
  <si>
    <t>Перекрещивание ВР-ВР D32 VALFEX 101690332</t>
  </si>
  <si>
    <t>Переход комб. ВР 110х4" под ключ  VALFEX, Турция 10134110</t>
  </si>
  <si>
    <t>Переход комб. ВР 20х1/2" VALFEX, Турция 10129020</t>
  </si>
  <si>
    <t>Переход комб. ВР 20х3/4" VALFEX, Турция 10129120</t>
  </si>
  <si>
    <t>Переход комб. ВР 25х1/2" VALFEX, Турция 10129125</t>
  </si>
  <si>
    <t>Переход комб. ВР 25х3/4" VALFEX, Турция 10129025</t>
  </si>
  <si>
    <t>Переход комб. ВР 32х1" VALFEX, Турция 10129032</t>
  </si>
  <si>
    <t>Переход комб. ВР 32х1" под ключ  VALFEX, Турция 10134032</t>
  </si>
  <si>
    <t>Переход комб. ВР 32х3/4" VALFEX, Турция 10129132</t>
  </si>
  <si>
    <t>Переход комб. ВР 40х1 1/4" под ключ  VALFEX, Турция 10134040</t>
  </si>
  <si>
    <t>Переход комб. ВР 50х1 1/2" под ключ  VALFEX, Турция 10134050</t>
  </si>
  <si>
    <t>Переход комб. ВР 63х2" под ключ  VALFEX, Турция 10134063</t>
  </si>
  <si>
    <t>Переход комб. ВР 75х2 1/2" под ключ  VALFEX, Турция 10134075</t>
  </si>
  <si>
    <t>Переход комб. ВР 90х3" под ключ  VALFEX, Турция 10134090</t>
  </si>
  <si>
    <t>Переход комб. НР 20х1/2" VALFEX, Турция 10130020</t>
  </si>
  <si>
    <t>Переход комб. НР 20х3/4" VALFEX, Турция 10130120</t>
  </si>
  <si>
    <t>Переход комб. НР 25х1/2" VALFEX, Турция 10130125</t>
  </si>
  <si>
    <t>Переход комб. НР 25х3/4" VALFEX, Турция 10130025</t>
  </si>
  <si>
    <t>Переход комб. НР 32х1" VALFEX, Турция 10130032</t>
  </si>
  <si>
    <t>Переход комб. НР 32х3/4" VALFEX, Турция 10130132</t>
  </si>
  <si>
    <t>Переход комб. НР 40х1 1/4" под ключ  VALFEX, Турция 10135040</t>
  </si>
  <si>
    <t>Переход комб. НР 50х1 1/2" под ключ  VALFEX, Турция 10135050</t>
  </si>
  <si>
    <t>Планка под смеситель 20х1/2", VALFEX, Турция 10124020</t>
  </si>
  <si>
    <t>Планка под смеситель 25х1/2", VALFEX, Турция 10124025</t>
  </si>
  <si>
    <t>Разборное соединение ВР 20х1" VALFEX, Турция 10155125</t>
  </si>
  <si>
    <t>Разборное соединение ВР 20х1/2" VALFEX, Турция 10155015</t>
  </si>
  <si>
    <t>Разборное соединение ВР 25х1" VALFEX, Турция 10155225</t>
  </si>
  <si>
    <t>Разборное соединение ВР 25х1/2" VALFEX, Турция 10155115</t>
  </si>
  <si>
    <t>Разборное соединение ВР 25х3/4" VALFEX, Турция 10155020</t>
  </si>
  <si>
    <t>Разборное соединение ВР 32х1" VALFEX, Турция 10155025</t>
  </si>
  <si>
    <t>Разборное соединение ВР 40х1 1/4" VALFEX, Турция 10155032</t>
  </si>
  <si>
    <t>Разборное соединение НР 20х1" VALFEX, Турция 10156125</t>
  </si>
  <si>
    <t>Разборное соединение НР 20х1/2" VALFEX, Турция 10156015</t>
  </si>
  <si>
    <t>Разборное соединение НР 25х1" VALFEX, Турция 10156225</t>
  </si>
  <si>
    <t>Разборное соединение НР 25х1/2" VALFEX, Турция 10156115</t>
  </si>
  <si>
    <t>Разборное соединение НР 25х3/4" VALFEX, Турция 10156020</t>
  </si>
  <si>
    <t>Разборное соединение НР 32х1 1/4" VALFEX, Турция 10156132</t>
  </si>
  <si>
    <t>Разборное соединение НР 32х1" VALFEX, Турция 10156025</t>
  </si>
  <si>
    <t>Разборное соединение НР 32х3/4" VALFEX, Турция 10156220</t>
  </si>
  <si>
    <t>Разборное соединение НР 40х1 1/4" VALFEX, Турция 10156032</t>
  </si>
  <si>
    <t>Разборное соединение угловое НР 20х1/2", VALFEX, Турция 10150020</t>
  </si>
  <si>
    <t>Разборное соединение угловое НР 25х3/4", VALFEX, Турция 10150025</t>
  </si>
  <si>
    <t>Тройник D110 VALFEX Турция 10111110</t>
  </si>
  <si>
    <t>Тройник D20 VALFEX Турция 10111020</t>
  </si>
  <si>
    <t>Тройник D25 VALFEX Турция 10111025</t>
  </si>
  <si>
    <t>Тройник D32 VALFEX Турция 10111032</t>
  </si>
  <si>
    <t>Тройник D40 VALFEX Турция 10111040</t>
  </si>
  <si>
    <t>Тройник D50 VALFEX Турция 10111050</t>
  </si>
  <si>
    <t>Тройник D63 VALFEX Турция 10111063</t>
  </si>
  <si>
    <t>Тройник D75 VALFEX Турция 10111075</t>
  </si>
  <si>
    <t>Тройник D90 VALFEX Турция 10111090</t>
  </si>
  <si>
    <t>Тройник ВР 20х1/2 "х20, VALFEX, Турция 10127020</t>
  </si>
  <si>
    <t>Тройник ВР 20х3/4 "х20, VALFEX, Турция 10127120</t>
  </si>
  <si>
    <t>Тройник ВР 25х1/2 "х25, VALFEX, Турция 10127125</t>
  </si>
  <si>
    <t>Тройник ВР 25х3/4 "х25, VALFEX, Турция 10127025</t>
  </si>
  <si>
    <t>Тройник ВР 32х1"х32, VALFEX, Турция 10127032</t>
  </si>
  <si>
    <t>Тройник ВР 32х3/4 "х32, VALFEX, Турция 10127132</t>
  </si>
  <si>
    <t>Тройник НР 20х1/2 "х20, VALFEX, Турция 10128020</t>
  </si>
  <si>
    <t>Тройник НР 20х3/4 "х20, VALFEX, Турция 10128120</t>
  </si>
  <si>
    <t>Тройник НР 25х1/2 "х25, VALFEX, Турция 10128125</t>
  </si>
  <si>
    <t>Тройник НР 25х3/4 "х25, VALFEX, Турция 10128025</t>
  </si>
  <si>
    <t>Тройник НР 32х1"х32, VALFEX, Турция 10128032</t>
  </si>
  <si>
    <t>Тройник НР 32х3/4 "х32, VALFEX, Турция 10128132</t>
  </si>
  <si>
    <t>Тройник переходный D20х25х20 VALFEX Турция 10202520</t>
  </si>
  <si>
    <t>Тройник переходный D25х20х20 VALFEX Турция 10202020</t>
  </si>
  <si>
    <t>Тройник переходный D25х20х25 VALFEX Турция 10202025</t>
  </si>
  <si>
    <t>Тройник переходный D25х25х20 VALFEX Турция 10252520</t>
  </si>
  <si>
    <t>Тройник переходный D32х20х20 VALFEX Турция 10322020</t>
  </si>
  <si>
    <t>Тройник переходный D32х20х25 VALFEX Турция 10322025</t>
  </si>
  <si>
    <t>Тройник переходный D32х20х32 VALFEX Турция 10322032</t>
  </si>
  <si>
    <t>Тройник переходный D32х25х20 VALFEX Турция 10322520</t>
  </si>
  <si>
    <t>Тройник переходный D32х25х25 VALFEX Турция 10322525</t>
  </si>
  <si>
    <t>Тройник переходный D32х25х32 VALFEX Турция 10322532</t>
  </si>
  <si>
    <t>Тройник переходный D40x20x40 VALFEX Турция 10402040</t>
  </si>
  <si>
    <t>Тройник переходный D40x25x40 VALFEX Турция 10402540</t>
  </si>
  <si>
    <t>Тройник переходный D40x32x40 VALFEX Турция 10403240</t>
  </si>
  <si>
    <t>Тройник переходный D50x20x50 VALFEX Турция 10502050</t>
  </si>
  <si>
    <t>Тройник переходный D50x25x50 VALFEX Турция 10502550</t>
  </si>
  <si>
    <t>Тройник переходный D50x32x50 VALFEX Турция 10503250</t>
  </si>
  <si>
    <t>Тройник переходный D50x40x50 VALFEX Турция 10504050</t>
  </si>
  <si>
    <t>Тройник переходный D63x20x63 VALFEX Турция 10632063</t>
  </si>
  <si>
    <t>Тройник переходный D63x25x63 VALFEX Турция 10632563</t>
  </si>
  <si>
    <t>Тройник переходный D63x32x63 VALFEX Турция 10633263</t>
  </si>
  <si>
    <t>Тройник переходный D63x40x63 VALFEX Турция 10634063</t>
  </si>
  <si>
    <t>Тройник переходный D63x50x63 VALFEX Турция 10635063</t>
  </si>
  <si>
    <t>Тройник переходный D75x20x75 VALFEX Турция 10752075</t>
  </si>
  <si>
    <t>Тройник переходный D75x25x75 VALFEX Турция 10752575</t>
  </si>
  <si>
    <t>Тройник переходный D75x32x75 VALFEX Турция 10753275</t>
  </si>
  <si>
    <t>Тройник переходный D75x40x75 VALFEX Турция 10754075</t>
  </si>
  <si>
    <t>Тройник переходный D75x50x75 VALFEX Турция 10755075</t>
  </si>
  <si>
    <t>Тройник переходный D75x63x75 VALFEX Турция 10756375</t>
  </si>
  <si>
    <t>Труба с накидной гайкой ВР 20х3/4, VALFEX, Турция 10136020</t>
  </si>
  <si>
    <t>Труба с накидной гайкой ВР 25х1", VALFEX, Турция 10136025</t>
  </si>
  <si>
    <t>Труба с накидной гайкой НР 20х3/4, VALFEX, Турция 10137020</t>
  </si>
  <si>
    <t>Труба с накидной гайкой НР 25х1", VALFEX, Турция 10137025</t>
  </si>
  <si>
    <t>Угол ВР-НР 45 длинный D20 VALFEX Турция 10109020</t>
  </si>
  <si>
    <t>Угол ВР-НР 45 длинный D25 VALFEX Турция 10109025</t>
  </si>
  <si>
    <t>Угол ВР-НР 90 длинный D20 VALFEX Турция 10110020</t>
  </si>
  <si>
    <t>Угол ВР-НР 90 длинный D25 VALFEX Турция 10110025</t>
  </si>
  <si>
    <t>Угол переходной ВР-НР 90 25-20 VALFEX Турция 10116025</t>
  </si>
  <si>
    <t>Угол с креплением  ВР нормальный D20*1/2 VALFEX Турция 10120020</t>
  </si>
  <si>
    <t>Угол с креплением  ВР нормальный D25*1/2 VALFEX Турция 10120020</t>
  </si>
  <si>
    <t>Угол с креплением НР нормальный D20*1/2 VALFEX Турция 10121020</t>
  </si>
  <si>
    <t>Угол с накидной гайкой 20х1/2", VALFEX, Турция 10138020</t>
  </si>
  <si>
    <t>Угол с накидной гайкой 25х3/4", VALFEX, Турция 10138025</t>
  </si>
  <si>
    <t>Угольник 45 D110 VALFEX Турция 10107110</t>
  </si>
  <si>
    <t>Угольник 45 D20 VALFEX Турция 10107020</t>
  </si>
  <si>
    <t>Угольник 45 D25 VALFEX Турция 10107025</t>
  </si>
  <si>
    <t>Угольник 45 D32 VALFEX Турция 10107032</t>
  </si>
  <si>
    <t>Угольник 45 D40 VALFEX Турция 10107040</t>
  </si>
  <si>
    <t>Угольник 45 D50 VALFEX Турция 10107050</t>
  </si>
  <si>
    <t>Угольник 45 D63 VALFEX Турция 10107063</t>
  </si>
  <si>
    <t>Угольник 45 D75 VALFEX Турция 10107075</t>
  </si>
  <si>
    <t>Угольник 45 D90 VALFEX Турция 10107090</t>
  </si>
  <si>
    <t>Угольник 90 D110 VALFEX Турция 10108110</t>
  </si>
  <si>
    <t>Угольник 90 D20 VALFEX Турция 10108020</t>
  </si>
  <si>
    <t>Угольник 90 D25 VALFEX Турция 10108025</t>
  </si>
  <si>
    <t>Угольник 90 D32 VALFEX Турция 10108032</t>
  </si>
  <si>
    <t>Угольник 90 D40 VALFEX Турция 10108040</t>
  </si>
  <si>
    <t>Угольник 90 D50 VALFEX Турция 10108050</t>
  </si>
  <si>
    <t>Угольник 90 D63 VALFEX Турция 10108063</t>
  </si>
  <si>
    <t>Угольник 90 D75 VALFEX Турция 10108075</t>
  </si>
  <si>
    <t>Угольник 90 D90 VALFEX Турция 10108090</t>
  </si>
  <si>
    <t>Угольник комбинированный ВР 20*1/2 VALFEX  Турция 10125020</t>
  </si>
  <si>
    <t>Угольник комбинированный ВР 20*3/4 VALFEX  Турция 10125120</t>
  </si>
  <si>
    <t>Угольник комбинированная ВР 25*1/2 VALFEX  Турция 10125125</t>
  </si>
  <si>
    <t>Угольник комбинированный ВР 25*3/4 VALFEX  Турция 10125025</t>
  </si>
  <si>
    <t>Угольник комбинированный ВР 32*1" VALFEX  Турция 10125032</t>
  </si>
  <si>
    <t>Угольник комбинированный ВР 32*3/4 VALFEX  Турция 10125132</t>
  </si>
  <si>
    <t>Угольник комбинированный НР 20*1/2 VALFEX  Турция 10126020</t>
  </si>
  <si>
    <t>Угольник комбинированный НР 20*3/4 VALFEX  Турция 10126120</t>
  </si>
  <si>
    <t>Угольник комбинированный НР 25*1/2 VALFEX  Турция 10126025</t>
  </si>
  <si>
    <t>Угольник комбинированный НР 25*3/4 VALFEX  Турция 10126125</t>
  </si>
  <si>
    <t>Угольник комбинированный НР 32*1" VALFEX  Турция 10126032</t>
  </si>
  <si>
    <t>Угольник комбинированный НР 32*3/4 VALFEX  Турция 10126132</t>
  </si>
  <si>
    <t>Угольник комбинированный с креплением ВР 20*1/2 VALFEX  Турция 10120020</t>
  </si>
  <si>
    <t>Угольник комбинированный с креплением ВР 25*1/2 VALFEX  Турция 10120025</t>
  </si>
  <si>
    <t>Угольник комбинированный с креплением НР 20*1/2 VALFEX  Турция 10121020</t>
  </si>
  <si>
    <t>Фильтр сетчатый ВР-НР 45, 20 (80/20) VALFEX, Турция</t>
  </si>
  <si>
    <t>Фильтр сетчатый ВР-НР 45, 32 (20/20) VALFEX, Турция</t>
  </si>
  <si>
    <t>Инструмент</t>
  </si>
  <si>
    <t>Оборуд. свар. (CM-03 комплект) 20-40 750+750W Candan</t>
  </si>
  <si>
    <t>Оборуд. свар. (ER-02 комплект) 750+750W Erаl, Турция</t>
  </si>
  <si>
    <t>Фитинги Asterm</t>
  </si>
  <si>
    <t>Кран шаровой 20 Asterm Турция A4601</t>
  </si>
  <si>
    <t>Кран шаровой 25 Asterm Турция A4602</t>
  </si>
  <si>
    <t>Кран шаровой 32 Asterm Турция A4603</t>
  </si>
  <si>
    <t>Кран шаровой 40 Asterm Турция A4604</t>
  </si>
  <si>
    <t>Кран шаровой 50 Asterm Турция A4605</t>
  </si>
  <si>
    <t>Кран шаровой 63 Asterm Турция A4606</t>
  </si>
  <si>
    <t>Хомуты</t>
  </si>
  <si>
    <t>Хомут 1 1/2" / D 50 со шпилькой и дюбелем</t>
  </si>
  <si>
    <t>Хомут 1 1/4" / D 40 со шпилькой и дюбелем</t>
  </si>
  <si>
    <t>Хомут 1" / D 32 со шпилькой и дюбелем</t>
  </si>
  <si>
    <t>Хомут 1/2" / D20 со шпилькой и дюбелем</t>
  </si>
  <si>
    <t>Хомут  2 1/2" / D 75 со шпилькой и дюбелем</t>
  </si>
  <si>
    <t>Хому 2" / D 63 со шпилькой и дюбелем</t>
  </si>
  <si>
    <t>Хомут 3/4" / D25 со шпилькой и дюбелем</t>
  </si>
  <si>
    <t>Хомут 3/8" / D15 со шпилькой и дюбелем</t>
  </si>
  <si>
    <t>Хомут 4" D 110 со шпилькой и дюбелем</t>
  </si>
  <si>
    <t>Скидка</t>
  </si>
  <si>
    <t>ООО "Новис"</t>
  </si>
  <si>
    <t>Адрес: 656036, г.Барнаул, ул.Тимуровская, 26
Телефоны: т.(385-2)602-132, т.+7(983)547-0826</t>
  </si>
  <si>
    <t>Магазин "Котел"</t>
  </si>
  <si>
    <t>Полипропилен</t>
  </si>
  <si>
    <t>Категория</t>
  </si>
  <si>
    <t>под_категория</t>
  </si>
  <si>
    <t>производитель</t>
  </si>
  <si>
    <t>Код</t>
  </si>
  <si>
    <t>Наименование</t>
  </si>
  <si>
    <t>Макс. мощность</t>
  </si>
  <si>
    <t>Максимальный расход сжиженного (природного) газа</t>
  </si>
  <si>
    <t>Камера сгорания</t>
  </si>
  <si>
    <t>Диаметр дымохода</t>
  </si>
  <si>
    <t>Диаметр дымоотвод. труб (коакс./раздельных)</t>
  </si>
  <si>
    <t>Габаритные размеры: высота x ширина x глубина</t>
  </si>
  <si>
    <t>Объем</t>
  </si>
  <si>
    <t>Антифризы</t>
  </si>
  <si>
    <t>Energos</t>
  </si>
  <si>
    <t>460218719464</t>
  </si>
  <si>
    <t>Теплоноситель Энергос Люкс готовый -30С, пропиленгликоль 46л</t>
  </si>
  <si>
    <t>460218719461</t>
  </si>
  <si>
    <t>Теплоноситель Энергос Универсал концентрат -65С, этиленгликоль 46л</t>
  </si>
  <si>
    <t>460218719104</t>
  </si>
  <si>
    <t>Теплоноситель Энергос Люкс готовый -30С, пропиленгликоль 10л</t>
  </si>
  <si>
    <t>460218719204</t>
  </si>
  <si>
    <t>Теплоноситель Энергос Люкс готовый -30С, пропиленгликоль 20л</t>
  </si>
  <si>
    <t>460218719484</t>
  </si>
  <si>
    <t>Теплоноситель Энергос Люкс готовый -30С, пропиленгликоль 48л</t>
  </si>
  <si>
    <t>460218719101</t>
  </si>
  <si>
    <t>Теплоноситель Энергос Универсал концентрат -65С, этиленгликоль 10л</t>
  </si>
  <si>
    <t>460218719201</t>
  </si>
  <si>
    <t>Теплоноситель Энергос Универсал концентрат -65С, этиленгликоль 20л</t>
  </si>
  <si>
    <t>460218719481</t>
  </si>
  <si>
    <t>Теплоноситель Энергос Универсал концентрат -65С, этиленгликоль 48л</t>
  </si>
  <si>
    <t>Бойлеры косвенного нагрева</t>
  </si>
  <si>
    <t>Baxi</t>
  </si>
  <si>
    <t>LSC710107011</t>
  </si>
  <si>
    <t>Бойлер косвенного нагрева  UB 1000 SC</t>
  </si>
  <si>
    <t>LSC710207011</t>
  </si>
  <si>
    <t>Бойлер косвенного нагрева  UB 2000 SC</t>
  </si>
  <si>
    <t>LSC710037010</t>
  </si>
  <si>
    <t>Бойлер косвенного нагрева  UB 300 SC+</t>
  </si>
  <si>
    <t>LSC710307011</t>
  </si>
  <si>
    <t>Бойлер косвенного нагрева  UB 3000 SC</t>
  </si>
  <si>
    <t>LSC710047010</t>
  </si>
  <si>
    <t>Бойлер косвенного нагрева  UB 400 SC+</t>
  </si>
  <si>
    <t>KSL714084714</t>
  </si>
  <si>
    <t>Бойлер косвенного нагрева COMBI (MODULO) 80 Inox нерж.</t>
  </si>
  <si>
    <t>KSG714084512</t>
  </si>
  <si>
    <t>Бойлер косвенного нагрева LUNA UB 120 Inox нерж.</t>
  </si>
  <si>
    <t>KSG714084412</t>
  </si>
  <si>
    <t>Бойлер косвенного нагрева LUNA UB 80 Inox нерж.</t>
  </si>
  <si>
    <t>95805093</t>
  </si>
  <si>
    <t>Бойлер косвенного нагрева PREMIER plus 100</t>
  </si>
  <si>
    <t>95805094</t>
  </si>
  <si>
    <t>Бойлер косвенного нагрева PREMIER plus 150</t>
  </si>
  <si>
    <t>95805095</t>
  </si>
  <si>
    <t>Бойлер косвенного нагрева PREMIER plus 200</t>
  </si>
  <si>
    <t>95805096</t>
  </si>
  <si>
    <t>Бойлер косвенного нагрева PREMIER plus 300</t>
  </si>
  <si>
    <t>KSW714122510</t>
  </si>
  <si>
    <t>Бойлер косвенного нагрева SLIM UB 120 (стар.арт.KSW714071010)</t>
  </si>
  <si>
    <t>KSW714087910</t>
  </si>
  <si>
    <t>Бойлер косвенного нагрева SLIM UB 120 Inox нерж.</t>
  </si>
  <si>
    <t>KSW714122410</t>
  </si>
  <si>
    <t>Бойлер косвенного нагрева SLIM UB 80 (стар.арт. KSW714070910)</t>
  </si>
  <si>
    <t>KSW714087810</t>
  </si>
  <si>
    <t>Бойлер косвенного нагрева SLIM UB 80 Inox нерж.</t>
  </si>
  <si>
    <t>KSG714122211</t>
  </si>
  <si>
    <t>Бойлер косвенного нагрева UB 120  (белый корпус)</t>
  </si>
  <si>
    <t>LSC715207011</t>
  </si>
  <si>
    <t>Бойлер косвенного нагрева UB 200 SC</t>
  </si>
  <si>
    <t>KSG714122111</t>
  </si>
  <si>
    <t>Бойлер косвенного нагрева UB 80 (белый корпус)</t>
  </si>
  <si>
    <t>De Dietrich</t>
  </si>
  <si>
    <t>89539162</t>
  </si>
  <si>
    <t>Бойлер косвенного нагрева  SR130</t>
  </si>
  <si>
    <t>89759841</t>
  </si>
  <si>
    <t>Бойлер косвенного нагрева B 1000 L</t>
  </si>
  <si>
    <t>100011343</t>
  </si>
  <si>
    <t>Бойлер косвенного нагрева B 650 L</t>
  </si>
  <si>
    <t>89759840</t>
  </si>
  <si>
    <t>Бойлер косвенного нагрева B 800 L</t>
  </si>
  <si>
    <t>89529085</t>
  </si>
  <si>
    <t>Бойлер косвенного нагрева B/H 150</t>
  </si>
  <si>
    <t>100013061</t>
  </si>
  <si>
    <t>Бойлер косвенного нагрева BL 150</t>
  </si>
  <si>
    <t>100013063</t>
  </si>
  <si>
    <t>Бойлер косвенного нагрева BL 300</t>
  </si>
  <si>
    <t>100005562</t>
  </si>
  <si>
    <t>Бойлер косвенного нагрева BMR 80</t>
  </si>
  <si>
    <t>100006731</t>
  </si>
  <si>
    <t>Бойлер косвенного нагрева BP150</t>
  </si>
  <si>
    <t>100006732</t>
  </si>
  <si>
    <t>Бойлер косвенного нагрева BP200</t>
  </si>
  <si>
    <t>100006733</t>
  </si>
  <si>
    <t>Бойлер косвенного нагрева BP300</t>
  </si>
  <si>
    <t>100006734</t>
  </si>
  <si>
    <t>Бойлер косвенного нагрева BP400</t>
  </si>
  <si>
    <t>100006735</t>
  </si>
  <si>
    <t>Бойлер косвенного нагрева BP500</t>
  </si>
  <si>
    <t>89529060</t>
  </si>
  <si>
    <t>Бойлер косвенного нагрева GMT130</t>
  </si>
  <si>
    <t>100001580</t>
  </si>
  <si>
    <t>Бойлер косвенного нагрева L160 /TA</t>
  </si>
  <si>
    <t>100001581</t>
  </si>
  <si>
    <t>Бойлер косвенного нагрева L250 /TA</t>
  </si>
  <si>
    <t>KOSPEL</t>
  </si>
  <si>
    <t>SW-100</t>
  </si>
  <si>
    <t>Бойлер косвенного нагрева Termo Max SW-100</t>
  </si>
  <si>
    <t>SW-140</t>
  </si>
  <si>
    <t>Бойлер косвенного нагрева Termo Max SW-140</t>
  </si>
  <si>
    <t>SW-200</t>
  </si>
  <si>
    <t>Бойлер косвенного нагрева Termo Max SW-200</t>
  </si>
  <si>
    <t>SW-250</t>
  </si>
  <si>
    <t>Бойлер косвенного нагрева Termo Max SW-250</t>
  </si>
  <si>
    <t>SW-300</t>
  </si>
  <si>
    <t>Бойлер косвенного нагрева Termo Max SW-300</t>
  </si>
  <si>
    <t>SP-200</t>
  </si>
  <si>
    <t>Бойлер косвенного нагрева Termo Solar SP-200</t>
  </si>
  <si>
    <t>MEIBES</t>
  </si>
  <si>
    <t>14300</t>
  </si>
  <si>
    <t>Бойлер косвенного нагрева EBS-PU 120</t>
  </si>
  <si>
    <t>15280</t>
  </si>
  <si>
    <t>Бойлер косвенного нагрева EBS-PU 150</t>
  </si>
  <si>
    <t>14597</t>
  </si>
  <si>
    <t>Бойлер косвенного нагрева EBS-PU 200</t>
  </si>
  <si>
    <t>15186</t>
  </si>
  <si>
    <t>Бойлер косвенного нагрева EBS-PU 400</t>
  </si>
  <si>
    <t>14599</t>
  </si>
  <si>
    <t>Бойлер косвенного нагрева EBS-PU 500</t>
  </si>
  <si>
    <t>Vaillant</t>
  </si>
  <si>
    <t>305817</t>
  </si>
  <si>
    <t>Бойлер косвенного нагрева VIH CK 70</t>
  </si>
  <si>
    <t>305945</t>
  </si>
  <si>
    <t>Бойлер косвенного нагрева VIH K 300</t>
  </si>
  <si>
    <t>305889</t>
  </si>
  <si>
    <t>Бойлер косвенного нагрева VIH Q 120</t>
  </si>
  <si>
    <t>305890</t>
  </si>
  <si>
    <t>Бойлер косвенного нагрева VIH Q 150</t>
  </si>
  <si>
    <t>305940</t>
  </si>
  <si>
    <t>Бойлер косвенного нагрева VIH R 120/5.1</t>
  </si>
  <si>
    <t>305941</t>
  </si>
  <si>
    <t>Бойлер косвенного нагрева VIH R 150/5.1</t>
  </si>
  <si>
    <t>305942</t>
  </si>
  <si>
    <t>Бойлер косвенного нагрева VIH R 200/5.1</t>
  </si>
  <si>
    <t>10003077</t>
  </si>
  <si>
    <t>Бойлер косвенного нагрева VIH R 300</t>
  </si>
  <si>
    <t>10003078</t>
  </si>
  <si>
    <t>Бойлер косвенного нагрева VIH R 400</t>
  </si>
  <si>
    <t>10003079</t>
  </si>
  <si>
    <t>Бойлер косвенного нагрева VIH R 500</t>
  </si>
  <si>
    <t>10005374</t>
  </si>
  <si>
    <t>Бойлер косвенного нагрева VIH RL 300-120</t>
  </si>
  <si>
    <t>10005373</t>
  </si>
  <si>
    <t>Бойлер косвенного нагрева VIH RL 300-60</t>
  </si>
  <si>
    <t>10005376</t>
  </si>
  <si>
    <t>Бойлер косвенного нагрева VIH RL 400-120</t>
  </si>
  <si>
    <t>10005375</t>
  </si>
  <si>
    <t>Бойлер косвенного нагрева VIH RL 400-60</t>
  </si>
  <si>
    <t>10005378</t>
  </si>
  <si>
    <t>Бойлер косвенного нагрева VIH RL 500-120</t>
  </si>
  <si>
    <t>10005377</t>
  </si>
  <si>
    <t>Бойлер косвенного нагрева VIH RL 500-60</t>
  </si>
  <si>
    <t>Горелки</t>
  </si>
  <si>
    <t>88027205</t>
  </si>
  <si>
    <t>Горелка газовая G 100 S (Одноступенчатая)</t>
  </si>
  <si>
    <t>88027206</t>
  </si>
  <si>
    <t>Горелка газовая G 200-1 S</t>
  </si>
  <si>
    <t>88027325</t>
  </si>
  <si>
    <t>Горелка газовая G 203/2 N</t>
  </si>
  <si>
    <t>100004509</t>
  </si>
  <si>
    <t>Горелка газовая G303-5N 20 мбар</t>
  </si>
  <si>
    <t>100004505</t>
  </si>
  <si>
    <t>Горелка газовая G303-5S 20 MBAR</t>
  </si>
  <si>
    <t>100004506</t>
  </si>
  <si>
    <t>Горелка газовая G303-5S 300 MBAR</t>
  </si>
  <si>
    <t>88027170</t>
  </si>
  <si>
    <t>Горелка газовая G43-1S</t>
  </si>
  <si>
    <t>88027171</t>
  </si>
  <si>
    <t>Горелка газовая G43-2S</t>
  </si>
  <si>
    <t>88027172</t>
  </si>
  <si>
    <t>Горелка газовая G43-3S</t>
  </si>
  <si>
    <t>88027250</t>
  </si>
  <si>
    <t>Горелка газовая G53-1S</t>
  </si>
  <si>
    <t>100004086</t>
  </si>
  <si>
    <t>Горелка жидкотопливная  M 302-5S</t>
  </si>
  <si>
    <t>88027318</t>
  </si>
  <si>
    <t>Горелка жидкотопливная M 100 RS</t>
  </si>
  <si>
    <t>88027319</t>
  </si>
  <si>
    <t>Горелка жидкотопливная M 100/1S</t>
  </si>
  <si>
    <t>88027320</t>
  </si>
  <si>
    <t>Горелка жидкотопливная M 100/2S</t>
  </si>
  <si>
    <t>100005100</t>
  </si>
  <si>
    <t>Горелка жидкотопливная M 101/3 S</t>
  </si>
  <si>
    <t>88027313</t>
  </si>
  <si>
    <t>Горелка жидкотопливная M 201/2 S</t>
  </si>
  <si>
    <t>88027314</t>
  </si>
  <si>
    <t>Горелка жидкотопливная M 202/2 S</t>
  </si>
  <si>
    <t>Дымоходы</t>
  </si>
  <si>
    <t>KHG714111110</t>
  </si>
  <si>
    <t>Адаптер выходной с конденсатоотводчиком 110/110 мм</t>
  </si>
  <si>
    <t>KHW714097410</t>
  </si>
  <si>
    <t>Адаптер выходной с конденсатоотводчиком 110/110мм, НТ</t>
  </si>
  <si>
    <t>KHG714101910</t>
  </si>
  <si>
    <t>Адаптер для вертикального коаксиального выхода</t>
  </si>
  <si>
    <t>KHG714093810</t>
  </si>
  <si>
    <t>Адаптер для перехода с раздельных труб диам. 80 мм 
на коаксиальную диам. 125/80 мм, НТ</t>
  </si>
  <si>
    <t>KHG714119710</t>
  </si>
  <si>
    <t>Коаксиальный комплект для слива конденсата (аналог KHG714087710)</t>
  </si>
  <si>
    <t>KHG714122810</t>
  </si>
  <si>
    <t>Комплект вертикальный для сбора конденсата</t>
  </si>
  <si>
    <t>LSB710000110</t>
  </si>
  <si>
    <t>Комплект для подключения раздельных труб к котлам POWER HT 85,100 кВт</t>
  </si>
  <si>
    <t>KHG714093311</t>
  </si>
  <si>
    <t>Комплект дымоотв. полипропиленовый для 3-4-го котла диам. 125 мм, HT</t>
  </si>
  <si>
    <t>KHW714097510</t>
  </si>
  <si>
    <t>Комплект дымоотв.полипропиленовый для 2-х котлов диам 160мм, НТ</t>
  </si>
  <si>
    <t>KHG714093211</t>
  </si>
  <si>
    <t>Комплект дымоотвод. полипропиленовый для 2-х котлов диам. 125 мм, HT</t>
  </si>
  <si>
    <t>KHG714089010</t>
  </si>
  <si>
    <t>Комплект переходной  на раздельные трубы  (AFR), LUNA HT Re</t>
  </si>
  <si>
    <t>KHG714136210</t>
  </si>
  <si>
    <t>Комплект переходной на раздельные трубы - антиоблединительное исполнение</t>
  </si>
  <si>
    <t>KHG714061511</t>
  </si>
  <si>
    <t>Комплект переходной на раздельные трубы (AFR)</t>
  </si>
  <si>
    <t>KHG714059113</t>
  </si>
  <si>
    <t>Комплект переходной на раздельные трубы (AFR), HT</t>
  </si>
  <si>
    <t>KHG714074810</t>
  </si>
  <si>
    <t>Комплект переходной на раздельные трубы (AFR), MAIN</t>
  </si>
  <si>
    <t>KHG714105011</t>
  </si>
  <si>
    <t>Комплект переходной на раздельные трубы пропиленовый, диам. 110 мм, НТ</t>
  </si>
  <si>
    <t>KHG714119610</t>
  </si>
  <si>
    <t>Конденсатосборник</t>
  </si>
  <si>
    <t>KHG714054710</t>
  </si>
  <si>
    <t>Конденсатосборник с опорой</t>
  </si>
  <si>
    <t>KHG714023411</t>
  </si>
  <si>
    <t>Муфта для соединения коаксиальных труб</t>
  </si>
  <si>
    <t>KHG714093610</t>
  </si>
  <si>
    <t>Накладка  изолирующая для гориз. крыш, диам. 80/125 мм, HT</t>
  </si>
  <si>
    <t>KHG714017710</t>
  </si>
  <si>
    <t>Накладка внутр. декор., диам. 100 мм</t>
  </si>
  <si>
    <t>KHG714018510</t>
  </si>
  <si>
    <t>Накладка внутр. декор., диам. 80 мм</t>
  </si>
  <si>
    <t>KHG714093710</t>
  </si>
  <si>
    <t>Накладка изолир. для наклонных крыш, диам. 125 мм, HT</t>
  </si>
  <si>
    <t>KHG714036710</t>
  </si>
  <si>
    <t>Накладка изолирующая  для горизонтальных крыш</t>
  </si>
  <si>
    <t>KHG714104810</t>
  </si>
  <si>
    <t>Накладка изолирующая для горизонтальных крыш, диам. 160 мм, HT</t>
  </si>
  <si>
    <t>KHG714036610</t>
  </si>
  <si>
    <t>Накладка изолирующая для наклонных крыш</t>
  </si>
  <si>
    <t>KHG714018411</t>
  </si>
  <si>
    <t>Накладка наруж. декор., диам. 80 мм (пластик)</t>
  </si>
  <si>
    <t>KHG714093510</t>
  </si>
  <si>
    <t>Наконечник вертик. для коакс. трубы, диам. 125/80, HT</t>
  </si>
  <si>
    <t>KHG714100112</t>
  </si>
  <si>
    <t>Наконечник вертикальный для коакс. трубы, диам. 110/160 мм, НТ</t>
  </si>
  <si>
    <t>KUG714135710</t>
  </si>
  <si>
    <t>Наконечник вертикальный для коакс.трубы, диам. 60/100мм, длина 500мм, антиобледенительное исполнение</t>
  </si>
  <si>
    <t>KHG714036410</t>
  </si>
  <si>
    <t>Наконечник вертикальный для коаксиальной трубы</t>
  </si>
  <si>
    <t>JJJ5407990</t>
  </si>
  <si>
    <t>Наконечник горизонтальный  для коаксиальной трубы</t>
  </si>
  <si>
    <t>KHG714037210</t>
  </si>
  <si>
    <t>Наконечник для раздельных труб, диам. 60 мм</t>
  </si>
  <si>
    <t>KHG714010410</t>
  </si>
  <si>
    <t>Наконечник для раздельных труб, диам. 80 мм</t>
  </si>
  <si>
    <t>KHG714036510</t>
  </si>
  <si>
    <t>Наконечник единый вертикальный  для раздельных труб</t>
  </si>
  <si>
    <t>KHG714094410</t>
  </si>
  <si>
    <t>Отвод  87град.,  диам. 125 мм, HT</t>
  </si>
  <si>
    <t>KHW714097210</t>
  </si>
  <si>
    <t>Отвод 45 град., диам. 110 мм, HT</t>
  </si>
  <si>
    <t>KHG714101610</t>
  </si>
  <si>
    <t>Отвод 45 град., диам. 60/100 мм</t>
  </si>
  <si>
    <t>KHG714102310</t>
  </si>
  <si>
    <t>Отвод 45 град., диам. 60/100 мм, MAIN и ECO3</t>
  </si>
  <si>
    <t>KHG714059814</t>
  </si>
  <si>
    <t>Отвод 45 град., диам. 60/100 мм, НТ</t>
  </si>
  <si>
    <t>KHG714018110</t>
  </si>
  <si>
    <t>Отвод 45 град., диам. 80 мм</t>
  </si>
  <si>
    <t>KHG714059311</t>
  </si>
  <si>
    <t>Отвод 45 град., диам. 80 мм, HT</t>
  </si>
  <si>
    <t>KHG714105210</t>
  </si>
  <si>
    <t>Отвод 45 град., диам. 80мм., для труб с изоляцией</t>
  </si>
  <si>
    <t>KHG714075510</t>
  </si>
  <si>
    <t>Отвод 45 град., диам.60 мм, HT</t>
  </si>
  <si>
    <t>KHW714097310</t>
  </si>
  <si>
    <t>Отвод 87 град., диам. 110 мм, HT</t>
  </si>
  <si>
    <t>KHG714059716</t>
  </si>
  <si>
    <t>Отвод 87 град., диам. 60/100 мм, НТ</t>
  </si>
  <si>
    <t>KHG714140510</t>
  </si>
  <si>
    <t>Отвод 90 град., диам. 125/80</t>
  </si>
  <si>
    <t>KHG714088711</t>
  </si>
  <si>
    <t>Отвод 90 град., диам. 125/80 НТ</t>
  </si>
  <si>
    <t>KHG714075410</t>
  </si>
  <si>
    <t>Отвод 90 град., диам. 60 мм, НТ</t>
  </si>
  <si>
    <t>KHG714101410</t>
  </si>
  <si>
    <t>Отвод 90 град., диам. 60/100 мм</t>
  </si>
  <si>
    <t>KHG714101510</t>
  </si>
  <si>
    <t>Отвод 90 град., диам. 60/100 мм, без муфты</t>
  </si>
  <si>
    <t>KHG714104110</t>
  </si>
  <si>
    <t>Отвод 90 град., диам. 60/100 мм, инспектируемый</t>
  </si>
  <si>
    <t>KHG714059714</t>
  </si>
  <si>
    <t>Отвод 90 град., диам. 60/100 мм, НТ</t>
  </si>
  <si>
    <t>KHG714059715</t>
  </si>
  <si>
    <t>KHG714018010</t>
  </si>
  <si>
    <t>Отвод 90 град., диам. 80 мм</t>
  </si>
  <si>
    <t>KHG714059211</t>
  </si>
  <si>
    <t>Отвод 90 град., диам. 80 мм, HT</t>
  </si>
  <si>
    <t>KHG714105110</t>
  </si>
  <si>
    <t>Отвод 90 град., диам. 80 мм.,для труб с изоляцией</t>
  </si>
  <si>
    <t>KHG714099910</t>
  </si>
  <si>
    <t>Отвод коаксиальный  45 град., диам. 110/160, HT</t>
  </si>
  <si>
    <t>KHG714088811</t>
  </si>
  <si>
    <t>Отвод коаксиальный 45 град. Диам. 125/80, НТ</t>
  </si>
  <si>
    <t>KHG714100010</t>
  </si>
  <si>
    <t>Отвод коаксиальный полипропиленовый 87 град.,диам. 110/160 мм, НТ</t>
  </si>
  <si>
    <t>KHG714093411</t>
  </si>
  <si>
    <t>Патрубок присоедин. полипропиленовый диам. 110/80 мм с конденсатоотводчиком</t>
  </si>
  <si>
    <t>KHG714111810</t>
  </si>
  <si>
    <t>Переходник диам. 80 мм (аналог KHG 714089810)</t>
  </si>
  <si>
    <t>KHG714030510</t>
  </si>
  <si>
    <t>Переходник для использования труб с изоляцией</t>
  </si>
  <si>
    <t>KHG714093910</t>
  </si>
  <si>
    <t>Переходник коаксиальный с диам. 80/125 на диам. 60/100, НТ</t>
  </si>
  <si>
    <t>KHG714119410</t>
  </si>
  <si>
    <t>Переходник коаксиальный с диаметра 80/125 мм на диаметр 60/100 мм</t>
  </si>
  <si>
    <t>KHW714096910</t>
  </si>
  <si>
    <t>Переходник с диам. 100 мм на диам. 110 мм</t>
  </si>
  <si>
    <t>KHG714088910</t>
  </si>
  <si>
    <t>Труба  диам. 125/80 мм с наконечником 750мм, НТ</t>
  </si>
  <si>
    <t>KHG714059611</t>
  </si>
  <si>
    <t>Труба  диам. 60/100 мм с наконечником 750 мм, НТ</t>
  </si>
  <si>
    <t>KHG714038610</t>
  </si>
  <si>
    <t>Труба  диам. 80 мм, длина 1000 мм</t>
  </si>
  <si>
    <t>KHG714059411</t>
  </si>
  <si>
    <t>Труба  диам. 80 мм, длина 1000 мм, HT</t>
  </si>
  <si>
    <t>KHG714038710</t>
  </si>
  <si>
    <t>Труба  диам. 80 мм, длина 2000 мм</t>
  </si>
  <si>
    <t>KHG714038510</t>
  </si>
  <si>
    <t>Труба  диам. 80 мм, длина 500 мм</t>
  </si>
  <si>
    <t>KHG714059910</t>
  </si>
  <si>
    <t>Труба  диам. 80 мм, длина 500 мм, HT</t>
  </si>
  <si>
    <t>KHG714100211</t>
  </si>
  <si>
    <t>Труба горизонтальная коаксиальная полипропиленовая диам. 110/160 мм, НТ</t>
  </si>
  <si>
    <t>KHG714094610</t>
  </si>
  <si>
    <t>Труба диам. 125 мм, длина 1000 мм, HT</t>
  </si>
  <si>
    <t>KHG714075310</t>
  </si>
  <si>
    <t>Труба диам. 60 мм, длина 1000 мм, HT</t>
  </si>
  <si>
    <t>KHG714101810</t>
  </si>
  <si>
    <t>Труба диам. 60/100 мм с наконечником</t>
  </si>
  <si>
    <t>KHG714136110</t>
  </si>
  <si>
    <t>Труба диам. 60/100 мм,1100 мм, антиоблединительное исполнение</t>
  </si>
  <si>
    <t>KHG714105410</t>
  </si>
  <si>
    <t>Труба диам.80 мм, длина 1000 мм, эмал.,с внешней изол.</t>
  </si>
  <si>
    <t>KHG714018310</t>
  </si>
  <si>
    <t>Труба диам.80 мм, длина 1000 мм, эмаль</t>
  </si>
  <si>
    <t>KHG714105310</t>
  </si>
  <si>
    <t>Труба диам.80 мм, длина 500 мм, эмал.,с внешней изол.</t>
  </si>
  <si>
    <t>KHG714018210</t>
  </si>
  <si>
    <t>Труба диам.80 мм, длина 500 мм, эмаль</t>
  </si>
  <si>
    <t>KHW714097110</t>
  </si>
  <si>
    <t>Труба полипроп. диам. 110 мм, длина 1000 мм</t>
  </si>
  <si>
    <t>KHW714097010</t>
  </si>
  <si>
    <t>Труба полипроп. диам. 110 мм, длина 500 мм</t>
  </si>
  <si>
    <t>KHW714097710</t>
  </si>
  <si>
    <t>Удлинение диам. 160 мм, длина 1000 мм, HT</t>
  </si>
  <si>
    <t>KHG714099810</t>
  </si>
  <si>
    <t>Удлинение коаксиальное диам. 110/160, длина 1000 мм, HT</t>
  </si>
  <si>
    <t>KHG714101710</t>
  </si>
  <si>
    <t>Удлинение коаксиальное диам. 60/100 мм, 1000 мм</t>
  </si>
  <si>
    <t>KHG714103910</t>
  </si>
  <si>
    <t>Удлинение коаксиальное диам. 60/100 мм, 500 мм</t>
  </si>
  <si>
    <t>KHG714059514</t>
  </si>
  <si>
    <t>Удлинение коаксиальное диам. 60/100 мм, НТ</t>
  </si>
  <si>
    <t>KHG714119810</t>
  </si>
  <si>
    <t>Удлинение коаксиальное диам.60/100 мм, длина 500 мм, HT</t>
  </si>
  <si>
    <t>KHG714099710</t>
  </si>
  <si>
    <t>Удлинение коаксиальное, диам. 110/160, длина 500 мм, HT</t>
  </si>
  <si>
    <t>KHG714088511</t>
  </si>
  <si>
    <t>Удлинение коаксиальное, диам. 125/80, длина 1000 мм, HT</t>
  </si>
  <si>
    <t>KHG714088610</t>
  </si>
  <si>
    <t>Удлинение коаксиальное, диам. 125/80, длина 500 мм, HT</t>
  </si>
  <si>
    <t>CONTI</t>
  </si>
  <si>
    <t>S0808FFB</t>
  </si>
  <si>
    <t>Адаптер разделительный 80/80мм</t>
  </si>
  <si>
    <t>S08SCFFB</t>
  </si>
  <si>
    <t>Адаптер разделительный 80/80мм, с фланцем</t>
  </si>
  <si>
    <t>KITC08P</t>
  </si>
  <si>
    <t>Комплект №1 коаксиальный диам. 60/100мм</t>
  </si>
  <si>
    <t>KITC04P</t>
  </si>
  <si>
    <t>Комплект №2 коаксиальный диам. 60/100мм</t>
  </si>
  <si>
    <t>KITC08AZP</t>
  </si>
  <si>
    <t>Комплект №3 коаксиальный диам. 60/100мм (сталь) АНАЛОГ Комплекта №1</t>
  </si>
  <si>
    <t>TEISCM8V</t>
  </si>
  <si>
    <t>Конденсатосборник диам.80 мм Т-образный</t>
  </si>
  <si>
    <t>TSC610MFB</t>
  </si>
  <si>
    <t>Конденсатосборник коаксиальный гориз., диам.60/100 мм</t>
  </si>
  <si>
    <t>TSC8019B</t>
  </si>
  <si>
    <t>Конденсатосбрник диам. 80 мм, гориз.</t>
  </si>
  <si>
    <t>RCEP08</t>
  </si>
  <si>
    <t>Накладка декоративная диам.80 мм, каучук</t>
  </si>
  <si>
    <t>TERMA08I</t>
  </si>
  <si>
    <t>Наконечник воздухозабора диам. 80 мм, гориз., сталь</t>
  </si>
  <si>
    <t>TERM08IA</t>
  </si>
  <si>
    <t>Наконечник газоотвода диам. 80 мм, верт., сталь</t>
  </si>
  <si>
    <t>TERM08I</t>
  </si>
  <si>
    <t>Наконечник газоотвода диам. 80мм, гориз., сталь</t>
  </si>
  <si>
    <t>TERMBPT</t>
  </si>
  <si>
    <t>Наконечник для коаксиальной трубы, диам. 60/100 мм</t>
  </si>
  <si>
    <t>KCCSF45B1</t>
  </si>
  <si>
    <t>Отвод 45 град, коаксиальный с муфтой</t>
  </si>
  <si>
    <t>EUR4508B</t>
  </si>
  <si>
    <t>CCP45MFB</t>
  </si>
  <si>
    <t>Отвод 45 град., коаксиальный  диам. 60/100мм</t>
  </si>
  <si>
    <t>CAP9086B</t>
  </si>
  <si>
    <t>Отвод 90 град, диам. 80 мм с радиусом</t>
  </si>
  <si>
    <t>KCC610B1</t>
  </si>
  <si>
    <t>Отвод 90 град, коаксиальный с муфтой</t>
  </si>
  <si>
    <t>EUR9008B</t>
  </si>
  <si>
    <t>Отвод 90 град., диам.80 мм</t>
  </si>
  <si>
    <t>CCP610MFB</t>
  </si>
  <si>
    <t>Отвод 90 град., коаксиальный  диам. 60/100мм</t>
  </si>
  <si>
    <t>S06BAB</t>
  </si>
  <si>
    <t>Соединение выхода из котла воздухозабора, диам.80мм</t>
  </si>
  <si>
    <t>1109201</t>
  </si>
  <si>
    <t>Труба 80 длина 2,0м , неокраш.</t>
  </si>
  <si>
    <t>TAC81MFB</t>
  </si>
  <si>
    <t>Труба диам. 80/100 мм, длина 1,0м с изоляцией</t>
  </si>
  <si>
    <t>KPCB650B</t>
  </si>
  <si>
    <t>Труба коаксиальная диам. 60/100 мм, длина 0,5 м</t>
  </si>
  <si>
    <t>KPCB610B</t>
  </si>
  <si>
    <t>Труба коаксиальная диам. 60/100 мм, длина 1,0 м</t>
  </si>
  <si>
    <t>KITM075P</t>
  </si>
  <si>
    <t>Труба коаксиальная диам. 60/100 мм, с наконечником</t>
  </si>
  <si>
    <t>EUR81MFB</t>
  </si>
  <si>
    <t>Труба эмаль 80 длина 1,0м</t>
  </si>
  <si>
    <t>EUR28MFB</t>
  </si>
  <si>
    <t>Труба эмаль 80 длина 2,0м</t>
  </si>
  <si>
    <t>EUR85MFB</t>
  </si>
  <si>
    <t>Труба эмаль 80, длина 0,5 м</t>
  </si>
  <si>
    <t>100008298</t>
  </si>
  <si>
    <t>Адаптер 110 мм AUF 80 мм</t>
  </si>
  <si>
    <t>86667210</t>
  </si>
  <si>
    <t>Адаптер-сборник конденсата д80/125 мм</t>
  </si>
  <si>
    <t>100016486</t>
  </si>
  <si>
    <t>Адаптер-сборник кондесата D80/125 мм</t>
  </si>
  <si>
    <t>100015331</t>
  </si>
  <si>
    <t>Вспомогательное оборудование для вставки гибкого трубопровода PPS д80</t>
  </si>
  <si>
    <t>84887411</t>
  </si>
  <si>
    <t>Выход горизонтальный на крышу д60/100 мм с углом наклона от 30 до 45°</t>
  </si>
  <si>
    <t>84837729</t>
  </si>
  <si>
    <t>Выход горизонтальный на крышу д60/100 мм с углом наклона от 40 до 55°</t>
  </si>
  <si>
    <t>84887735</t>
  </si>
  <si>
    <t>Дымоход вертик. коакс. д80/125 мм L=1283 мм</t>
  </si>
  <si>
    <t>100002732</t>
  </si>
  <si>
    <t>Дымоход вертикальный коаксиальный PPS O 80/125 мм чёрный</t>
  </si>
  <si>
    <t>100002733</t>
  </si>
  <si>
    <t>Дымоход вертикальный коаксиальный, красный PPS 80/125</t>
  </si>
  <si>
    <t>84887745</t>
  </si>
  <si>
    <t>Дымоход гориз. коакс. д60/100 мм L=1500 мм</t>
  </si>
  <si>
    <t>84887744</t>
  </si>
  <si>
    <t>Дымоход гориз. коакс. д60/100 мм L=800 мм</t>
  </si>
  <si>
    <t>100011365</t>
  </si>
  <si>
    <t>Дымоход горизонтальный коаксиальный  д. 80/125мм</t>
  </si>
  <si>
    <t>100011364</t>
  </si>
  <si>
    <t>Дымоход горизонтальный коаксиальный  д.110/150мм</t>
  </si>
  <si>
    <t>100008297</t>
  </si>
  <si>
    <t>Дымоход горизонтальный коаксиальный д60/100</t>
  </si>
  <si>
    <t>100005004</t>
  </si>
  <si>
    <t>Защитная решетка  D100/150</t>
  </si>
  <si>
    <t>84887551</t>
  </si>
  <si>
    <t>Звезда для центрирования ALU д80 (2 штуки)</t>
  </si>
  <si>
    <t>84887628</t>
  </si>
  <si>
    <t>Звезда для центрирования D100</t>
  </si>
  <si>
    <t>84887618</t>
  </si>
  <si>
    <t>Звезда для центрирования PPS д80 (2 штуки)</t>
  </si>
  <si>
    <t>84887630</t>
  </si>
  <si>
    <t>Колено 45° PPS D100</t>
  </si>
  <si>
    <t>100002354</t>
  </si>
  <si>
    <t>Колено 45° PPS D100/150</t>
  </si>
  <si>
    <t>84887582</t>
  </si>
  <si>
    <t>Колено 45° PPS D110</t>
  </si>
  <si>
    <t>84887656</t>
  </si>
  <si>
    <t>Колено 60/100 45°  (2 штуки)</t>
  </si>
  <si>
    <t>84887655</t>
  </si>
  <si>
    <t>Колено 60/100 90 град.</t>
  </si>
  <si>
    <t>84887629</t>
  </si>
  <si>
    <t>Колено 87° PPS D100</t>
  </si>
  <si>
    <t>100002353</t>
  </si>
  <si>
    <t>Колено 87° PPS D100/150</t>
  </si>
  <si>
    <t>84887581</t>
  </si>
  <si>
    <t>Колено 87° PPS D110</t>
  </si>
  <si>
    <t>84887609</t>
  </si>
  <si>
    <t>Колено ALU д80 45° (2 штуки)</t>
  </si>
  <si>
    <t>84887608</t>
  </si>
  <si>
    <t>Колено ALU д80 87° (1 штука)</t>
  </si>
  <si>
    <t>84887532</t>
  </si>
  <si>
    <t>Колено PPS 80/125  45° (2 штуки)</t>
  </si>
  <si>
    <t>84887531</t>
  </si>
  <si>
    <t>Колено PPS 80/125  87° (1 штука)</t>
  </si>
  <si>
    <t>84887554</t>
  </si>
  <si>
    <t>Колено PPS д80 45° (2 штуки)</t>
  </si>
  <si>
    <t>84887552</t>
  </si>
  <si>
    <t>Колено PPS д80 87° (1 штука)</t>
  </si>
  <si>
    <t>84887685</t>
  </si>
  <si>
    <t>Колено PPS/ALU 60/100 45° (2 штуки)</t>
  </si>
  <si>
    <t>84887684</t>
  </si>
  <si>
    <t>Колено PPS/ALU 60/100 87° (1 штука)</t>
  </si>
  <si>
    <t>84887687</t>
  </si>
  <si>
    <t>Колено PPS/ALU д60/100 15° (2 штуки)</t>
  </si>
  <si>
    <t>84887686</t>
  </si>
  <si>
    <t>Колено PPS/ALU д60/100 30° (2 штуки)</t>
  </si>
  <si>
    <t>84837739</t>
  </si>
  <si>
    <t>Колено д80/125  45° (2 штуки)</t>
  </si>
  <si>
    <t>84837743</t>
  </si>
  <si>
    <t>Колено д80/125 87°</t>
  </si>
  <si>
    <t>100008311</t>
  </si>
  <si>
    <t>Колено с лючком для ревизии PPS 80/125 мм</t>
  </si>
  <si>
    <t>100008301</t>
  </si>
  <si>
    <t>Колено с лючком для ревизии PPS д80</t>
  </si>
  <si>
    <t>84837779</t>
  </si>
  <si>
    <t>Крепежный хомут д125 мм с длинным держателем</t>
  </si>
  <si>
    <t>84887659</t>
  </si>
  <si>
    <t>Муфта компенсационная (коаксиальная)</t>
  </si>
  <si>
    <t>84887530</t>
  </si>
  <si>
    <t>Муфта компенсационная PPS д80/125</t>
  </si>
  <si>
    <t>84887688</t>
  </si>
  <si>
    <t>Муфта компенсационная PPS/ALU 60/100 (50-250 мм)</t>
  </si>
  <si>
    <t>84837738</t>
  </si>
  <si>
    <t>Муфта компенсационная д80/125</t>
  </si>
  <si>
    <t>100014000</t>
  </si>
  <si>
    <t>Набор PPS/ALU для подсоединения 3CEP д80/125мм</t>
  </si>
  <si>
    <t>100003272</t>
  </si>
  <si>
    <t>Набор для вертикального подсоединения котла PPS 80/125</t>
  </si>
  <si>
    <t>100003271</t>
  </si>
  <si>
    <t>Набор для перпендикулярного подсоединения котла PPS 80/125</t>
  </si>
  <si>
    <t>84887577</t>
  </si>
  <si>
    <t>Набор для подсоединения дымовой трубы</t>
  </si>
  <si>
    <t>84887711</t>
  </si>
  <si>
    <t>Набор для подсоединения дымовой трубы ALU 80 мм</t>
  </si>
  <si>
    <t>100008312</t>
  </si>
  <si>
    <t>Набор для подсоединения дымовой трубы D80/110</t>
  </si>
  <si>
    <t>84887701</t>
  </si>
  <si>
    <t>Набор для подсоединения дымовой трубы PPS D80</t>
  </si>
  <si>
    <t>100015325</t>
  </si>
  <si>
    <t>Набор для подсоединения дымовой трубы гибкий PPS д80</t>
  </si>
  <si>
    <t>84887717</t>
  </si>
  <si>
    <t>Набор для подсоединения жесткой дымовой трубы PPS д80</t>
  </si>
  <si>
    <t>84887718</t>
  </si>
  <si>
    <t>Набор для подсоединения котла PPS д80</t>
  </si>
  <si>
    <t>84887716</t>
  </si>
  <si>
    <t>Набор для подсоединения котла PPS д80/125</t>
  </si>
  <si>
    <t>84887702</t>
  </si>
  <si>
    <t>Набор для подсоединения котла PPS/ALU д60/100</t>
  </si>
  <si>
    <t>84887460</t>
  </si>
  <si>
    <t>Набор оборудования для наружного монтажа д80/125</t>
  </si>
  <si>
    <t>84887736</t>
  </si>
  <si>
    <t>Окончание вертикальное д80/125 мм- красное</t>
  </si>
  <si>
    <t>84837119</t>
  </si>
  <si>
    <t>Окончание горизонтальное д80/125 мм длиной 730 мм</t>
  </si>
  <si>
    <t>100008296</t>
  </si>
  <si>
    <t>Окончание горизонтальное коаксиальное PPS Д-60/100 мм L= 800 мм</t>
  </si>
  <si>
    <t>100016485</t>
  </si>
  <si>
    <t>Окончание горизонтальное коаксиальное Д 60/100 мм L= 800 мм</t>
  </si>
  <si>
    <t>84887589</t>
  </si>
  <si>
    <t>Окончание с проходным элементом  D100-110</t>
  </si>
  <si>
    <t>100015329</t>
  </si>
  <si>
    <t>Окончание с проходным элементом (гибкий трубопровод)</t>
  </si>
  <si>
    <t>84887585</t>
  </si>
  <si>
    <t>Окончание с проходным элементом ALU д80</t>
  </si>
  <si>
    <t>84837731</t>
  </si>
  <si>
    <t>Основа уплотняющая для плоской крыши д80/125 мм</t>
  </si>
  <si>
    <t>84887438</t>
  </si>
  <si>
    <t>Патрубок забора воздуха снаружи ALU д80 мм</t>
  </si>
  <si>
    <t>100002362</t>
  </si>
  <si>
    <t>Переходник 100/150 мм на 2 * D100</t>
  </si>
  <si>
    <t>100002357</t>
  </si>
  <si>
    <t>Переходник ALU-PPS D100/150</t>
  </si>
  <si>
    <t>84887708</t>
  </si>
  <si>
    <t>Переходник PPS 0 6O/1OO мм на 80/125 мм</t>
  </si>
  <si>
    <t>100015881</t>
  </si>
  <si>
    <t>Переходник PPS D100</t>
  </si>
  <si>
    <t>86667233</t>
  </si>
  <si>
    <t>Переходник двухпоточный 60/100 на 2х80 мм</t>
  </si>
  <si>
    <t>S101626</t>
  </si>
  <si>
    <t>Переходник на два потока 2 х 100 мм</t>
  </si>
  <si>
    <t>S100762</t>
  </si>
  <si>
    <t>Переходник на два потока 2 х 80 мм</t>
  </si>
  <si>
    <t>84887723</t>
  </si>
  <si>
    <t>Переходник с d 60/100 на 2x80</t>
  </si>
  <si>
    <t>100002361</t>
  </si>
  <si>
    <t>Переходник с д80/125 на 2X80 ( MC 35 UND MC 45)</t>
  </si>
  <si>
    <t>84887752</t>
  </si>
  <si>
    <t>Пластина внутренней отделки D100</t>
  </si>
  <si>
    <t>84827115</t>
  </si>
  <si>
    <t>Пластина внутренней отделки D150</t>
  </si>
  <si>
    <t>84837741</t>
  </si>
  <si>
    <t>Пластина внутренней отделки д80/125 мм</t>
  </si>
  <si>
    <t>100010270</t>
  </si>
  <si>
    <t>Пластина отделки дымовой трубы D110</t>
  </si>
  <si>
    <t>84887436</t>
  </si>
  <si>
    <t>Решетка внутренняя забора воздуха  ALU д150 мм  175 мм2</t>
  </si>
  <si>
    <t>84887435</t>
  </si>
  <si>
    <t>Решетка для вентиляции ALU д150 мм 250X300 мм</t>
  </si>
  <si>
    <t>84887566</t>
  </si>
  <si>
    <t>Решетка защитная из нержавеющей стали д60/100 мм</t>
  </si>
  <si>
    <t>100005002</t>
  </si>
  <si>
    <t>Решетка защитная из нержавеющей стали д80/125 мм</t>
  </si>
  <si>
    <t>100016487</t>
  </si>
  <si>
    <t>Сборник конденсата ? 60/100 мм</t>
  </si>
  <si>
    <t>84887747</t>
  </si>
  <si>
    <t>Сборник конденсата д60/100 мм</t>
  </si>
  <si>
    <t>100015328</t>
  </si>
  <si>
    <t>Соединительная деталь для гибкого трубопровода PPS д80 мм</t>
  </si>
  <si>
    <t>84887738</t>
  </si>
  <si>
    <t>Тройник ALU д80 мм с лючком для ревизии 80 мм</t>
  </si>
  <si>
    <t>100002356</t>
  </si>
  <si>
    <t>Тройник с лючком для ревизии</t>
  </si>
  <si>
    <t>84887660</t>
  </si>
  <si>
    <t>Тройник с лючком для ревизии (коаксиальный) D60/100 мм</t>
  </si>
  <si>
    <t>84887739</t>
  </si>
  <si>
    <t>Тройник с лючком для ревизии ALU D100</t>
  </si>
  <si>
    <t>84887525</t>
  </si>
  <si>
    <t>Тройник с лючком для ревизии PPS 80/125</t>
  </si>
  <si>
    <t>84887563</t>
  </si>
  <si>
    <t>Тройник с лючком для ревизии PPS д80</t>
  </si>
  <si>
    <t>84887737</t>
  </si>
  <si>
    <t>Тройник с лючком для ревизии PPS/ALU 60/100</t>
  </si>
  <si>
    <t>100002355</t>
  </si>
  <si>
    <t>Труба ALU-PPS с лючком для ревизии  D100/150</t>
  </si>
  <si>
    <t>84887524</t>
  </si>
  <si>
    <t>Труба с лючком для ревизии PPS 80/125</t>
  </si>
  <si>
    <t>84887546</t>
  </si>
  <si>
    <t>Труба с лючком для ревизии PPS д80 мм</t>
  </si>
  <si>
    <t>84887689</t>
  </si>
  <si>
    <t>Труба с лючком для ревизии PPS/ALU 60/100 мм</t>
  </si>
  <si>
    <t>84887600</t>
  </si>
  <si>
    <t>Труба с лючком для ревизии д80 мм</t>
  </si>
  <si>
    <t>100015330</t>
  </si>
  <si>
    <t>Труба с лючком для ревизии для гибкого трубопровода PPS д80</t>
  </si>
  <si>
    <t>100015327</t>
  </si>
  <si>
    <t>Трубопровод гибкий PPS д80 (12,5м)</t>
  </si>
  <si>
    <t>100015326</t>
  </si>
  <si>
    <t>Трубопровод гибкий PPS д80 (50м)</t>
  </si>
  <si>
    <t>84887626</t>
  </si>
  <si>
    <t>Удлинение 1000 мм PPS D100</t>
  </si>
  <si>
    <t>84887627</t>
  </si>
  <si>
    <t>Удлинение 1950 мм PPS D100</t>
  </si>
  <si>
    <t>84887625</t>
  </si>
  <si>
    <t>Удлинение 500 мм PPS D100</t>
  </si>
  <si>
    <t>84887605</t>
  </si>
  <si>
    <t>Удлинение ALU д80мм длиной 500 мм (2 штуки)</t>
  </si>
  <si>
    <t>84887528</t>
  </si>
  <si>
    <t>Удлинение PPS 80/125 длиной 1000 мм</t>
  </si>
  <si>
    <t>84887615</t>
  </si>
  <si>
    <t>Удлинение PPS д80 длиной 1000 мм (2 штуки)</t>
  </si>
  <si>
    <t>84887550</t>
  </si>
  <si>
    <t>Удлинение PPS д80 длиной 1950 мм (2 штуки)</t>
  </si>
  <si>
    <t>84887613</t>
  </si>
  <si>
    <t>Удлинение PPS д80 длиной 250 мм (2 штуки)</t>
  </si>
  <si>
    <t>84887614</t>
  </si>
  <si>
    <t>Удлинение PPS д80 мм длиной 500 мм (2 штуки)</t>
  </si>
  <si>
    <t>84887529</t>
  </si>
  <si>
    <t>Удлинение PPS д80/125 длиной 1950 мм</t>
  </si>
  <si>
    <t>84887526</t>
  </si>
  <si>
    <t>Удлинение PPS д80/125 длиной 250 мм</t>
  </si>
  <si>
    <t>84887527</t>
  </si>
  <si>
    <t>Удлинение PPS д80/125 длиной 500 мм</t>
  </si>
  <si>
    <t>84887682</t>
  </si>
  <si>
    <t>Удлинение PPS/ALU 60/100 длиной 1000 мм</t>
  </si>
  <si>
    <t>84887683</t>
  </si>
  <si>
    <t>Удлинение PPS/ALU д60/100 длиной 1950 мм</t>
  </si>
  <si>
    <t>84887681</t>
  </si>
  <si>
    <t>Удлинение PPS/ALU д60/100 длиной 500 мм</t>
  </si>
  <si>
    <t>84887653</t>
  </si>
  <si>
    <t>Удлинение д60/100 длиной 1000 мм</t>
  </si>
  <si>
    <t>84887654</t>
  </si>
  <si>
    <t>Удлинение д60/100 длиной 1950 мм</t>
  </si>
  <si>
    <t>84887746</t>
  </si>
  <si>
    <t>Удлинение д60/100 длиной 250 мм</t>
  </si>
  <si>
    <t>84887652</t>
  </si>
  <si>
    <t>Удлинение д60/100 длиной 500 мм</t>
  </si>
  <si>
    <t>84887606</t>
  </si>
  <si>
    <t>Удлинение д80 длиной 1000 мм (2 штуки)</t>
  </si>
  <si>
    <t>84887607</t>
  </si>
  <si>
    <t>Удлинение д80 мм длиной 1950 мм (2 штуки)</t>
  </si>
  <si>
    <t>84837737</t>
  </si>
  <si>
    <t>Удлинение д80/125 длиной 1000 мм</t>
  </si>
  <si>
    <t>84837793</t>
  </si>
  <si>
    <t>Удлинение д80/125 длиной 1950 мм</t>
  </si>
  <si>
    <t>84837735</t>
  </si>
  <si>
    <t>Удлинение д80/125 длиной 250 мм</t>
  </si>
  <si>
    <t>84837736</t>
  </si>
  <si>
    <t>Удлинение д80/125 мм длиной 500 мм</t>
  </si>
  <si>
    <t>84887604</t>
  </si>
  <si>
    <t>Удлинение д80мм длиной 250 мм (2 штуки)</t>
  </si>
  <si>
    <t>100002352</t>
  </si>
  <si>
    <t>Удлинение длиной 1000 мм</t>
  </si>
  <si>
    <t>84887579</t>
  </si>
  <si>
    <t>Удлинение длиной 1000 мм PPS D110</t>
  </si>
  <si>
    <t>84887578</t>
  </si>
  <si>
    <t>Удлинение длиной 1950 мм PPS D110</t>
  </si>
  <si>
    <t>100002351</t>
  </si>
  <si>
    <t>Удлинение длиной 500 мм</t>
  </si>
  <si>
    <t>84887580</t>
  </si>
  <si>
    <t>Удлинение длиной 500 мм PPS D110</t>
  </si>
  <si>
    <t>84837118</t>
  </si>
  <si>
    <t>Хомут крепежный д80/125мм с коротким держателем</t>
  </si>
  <si>
    <t>84887451</t>
  </si>
  <si>
    <t>Хомут уплотнительный для наружного монтажа д80/125</t>
  </si>
  <si>
    <t>84837784</t>
  </si>
  <si>
    <t>Черепица с красной втулкой для выхода на крышу д80/125 мм от 35 до 55°</t>
  </si>
  <si>
    <t>84837120</t>
  </si>
  <si>
    <t>Черепица с красной втулкой для выхода на крышу д80/125 мм от 5 до 25°</t>
  </si>
  <si>
    <t>84837783</t>
  </si>
  <si>
    <t>Черепица с красной втулкой для выхода на крышу д80/125мм от 25 до 35°</t>
  </si>
  <si>
    <t>84837732</t>
  </si>
  <si>
    <t>Черепица с черной втулкой для выхода на крышу  д80/125 мм от 25 до 35°</t>
  </si>
  <si>
    <t>84837734</t>
  </si>
  <si>
    <t>Черепица с черной втулкой для выхода на крышу д80/125 мм от 35 до 55°</t>
  </si>
  <si>
    <t>84837121</t>
  </si>
  <si>
    <t>Черепица с черной втулкой для выхода на крышу д80/125 мм от 5 до 25°</t>
  </si>
  <si>
    <t>303813</t>
  </si>
  <si>
    <t>Адаптер для перехода с системы  60/100 на систему 63/96</t>
  </si>
  <si>
    <t>009058</t>
  </si>
  <si>
    <t>Адаптер для черепицы</t>
  </si>
  <si>
    <t>303926</t>
  </si>
  <si>
    <t>Адаптер переходной 80/125 мм РР</t>
  </si>
  <si>
    <t>20045709</t>
  </si>
  <si>
    <t>Адаптер переходной с д.60/100 на д.80/125 со сливом конденсата и ревизионным отверстием</t>
  </si>
  <si>
    <t>303818</t>
  </si>
  <si>
    <t>Адаптер разделительный D 80/80</t>
  </si>
  <si>
    <t>303800</t>
  </si>
  <si>
    <t>Вертикальный проход через крышу 60/100</t>
  </si>
  <si>
    <t>303600</t>
  </si>
  <si>
    <t>Вертикальный проход через крышу 80/125 цвет черный</t>
  </si>
  <si>
    <t>303819</t>
  </si>
  <si>
    <t>Вставка обходная концентрическая 60/100</t>
  </si>
  <si>
    <t>303261</t>
  </si>
  <si>
    <t>Колпак шахты алюминиевый 80</t>
  </si>
  <si>
    <t>303510</t>
  </si>
  <si>
    <t>Комплект 1, основные элементы концентрического подключения</t>
  </si>
  <si>
    <t>303511</t>
  </si>
  <si>
    <t>Комплект 2, участок с ревизией DN 80 PP</t>
  </si>
  <si>
    <t>303512</t>
  </si>
  <si>
    <t>Комплект 3, соединительный элемент DN 80 PP</t>
  </si>
  <si>
    <t>303513</t>
  </si>
  <si>
    <t>Комплект 4, набор для монтажа DN 80 PP</t>
  </si>
  <si>
    <t>303514</t>
  </si>
  <si>
    <t>Комплект 5, гибкая труба 15 м DN 80 PP</t>
  </si>
  <si>
    <t>303201</t>
  </si>
  <si>
    <t>Комплект базовый для вертикального прохода 80/125 PP красны</t>
  </si>
  <si>
    <t>303200</t>
  </si>
  <si>
    <t>Комплект базовый для вертикального прохода 80/125 PP черный</t>
  </si>
  <si>
    <t>303209</t>
  </si>
  <si>
    <t>Комплект базовый для горизонтального прохода 80/125 PP</t>
  </si>
  <si>
    <t>303922</t>
  </si>
  <si>
    <t>Комплект базовый для прохода через стену или крышу</t>
  </si>
  <si>
    <t>303920</t>
  </si>
  <si>
    <t>Комплект базовый для эксплуатации с забором воздуха снаружи</t>
  </si>
  <si>
    <t>303806</t>
  </si>
  <si>
    <t>Комплект для горизонтального прохода 60/100 телескопический</t>
  </si>
  <si>
    <t>303609</t>
  </si>
  <si>
    <t>Комплект для горизонтального прохода 80/125</t>
  </si>
  <si>
    <t>303805</t>
  </si>
  <si>
    <t>Комплект для отвода конденсата 60/100</t>
  </si>
  <si>
    <t>303810</t>
  </si>
  <si>
    <t>Комплект для подключения концентрической системы труб 60/10</t>
  </si>
  <si>
    <t>303807</t>
  </si>
  <si>
    <t>Комплект для прохода через стену</t>
  </si>
  <si>
    <t>305952</t>
  </si>
  <si>
    <t>Комплект присоединительных труб для монтажа на стене</t>
  </si>
  <si>
    <t>303250</t>
  </si>
  <si>
    <t>Комплект труб 80/125 для подключения к дымоходу 80 в шахте</t>
  </si>
  <si>
    <t>305954</t>
  </si>
  <si>
    <t>Комплект труб удлинительный</t>
  </si>
  <si>
    <t>303091</t>
  </si>
  <si>
    <t>Конденсатоотвод 80</t>
  </si>
  <si>
    <t>009477</t>
  </si>
  <si>
    <t>Манжета декоративная 80 (2 шт.)</t>
  </si>
  <si>
    <t>009056</t>
  </si>
  <si>
    <t>Манжета из алюминия для пересечения плоской крыши</t>
  </si>
  <si>
    <t>303816</t>
  </si>
  <si>
    <t>Муфта разъемная 60/100</t>
  </si>
  <si>
    <t>303617</t>
  </si>
  <si>
    <t>Муфта разъемная 80/125</t>
  </si>
  <si>
    <t>303093</t>
  </si>
  <si>
    <t>Муфта соединительная 80</t>
  </si>
  <si>
    <t>0020042761</t>
  </si>
  <si>
    <t>Набор базовый S1 каскадной системы дымоходов 130 PP</t>
  </si>
  <si>
    <t>303963</t>
  </si>
  <si>
    <t>Оголовок шахты для трубы 80</t>
  </si>
  <si>
    <t>0020021007</t>
  </si>
  <si>
    <t>Оголовок шахты дымохода DN80, нерж.сталь</t>
  </si>
  <si>
    <t>303809</t>
  </si>
  <si>
    <t>Отвод 45 град (2 шт.) для труб 60/100</t>
  </si>
  <si>
    <t>303911</t>
  </si>
  <si>
    <t>Отвод 45 град (2 шт.) для труб 60/100 РР</t>
  </si>
  <si>
    <t>303611</t>
  </si>
  <si>
    <t>Отвод 45 град (2 шт.) для труб 80/125</t>
  </si>
  <si>
    <t>303211</t>
  </si>
  <si>
    <t>Отвод 45 град (2 шт.) для труб 80/125 PP</t>
  </si>
  <si>
    <t>303259</t>
  </si>
  <si>
    <t>Отвод 45 град DN 80</t>
  </si>
  <si>
    <t>300834</t>
  </si>
  <si>
    <t>Отвод 45 град для труб 80</t>
  </si>
  <si>
    <t>303916</t>
  </si>
  <si>
    <t>Отвод 45 град с ревизией для труб 60/100 РР</t>
  </si>
  <si>
    <t>0020042765</t>
  </si>
  <si>
    <t>Отвод 87 град для труб 130 PP</t>
  </si>
  <si>
    <t>303910</t>
  </si>
  <si>
    <t>Отвод 87 град для труб 60/100 PР</t>
  </si>
  <si>
    <t>303610</t>
  </si>
  <si>
    <t>Отвод 87 град для труб 80/125</t>
  </si>
  <si>
    <t>303210</t>
  </si>
  <si>
    <t>Отвод 87 град для труб 80/125 PP</t>
  </si>
  <si>
    <t>303808</t>
  </si>
  <si>
    <t>Отвод 90 град для труб 60/100</t>
  </si>
  <si>
    <t>300818</t>
  </si>
  <si>
    <t>Отвод 90 град для труб 80</t>
  </si>
  <si>
    <t>303263</t>
  </si>
  <si>
    <t>Отвод 90 град для труб 80 PP</t>
  </si>
  <si>
    <t>303265</t>
  </si>
  <si>
    <t>Отвод 90 град для труб 80 PP с опорной консолью</t>
  </si>
  <si>
    <t>009495</t>
  </si>
  <si>
    <t>Отвод 90 град для труб 80 с опорной консолью</t>
  </si>
  <si>
    <t>303900</t>
  </si>
  <si>
    <t>Проход вертикальный через крышу 60/100 мм РР, черн.</t>
  </si>
  <si>
    <t>009494</t>
  </si>
  <si>
    <t>Распорка для крепления труб 80 (7 шт.)</t>
  </si>
  <si>
    <t>303614</t>
  </si>
  <si>
    <t>Ревизия 80/125</t>
  </si>
  <si>
    <t>303096</t>
  </si>
  <si>
    <t>Решетка для улавливания льда</t>
  </si>
  <si>
    <t>300712</t>
  </si>
  <si>
    <t>Решетка защитная для дымо-/воздухоотвода</t>
  </si>
  <si>
    <t>303612</t>
  </si>
  <si>
    <t>Тройник 87 град с ревизией 80/125</t>
  </si>
  <si>
    <t>303217</t>
  </si>
  <si>
    <t>Тройник 87 град с ревизионным отверстием 80/125 PP</t>
  </si>
  <si>
    <t>303256</t>
  </si>
  <si>
    <t>Труба 0,25 м 80 PP с ревизией</t>
  </si>
  <si>
    <t>303218</t>
  </si>
  <si>
    <t>Труба 0,25 м 80/125 PP с ревизией</t>
  </si>
  <si>
    <t>303801</t>
  </si>
  <si>
    <t>Труба 0,5 м 60/100</t>
  </si>
  <si>
    <t>303902</t>
  </si>
  <si>
    <t>Труба 0,5 м 60/100 РР</t>
  </si>
  <si>
    <t>300833</t>
  </si>
  <si>
    <t>Труба 0,5 м 80</t>
  </si>
  <si>
    <t>303252</t>
  </si>
  <si>
    <t>Труба 0,5 м 80 PP</t>
  </si>
  <si>
    <t>303602</t>
  </si>
  <si>
    <t>Труба 0,5 м 80/125</t>
  </si>
  <si>
    <t>303202</t>
  </si>
  <si>
    <t>Труба 0,5 м 80/125 РР</t>
  </si>
  <si>
    <t>303802</t>
  </si>
  <si>
    <t>Труба 1,0 м 60/100</t>
  </si>
  <si>
    <t>303903</t>
  </si>
  <si>
    <t>Труба 1,0 м 60/100 РР</t>
  </si>
  <si>
    <t>300817</t>
  </si>
  <si>
    <t>Труба 1,0 м 80</t>
  </si>
  <si>
    <t>303253</t>
  </si>
  <si>
    <t>Труба 1,0 м 80 PP</t>
  </si>
  <si>
    <t>303603</t>
  </si>
  <si>
    <t>Труба 1,0 м 80/125</t>
  </si>
  <si>
    <t>303203</t>
  </si>
  <si>
    <t>Труба 1,0 м 80/125 PP</t>
  </si>
  <si>
    <t>303803</t>
  </si>
  <si>
    <t>Труба 2,0 м 60/100</t>
  </si>
  <si>
    <t>303905</t>
  </si>
  <si>
    <t>Труба 2,0 м 60/100 РР</t>
  </si>
  <si>
    <t>300832</t>
  </si>
  <si>
    <t>Труба 2,0 м 80</t>
  </si>
  <si>
    <t>303255</t>
  </si>
  <si>
    <t>Труба 2,0 м 80 PP</t>
  </si>
  <si>
    <t>303605</t>
  </si>
  <si>
    <t>Труба 2,0 м 80/125</t>
  </si>
  <si>
    <t>303205</t>
  </si>
  <si>
    <t>Труба 2,0 м 80/125 PP</t>
  </si>
  <si>
    <t>Труба D 80/125 1,0 м</t>
  </si>
  <si>
    <t>20025741</t>
  </si>
  <si>
    <t>Труба конечная 1,0 м DN 80 PP, 1 м, нерж. сталь</t>
  </si>
  <si>
    <t>303251</t>
  </si>
  <si>
    <t>Труба со сливом конденсанта 80 РР</t>
  </si>
  <si>
    <t>303804</t>
  </si>
  <si>
    <t>Труба телескопическая 60/100</t>
  </si>
  <si>
    <t>303092</t>
  </si>
  <si>
    <t>Труба удлинительная DN80 длиной 0,35 м. с ревизией</t>
  </si>
  <si>
    <t>300941</t>
  </si>
  <si>
    <t>Устройство защиты от ветра 80</t>
  </si>
  <si>
    <t>303215</t>
  </si>
  <si>
    <t>Устройство разделяющее 80/125 PP</t>
  </si>
  <si>
    <t>303616</t>
  </si>
  <si>
    <t>Хомуты (5 шт.)</t>
  </si>
  <si>
    <t>300940</t>
  </si>
  <si>
    <t>Хомуты для крепления труб 80 (5 шт.)</t>
  </si>
  <si>
    <t>303821</t>
  </si>
  <si>
    <t>Хомуты крепежные для труб  60/100 (5 шт.)</t>
  </si>
  <si>
    <t>300850</t>
  </si>
  <si>
    <t>Элемент из пластмассы для пересечения косой крыши, красный</t>
  </si>
  <si>
    <t>009076</t>
  </si>
  <si>
    <t>Элемент из пластмассы для пересечения косой крыши, черный</t>
  </si>
  <si>
    <t>Комплектующие</t>
  </si>
  <si>
    <t>LSD790000330</t>
  </si>
  <si>
    <t>Cепаратор гидравлический DN 80</t>
  </si>
  <si>
    <t>KHG714034410</t>
  </si>
  <si>
    <t>Бак расширительный (2 л) с присоединением</t>
  </si>
  <si>
    <t>KSL714086111</t>
  </si>
  <si>
    <t>Бак расширительный (4л) с присоединением COMBI</t>
  </si>
  <si>
    <t>KHG714078410</t>
  </si>
  <si>
    <t>Датчик комнатной температуры QAA 50 для RVA 46 или  RVA 47</t>
  </si>
  <si>
    <t>KHW714087410</t>
  </si>
  <si>
    <t>Датчик температуры воды в бойлере и кабель датчика и насос</t>
  </si>
  <si>
    <t>KHG714076810</t>
  </si>
  <si>
    <t>Датчик температуры воды контура ГВС, LUNA HT, POWER HT</t>
  </si>
  <si>
    <t>KHG714061911</t>
  </si>
  <si>
    <t>Датчик температуры воды контура ГВС, LUNA3 COMFORT</t>
  </si>
  <si>
    <t>KHG714079010</t>
  </si>
  <si>
    <t>Датчик температуры ГВС QAZ 21 для RVA 47</t>
  </si>
  <si>
    <t>KHG714078810</t>
  </si>
  <si>
    <t>Датчик температуры контактный QAD 21 для RVA46 или RVA 47</t>
  </si>
  <si>
    <t>KHG714078910</t>
  </si>
  <si>
    <t>Датчик темпиратуры контактный подачи воды QAD36</t>
  </si>
  <si>
    <t>KHG714062111</t>
  </si>
  <si>
    <t>Датчик уличной температуры</t>
  </si>
  <si>
    <t>KHG714072811</t>
  </si>
  <si>
    <t>Датчик уличной температуры QAC 34</t>
  </si>
  <si>
    <t>KHG714073810</t>
  </si>
  <si>
    <t>Кожух декоративный с дверцей</t>
  </si>
  <si>
    <t>KHW714104210</t>
  </si>
  <si>
    <t>Коллектор для первого/последнего котла в каскаде</t>
  </si>
  <si>
    <t>KHG714104410</t>
  </si>
  <si>
    <t>Комплект гидр.на один котел 85-100 кВт или котел в каскаде</t>
  </si>
  <si>
    <t>KHW714085610</t>
  </si>
  <si>
    <t>Комплект гидравл. для SLIM+SLIM UB (INOX) для котлов мощнос</t>
  </si>
  <si>
    <t>KHW714096810</t>
  </si>
  <si>
    <t>KHG714095411</t>
  </si>
  <si>
    <t>Комплект гидравл. для одного котла/ котла в каскаде</t>
  </si>
  <si>
    <t>KHG714084810</t>
  </si>
  <si>
    <t>Комплект гидравл. присоединительный , 
LUNA  (MV или НТ) +</t>
  </si>
  <si>
    <t>KHG714095612</t>
  </si>
  <si>
    <t>Комплект гидравлический для Luna HT 45/55/65 кВт</t>
  </si>
  <si>
    <t>KHW714099010</t>
  </si>
  <si>
    <t>Комплект гидравлический для каскадной установки (45 см между котлами)</t>
  </si>
  <si>
    <t>KHW714104310</t>
  </si>
  <si>
    <t>Комплект гидравлический на котел POWER HT</t>
  </si>
  <si>
    <t>КHG714028910</t>
  </si>
  <si>
    <t>Комплект гидравлический присоединительный</t>
  </si>
  <si>
    <t>KHG714125610</t>
  </si>
  <si>
    <t>Комплект для нейтрализации конденсата</t>
  </si>
  <si>
    <t>KHG714135310</t>
  </si>
  <si>
    <t>Комплект для нейтрализации конденсата - наполнитель</t>
  </si>
  <si>
    <t>KSL714110510</t>
  </si>
  <si>
    <t>Комплект для присоединения LUNA3+COMBI</t>
  </si>
  <si>
    <t>KHG714105010</t>
  </si>
  <si>
    <t>Комплект переходной на разделные трубы полипропиленовый, диам. 110мм, НТ</t>
  </si>
  <si>
    <t>КHG714058810</t>
  </si>
  <si>
    <t>Комплект подводок универсальный</t>
  </si>
  <si>
    <t>KFG714111910</t>
  </si>
  <si>
    <t>Комплект подключения бойлера для LUNA-3 Comfort</t>
  </si>
  <si>
    <t>KHG714096310</t>
  </si>
  <si>
    <t>Комплект с трехходовым клапаном для присоединения бойлера к котлам ECO3</t>
  </si>
  <si>
    <t>KHG714106610</t>
  </si>
  <si>
    <t>Комплект, состоящий из мотора трехходового клапана и кабеля</t>
  </si>
  <si>
    <t>KHW714096610</t>
  </si>
  <si>
    <t>Коробка для крепления RVA</t>
  </si>
  <si>
    <t>KHG714021911</t>
  </si>
  <si>
    <t>Кран запорный  с фильтром  на вход  холодной воды</t>
  </si>
  <si>
    <t>KHG714024611</t>
  </si>
  <si>
    <t>Кран запорный системы отопления с фильтром</t>
  </si>
  <si>
    <t>KHG714078511</t>
  </si>
  <si>
    <t>Мотор смесительного клапана</t>
  </si>
  <si>
    <t>KHG714022710</t>
  </si>
  <si>
    <t>Набор для рециркуляции, NUVOLA, NUVOLA HT</t>
  </si>
  <si>
    <t>KHG714100210</t>
  </si>
  <si>
    <t>Наконечник горизонтальный для коаксиальной трубы, диам.110/160 мм, НТ</t>
  </si>
  <si>
    <t>KHG714024310</t>
  </si>
  <si>
    <t>Наполнитель полифосфатный 
для умягчителя воды  (картридж)</t>
  </si>
  <si>
    <t>KHG714114710</t>
  </si>
  <si>
    <t>Панель управления беспроводная с радиомодулем для LUNA-3, Nuvola-3.</t>
  </si>
  <si>
    <t>KHG714077913</t>
  </si>
  <si>
    <t>Плата Интерфейсная  AGU 2.500</t>
  </si>
  <si>
    <t>KHG714078013</t>
  </si>
  <si>
    <t>Плата интерфейсная  OCI 420 для RVA 46 или RVA 47</t>
  </si>
  <si>
    <t>KHG714077912</t>
  </si>
  <si>
    <t>Плата интерфейсная AGU 2.500 для LUNA 3 comfort HT</t>
  </si>
  <si>
    <t>KHG714072511</t>
  </si>
  <si>
    <t>Плата интерфейсная для QAA 73</t>
  </si>
  <si>
    <t>KHG714106511</t>
  </si>
  <si>
    <t>Плата интерфейсная для зонального регулирования</t>
  </si>
  <si>
    <t>KHG714107612</t>
  </si>
  <si>
    <t>Плата интерфейсная для управления мощностью котла и вывода сигнала о работе/блокировке AGU 2.511</t>
  </si>
  <si>
    <t>KHG714100510</t>
  </si>
  <si>
    <t>Плата интерфейсная сигнала о блокировке</t>
  </si>
  <si>
    <t>KHG714078710</t>
  </si>
  <si>
    <t>плата интерфесная котла для регуляторов RVA46 и RVA 47 (OCI420)</t>
  </si>
  <si>
    <t>KHW714098611</t>
  </si>
  <si>
    <t>Присоединение гидравлическое для второго насоса</t>
  </si>
  <si>
    <t>KHG714078111</t>
  </si>
  <si>
    <t>Регулятор климатический RVA 46 для смесит. контуров</t>
  </si>
  <si>
    <t>KHG714078212</t>
  </si>
  <si>
    <t>Регулятор климатический RVA 47 для соединения в каскад</t>
  </si>
  <si>
    <t>LSD790000310</t>
  </si>
  <si>
    <t>Сепаратор гидравлический 2</t>
  </si>
  <si>
    <t>LSD790000320</t>
  </si>
  <si>
    <t>Сепаратор гидравлический DN65</t>
  </si>
  <si>
    <t>KHG714061610</t>
  </si>
  <si>
    <t>Таймер механический программируемый</t>
  </si>
  <si>
    <t>KHG714061710</t>
  </si>
  <si>
    <t>Таймер цифровой программируемый</t>
  </si>
  <si>
    <t>KHG714086910</t>
  </si>
  <si>
    <t>Термостат комнатный механический</t>
  </si>
  <si>
    <t>KHG714062810</t>
  </si>
  <si>
    <t>Термостат комнатный механический от SIEMENS</t>
  </si>
  <si>
    <t>KHG714086710</t>
  </si>
  <si>
    <t>Термостат комнатный программир.недел. Magictime</t>
  </si>
  <si>
    <t>KHG714023011</t>
  </si>
  <si>
    <t>Умягчитель воды полифосфатный</t>
  </si>
  <si>
    <t>KHW714089311</t>
  </si>
  <si>
    <t>Устройство двойного розжига для напольных котлов серии SLIM</t>
  </si>
  <si>
    <t>KHG714072612</t>
  </si>
  <si>
    <t>Устройство дистанционного управления QAA 73</t>
  </si>
  <si>
    <t>KFG714079610</t>
  </si>
  <si>
    <t>Устройство для низкотемпературного контура</t>
  </si>
  <si>
    <t>KHG714140710</t>
  </si>
  <si>
    <t>Устройство для сбора конденсата</t>
  </si>
  <si>
    <t>89557002</t>
  </si>
  <si>
    <t>Tрубопроводы:  котел/водонагреватель</t>
  </si>
  <si>
    <t>89557001</t>
  </si>
  <si>
    <t>Tрубопроводы: котел/водонагреватель</t>
  </si>
  <si>
    <t>100000492</t>
  </si>
  <si>
    <t>Анод защитный магниевый</t>
  </si>
  <si>
    <t>85537074</t>
  </si>
  <si>
    <t>Вентель для удаления шлама FD 37</t>
  </si>
  <si>
    <t>89997009</t>
  </si>
  <si>
    <t>Группа безопасности</t>
  </si>
  <si>
    <t>89997002</t>
  </si>
  <si>
    <t>Группа безопасности (манометр, воздухоотводчик, предохранительный клапан 3,0 бар)</t>
  </si>
  <si>
    <t>85537079</t>
  </si>
  <si>
    <t>Группа безопасности FD 42</t>
  </si>
  <si>
    <t>100010960</t>
  </si>
  <si>
    <t>Датчик беспроводный наружной температуры  DIEMATIC 3</t>
  </si>
  <si>
    <t>100000030</t>
  </si>
  <si>
    <t>Датчик ГВС (каскада) AD 212</t>
  </si>
  <si>
    <t>100005661</t>
  </si>
  <si>
    <t>Датчик ГВС длиной 5 м NTC 12К</t>
  </si>
  <si>
    <t>88017887</t>
  </si>
  <si>
    <t>Датчик для буферного водонагревателя (солнечные установки)</t>
  </si>
  <si>
    <t>100005660</t>
  </si>
  <si>
    <t>Датчик наружной температуры (3)</t>
  </si>
  <si>
    <t>85757741</t>
  </si>
  <si>
    <t>Датчик наружной температуры FM46</t>
  </si>
  <si>
    <t>100016414</t>
  </si>
  <si>
    <t>Датчик наружной температуры MS 24</t>
  </si>
  <si>
    <t>85757742</t>
  </si>
  <si>
    <t>Датчик температуры дымовых газов</t>
  </si>
  <si>
    <t>88017017</t>
  </si>
  <si>
    <t>Датчик температуры смесительного контура</t>
  </si>
  <si>
    <t>85757745</t>
  </si>
  <si>
    <t>Дистанционное управление (2) Easymatic (проводной)</t>
  </si>
  <si>
    <t>88017019</t>
  </si>
  <si>
    <t>Дистанционное управление (2) Easyradio (беспроводной)</t>
  </si>
  <si>
    <t>85757747</t>
  </si>
  <si>
    <t>Дистанционное управление упрощенное</t>
  </si>
  <si>
    <t>88017851</t>
  </si>
  <si>
    <t>Кабель соединительный BUS (длиной 12 м)</t>
  </si>
  <si>
    <t>100005630</t>
  </si>
  <si>
    <t>Кожух для штуцеров</t>
  </si>
  <si>
    <t>100012812</t>
  </si>
  <si>
    <t>89997014</t>
  </si>
  <si>
    <t>Коллектор изолированный 2 контура</t>
  </si>
  <si>
    <t>89997015</t>
  </si>
  <si>
    <t>Коллектор изолированный 3 контура</t>
  </si>
  <si>
    <t>100014076</t>
  </si>
  <si>
    <t>Комплект 4M2 С  2 NEO 2,1 ST</t>
  </si>
  <si>
    <t>100014071</t>
  </si>
  <si>
    <t>Комплект для подвала INISOL UNO/2 400</t>
  </si>
  <si>
    <t>89997000</t>
  </si>
  <si>
    <t>Комплект крестовин (2 шт.) для гидравлических модулей</t>
  </si>
  <si>
    <t>82197781</t>
  </si>
  <si>
    <t>Комплект релейный  для горелок BP 51</t>
  </si>
  <si>
    <t>100007836</t>
  </si>
  <si>
    <t>Комплект соединительного трубопровода DTG 220-GT 216 до  218 и B150/300</t>
  </si>
  <si>
    <t>89997049</t>
  </si>
  <si>
    <t>Комплект соединительных трубопроводных элементов котел DTG 130-водонагреватель BH 150</t>
  </si>
  <si>
    <t>100007834</t>
  </si>
  <si>
    <t>Комплект соединительных трубопроводов для поключения котла GT и BP 150</t>
  </si>
  <si>
    <t>88017842</t>
  </si>
  <si>
    <t>Модуль MB2 приоритета и регулирования ГВС</t>
  </si>
  <si>
    <t>100008844</t>
  </si>
  <si>
    <t>Модуль RX77S для управление 2 контурами и ГВС</t>
  </si>
  <si>
    <t>100004637</t>
  </si>
  <si>
    <t>Модуль беспроводный CDR 2 (без радиопередатчиком)</t>
  </si>
  <si>
    <t>100004636</t>
  </si>
  <si>
    <t>Модуль беспроводный CDR 2 (с радиопередатчиком)</t>
  </si>
  <si>
    <t>100013531</t>
  </si>
  <si>
    <t>Модуль гидравлический для 1 смесительного   контура- с высокопроизводительным насосом (класс A)</t>
  </si>
  <si>
    <t>89997022</t>
  </si>
  <si>
    <t>Модуль гидравлический для 1 смесительного  контура-с циркуляционн. насосом с эл.регулятором оборотов</t>
  </si>
  <si>
    <t>89997018</t>
  </si>
  <si>
    <t>Модуль гидравлический для 1 смесительного контура - с 3-скоростным циркуляционным насосом</t>
  </si>
  <si>
    <t>100013530</t>
  </si>
  <si>
    <t>Модуль гидравлический для прямого  контура- с высокопроизводительным насосом (класс A)</t>
  </si>
  <si>
    <t>89997016</t>
  </si>
  <si>
    <t>Модуль гидравлический для прямого контура - с 3-скоростным циркуляционным насосом</t>
  </si>
  <si>
    <t>89997020</t>
  </si>
  <si>
    <t>Модуль гидравлический для прямого контура- с циркуляционным насосом с эл. регулятором оборотов</t>
  </si>
  <si>
    <t>85757746</t>
  </si>
  <si>
    <t>Модуль диалоговый CDI 2</t>
  </si>
  <si>
    <t>88017880</t>
  </si>
  <si>
    <t>Модуль дистанционного управления по телефонной линии</t>
  </si>
  <si>
    <t>100013309</t>
  </si>
  <si>
    <t>Модуль проводной диалоговый CDI D.iSystem</t>
  </si>
  <si>
    <t>89527720</t>
  </si>
  <si>
    <t>Набор деталей жесткости</t>
  </si>
  <si>
    <t>100016401</t>
  </si>
  <si>
    <t>Набор для гидравлического подключения (двухконтурный котёл)</t>
  </si>
  <si>
    <t>100016400</t>
  </si>
  <si>
    <t>Набор для гидравлического подключения (одноконтурный котёл)</t>
  </si>
  <si>
    <t>100016391</t>
  </si>
  <si>
    <t>Набор для гидравлического подключения MS24 (без  труб)</t>
  </si>
  <si>
    <t>100016390</t>
  </si>
  <si>
    <t>Набор для гидравлического подключения MS24 (с трубами)</t>
  </si>
  <si>
    <t>100002310</t>
  </si>
  <si>
    <t>Набор для гидравлического подключения МСA 45/115</t>
  </si>
  <si>
    <t>100009335</t>
  </si>
  <si>
    <t>Набор для замены DUV - MCR</t>
  </si>
  <si>
    <t>100009334</t>
  </si>
  <si>
    <t>Набор для замены ELM - MCR</t>
  </si>
  <si>
    <t>100009336</t>
  </si>
  <si>
    <t>Набор для замены NECTRA - MCR</t>
  </si>
  <si>
    <t>100004615</t>
  </si>
  <si>
    <t>Набор для переоборудования - G25 / GZ410 / G25.1</t>
  </si>
  <si>
    <t>100004616</t>
  </si>
  <si>
    <t>Набор для переоборудования - G31 - 4-5-6 секционные котлы</t>
  </si>
  <si>
    <t>100004617</t>
  </si>
  <si>
    <t>Набор для переоборудования - G31 - 7 секционные котлы</t>
  </si>
  <si>
    <t>100004815</t>
  </si>
  <si>
    <t>Набор для переоборудования - G31 - 8-9 секционные котлы</t>
  </si>
  <si>
    <t>85027172</t>
  </si>
  <si>
    <t>Набор для переоборудования на 300 мбар</t>
  </si>
  <si>
    <t>100007837</t>
  </si>
  <si>
    <t>Набор для подключения BP/BL к котлу DTG 130, DTG X…N</t>
  </si>
  <si>
    <t>89997035</t>
  </si>
  <si>
    <t>Набор для подключения DTG X..N/GMT 130</t>
  </si>
  <si>
    <t>100006304</t>
  </si>
  <si>
    <t>Набор для подключения котла WHE</t>
  </si>
  <si>
    <t>100011287</t>
  </si>
  <si>
    <t>Набор для подсоединения BMR  80</t>
  </si>
  <si>
    <t>100011288</t>
  </si>
  <si>
    <t>Набор для подсоединения для водонагревателя SR 130 л</t>
  </si>
  <si>
    <t>100002360</t>
  </si>
  <si>
    <t>Набор для подсоединения котла</t>
  </si>
  <si>
    <t>89997044</t>
  </si>
  <si>
    <t>Набор для преобразования смесителя с сервоприводом в смеситель с ручным управлением</t>
  </si>
  <si>
    <t>100000417</t>
  </si>
  <si>
    <t>Набор из 2 компрессионных фитингов диам. 15 MM</t>
  </si>
  <si>
    <t>89997029</t>
  </si>
  <si>
    <t>Набор из 2-х настенных кронштейнов для гидравлических модулей</t>
  </si>
  <si>
    <t>100002190</t>
  </si>
  <si>
    <t>Набор переключающих клапанов</t>
  </si>
  <si>
    <t>100009893</t>
  </si>
  <si>
    <t>Набор переоборудования на  пропан для MCR</t>
  </si>
  <si>
    <t>100011367</t>
  </si>
  <si>
    <t>Набор переоборудования на 3CE DRUCK</t>
  </si>
  <si>
    <t>100003720</t>
  </si>
  <si>
    <t>Набор переоборудования на газ  13мБар</t>
  </si>
  <si>
    <t>100004614</t>
  </si>
  <si>
    <t>Набор переоборудования на газ H 13 мбар</t>
  </si>
  <si>
    <t>85187005</t>
  </si>
  <si>
    <t>Набор переоборудования на пропан</t>
  </si>
  <si>
    <t>100016410</t>
  </si>
  <si>
    <t>Набор переоборудования на пропан (одно- и двухконтурные котлы)</t>
  </si>
  <si>
    <t>85027173</t>
  </si>
  <si>
    <t>Набор переоборудования на пропан DTG 230/330</t>
  </si>
  <si>
    <t>100013338</t>
  </si>
  <si>
    <t>Набор переоборудования пропан/бутан WHE</t>
  </si>
  <si>
    <t>89557009</t>
  </si>
  <si>
    <t>Набор переходников с резьбой G/R</t>
  </si>
  <si>
    <t>100009391</t>
  </si>
  <si>
    <t>Набор штуцеров для широкой рамы</t>
  </si>
  <si>
    <t>100010843</t>
  </si>
  <si>
    <t>Накладной датчик подающей линии</t>
  </si>
  <si>
    <t>85317025</t>
  </si>
  <si>
    <t>Наполнитель гранулированный 2 кг для НС 33</t>
  </si>
  <si>
    <t>85317024</t>
  </si>
  <si>
    <t>Опора настенная для системы нейтрализации</t>
  </si>
  <si>
    <t>100007797</t>
  </si>
  <si>
    <t>Открытый элект. нагр. элемент 2,2 кВт, многофазный (BP/BL 150-300)</t>
  </si>
  <si>
    <t>85757743</t>
  </si>
  <si>
    <t>Плата + датчик для 1 смесительного контура</t>
  </si>
  <si>
    <t>100004294</t>
  </si>
  <si>
    <t>Плата 2-ступенчатой горелки/мод. горелки/трехходового клапана</t>
  </si>
  <si>
    <t>100013304</t>
  </si>
  <si>
    <t>Плата и датчик для смесительного контура;</t>
  </si>
  <si>
    <t>100005656</t>
  </si>
  <si>
    <t>Плата интерфейса EASYMATIC/EASYRADIO для подключения 1 прямого контура</t>
  </si>
  <si>
    <t>100004970</t>
  </si>
  <si>
    <t>Плата реле и датчиков для 1-го смесительного контура</t>
  </si>
  <si>
    <t>100005657</t>
  </si>
  <si>
    <t>Принадлежность ПУ для подключения 1 прямого и 1 смесительного контура</t>
  </si>
  <si>
    <t>100010961</t>
  </si>
  <si>
    <t>Радиопередатчик</t>
  </si>
  <si>
    <t>100011289</t>
  </si>
  <si>
    <t>Рама монтажная  для HEIZUNG ALLEIN</t>
  </si>
  <si>
    <t>100011290</t>
  </si>
  <si>
    <t>Рама монтажная  для HEIZUNG PLUS WWE</t>
  </si>
  <si>
    <t>100005628</t>
  </si>
  <si>
    <t>Рама монтажная широкая (для прохождения труб сзади котла и подключения сверху)</t>
  </si>
  <si>
    <t>88027177</t>
  </si>
  <si>
    <t>Регулятор давления 300 мбар</t>
  </si>
  <si>
    <t>83757735</t>
  </si>
  <si>
    <t>Реле падения воды</t>
  </si>
  <si>
    <t>85317023</t>
  </si>
  <si>
    <t>Система нейтрализации конденсата</t>
  </si>
  <si>
    <t>89537024</t>
  </si>
  <si>
    <t>Соединительные трубопроводы для MC 35E и  SR 130</t>
  </si>
  <si>
    <t>88017836</t>
  </si>
  <si>
    <t>Соединительный кабель BUS (1 м) для подключения 2-х регуляторов VM</t>
  </si>
  <si>
    <t>S101499</t>
  </si>
  <si>
    <t>Термостат комнатной температуры модулирующий</t>
  </si>
  <si>
    <t>S101501</t>
  </si>
  <si>
    <t>Термостат комнатной температуры модулирующий (беспроводный)</t>
  </si>
  <si>
    <t>88017859</t>
  </si>
  <si>
    <t>Термостат комнатной температуры непрограммируемый</t>
  </si>
  <si>
    <t>88017018</t>
  </si>
  <si>
    <t>Термостат комнатной температуры программируемый (беспроводной)</t>
  </si>
  <si>
    <t>88017855</t>
  </si>
  <si>
    <t>Термостат комнатной температуры программируемый (проводной)</t>
  </si>
  <si>
    <t>100012645</t>
  </si>
  <si>
    <t>Термостат комнатной температуры программируемый (проводной)AD247</t>
  </si>
  <si>
    <t>100010844</t>
  </si>
  <si>
    <t>Термостат регулировочный комнатной температуры СTI -S -O2-KTY 81</t>
  </si>
  <si>
    <t>100010845</t>
  </si>
  <si>
    <t>Термостат регулировочный комнатной температуры СTI -S -O3-KTY 81</t>
  </si>
  <si>
    <t>89807000</t>
  </si>
  <si>
    <t>Труба DUO-TUBE CU 15 X 10 М</t>
  </si>
  <si>
    <t>89997045</t>
  </si>
  <si>
    <t>Трубопроводы GT 220</t>
  </si>
  <si>
    <t>89997047</t>
  </si>
  <si>
    <t>ТРУБОПРОВОДЫ СОЕДИНИТЕЛЬНЫЕ КОТЕЛ-ГИДРАВЛИЧЕСКИЙ МОДУЛЬ</t>
  </si>
  <si>
    <t>89997046</t>
  </si>
  <si>
    <t>Трубопроводы соединительные котел-гидравлический модуль -для DTG 130/X..N (подключение слева)</t>
  </si>
  <si>
    <t>100014501</t>
  </si>
  <si>
    <t>Удлинение монтажной рамы 80MM MCR</t>
  </si>
  <si>
    <t>88017858</t>
  </si>
  <si>
    <t>Удлинитель для кабеля BUS</t>
  </si>
  <si>
    <t>100004610</t>
  </si>
  <si>
    <t>Усилитель ионизации</t>
  </si>
  <si>
    <t>100007799</t>
  </si>
  <si>
    <t>Элемент открытый элект. нагр.4,5 кВт, многофазный (BP/BL 150-300)</t>
  </si>
  <si>
    <t>89807314</t>
  </si>
  <si>
    <t>Элементр крепежный 6 из нержавеющей стали для штампованной черепицы</t>
  </si>
  <si>
    <t>009234</t>
  </si>
  <si>
    <t>3-х ходовой смеситель VRM 3-1</t>
  </si>
  <si>
    <t>009232</t>
  </si>
  <si>
    <t>3-х ходовой смеситель VRМ-3 1/2</t>
  </si>
  <si>
    <t>009233</t>
  </si>
  <si>
    <t>3-х ходовой смеситель VRМ-3 3/4</t>
  </si>
  <si>
    <t>303938</t>
  </si>
  <si>
    <t>Адаптер D 80/125 на 80+80</t>
  </si>
  <si>
    <t>303815</t>
  </si>
  <si>
    <t>Адаптер для перехода с D 60 на D 80</t>
  </si>
  <si>
    <t>306790</t>
  </si>
  <si>
    <t>Адаптер настенный VR 55</t>
  </si>
  <si>
    <t>301369</t>
  </si>
  <si>
    <t>Адаптер присоединительный 80/125 для VKK 476/2</t>
  </si>
  <si>
    <t>009318</t>
  </si>
  <si>
    <t>Вентиль предохранительный 1/2</t>
  </si>
  <si>
    <t>000376</t>
  </si>
  <si>
    <t>Воронка сливная 1</t>
  </si>
  <si>
    <t>000445</t>
  </si>
  <si>
    <t>Группа безопасности без редуктора для VIH CK 70 и VEH, до 6</t>
  </si>
  <si>
    <t>000474</t>
  </si>
  <si>
    <t>Группа безопасности для VEH/4, до 16 бар</t>
  </si>
  <si>
    <t>000473</t>
  </si>
  <si>
    <t>Группа безопасности для VEH/4, до 6 бар</t>
  </si>
  <si>
    <t>305826</t>
  </si>
  <si>
    <t>Группа безопасности для водонагревателей до 200 л.</t>
  </si>
  <si>
    <t>0020060434</t>
  </si>
  <si>
    <t>Группа безопасности для водонагревателей объемом не
более 200 л.(замена 305960)</t>
  </si>
  <si>
    <t>305827</t>
  </si>
  <si>
    <t>Группа безопасности для водонагревателей свыше 200 л.</t>
  </si>
  <si>
    <t>307591</t>
  </si>
  <si>
    <t>Группа безопасности котла</t>
  </si>
  <si>
    <t>000446</t>
  </si>
  <si>
    <t>Группа безопасности с редуктором для VIH CK 70 и VEH, с 6 д</t>
  </si>
  <si>
    <t>009732</t>
  </si>
  <si>
    <t>Группа подмешивания в обратную линию котла</t>
  </si>
  <si>
    <t>009733</t>
  </si>
  <si>
    <t>009734</t>
  </si>
  <si>
    <t>306257</t>
  </si>
  <si>
    <t>Датчик водонагревателя</t>
  </si>
  <si>
    <t>000693</t>
  </si>
  <si>
    <t>Датчик наружной температуры VRC 693</t>
  </si>
  <si>
    <t>301791</t>
  </si>
  <si>
    <t>Датчик опрокидывания тяги для atmoCRAFT</t>
  </si>
  <si>
    <t>306787</t>
  </si>
  <si>
    <t>Датчик температуры универсальный VR 10</t>
  </si>
  <si>
    <t>303960</t>
  </si>
  <si>
    <t>Клапан обратный для каскадных дымоходов</t>
  </si>
  <si>
    <t>307556</t>
  </si>
  <si>
    <t>Коллектор для двух насосных групп</t>
  </si>
  <si>
    <t>307597</t>
  </si>
  <si>
    <t>Коллектор для трех насосных групп</t>
  </si>
  <si>
    <t>Комплект для горизонтального прохода 80/125 мм через стену</t>
  </si>
  <si>
    <t>305969</t>
  </si>
  <si>
    <t>Комплект для подключения  VIH 120/150</t>
  </si>
  <si>
    <t>305970</t>
  </si>
  <si>
    <t>Комплект для подключения VIH 120/150 к VU PLUS, открытый мо</t>
  </si>
  <si>
    <t>Комплект для подключения VIH 120/150 к VU PLUS, скрытый мон</t>
  </si>
  <si>
    <t>305980</t>
  </si>
  <si>
    <t>Комплект для подключения водонагревателя actoSTOR</t>
  </si>
  <si>
    <t>0020042415</t>
  </si>
  <si>
    <t>Комплект перенастройки VUW в VU/3</t>
  </si>
  <si>
    <t>0020053224</t>
  </si>
  <si>
    <t>Комплект перенастройки на сжиженный газ - atmoTEC, turboTEC - 12,20,24,28 кВт</t>
  </si>
  <si>
    <t>0020053226</t>
  </si>
  <si>
    <t>Комплект перенастройки на сжиженый газ 32-36кВт</t>
  </si>
  <si>
    <t>306264</t>
  </si>
  <si>
    <t>Комплект переходников для подключения водонагревателя</t>
  </si>
  <si>
    <t>0020059560</t>
  </si>
  <si>
    <t>Комплект подключения ecoTEC</t>
  </si>
  <si>
    <t>009123</t>
  </si>
  <si>
    <t>Комплект принадлежностей для подключения VIH CK 70</t>
  </si>
  <si>
    <t>305872</t>
  </si>
  <si>
    <t>Комплект принадлежностей для подключения VIH CK 70, под кот</t>
  </si>
  <si>
    <t>305953</t>
  </si>
  <si>
    <t>Комплект присоединительный водонагревателя</t>
  </si>
  <si>
    <t>305950</t>
  </si>
  <si>
    <t>Комплект присоединительных труб для atmoVIT</t>
  </si>
  <si>
    <t>305951</t>
  </si>
  <si>
    <t>Комплект присоединительных труб для ecoVIT</t>
  </si>
  <si>
    <t>307590</t>
  </si>
  <si>
    <t>Комплект присоединительных труб для iroVIT</t>
  </si>
  <si>
    <t>306230</t>
  </si>
  <si>
    <t>Консоль для предварительного монтажа</t>
  </si>
  <si>
    <t>305865</t>
  </si>
  <si>
    <t>Кран газовый проходной 1/2</t>
  </si>
  <si>
    <t>300849</t>
  </si>
  <si>
    <t>Кран газовый проходной с противопожарной защитой 1</t>
  </si>
  <si>
    <t>305863</t>
  </si>
  <si>
    <t>Кран газовый проходной с противопожарной защитой 1/2</t>
  </si>
  <si>
    <t>300848</t>
  </si>
  <si>
    <t>Кран газовый проходной с противопожарной защитой 3/4</t>
  </si>
  <si>
    <t>300846</t>
  </si>
  <si>
    <t>Кран газовый угловой с противопожарной защитой 1</t>
  </si>
  <si>
    <t>300845</t>
  </si>
  <si>
    <t>Кран газовый угловой с противопожарной защитой 3/4</t>
  </si>
  <si>
    <t>306253</t>
  </si>
  <si>
    <t>Модуль 1 из 5</t>
  </si>
  <si>
    <t>20017744</t>
  </si>
  <si>
    <t>Модуль 2 из 7 для управления внешними устройствами</t>
  </si>
  <si>
    <t>306248</t>
  </si>
  <si>
    <t>Модуль 6 из 6 для управления внешним устройством</t>
  </si>
  <si>
    <t>20003985</t>
  </si>
  <si>
    <t>Модуль коммутационный VR 30/2</t>
  </si>
  <si>
    <t>306786</t>
  </si>
  <si>
    <t>Модуль коммутационный VR 31</t>
  </si>
  <si>
    <t>20003986</t>
  </si>
  <si>
    <t>Модуль коммутационный VR 32</t>
  </si>
  <si>
    <t>306782</t>
  </si>
  <si>
    <t>Модуль смесительный VR 60</t>
  </si>
  <si>
    <t>20053080</t>
  </si>
  <si>
    <t>Набор для подключения atmoTEC к дымоходу</t>
  </si>
  <si>
    <t>305957</t>
  </si>
  <si>
    <t>Набор для циркуляционной линии ГВС</t>
  </si>
  <si>
    <t>009642</t>
  </si>
  <si>
    <t>Накладной ограничительный термостат</t>
  </si>
  <si>
    <t>301368</t>
  </si>
  <si>
    <t>Насос для удаления конденсата</t>
  </si>
  <si>
    <t>307566</t>
  </si>
  <si>
    <t>Насосная группа для прямого контура отопления с 3-х ступенч</t>
  </si>
  <si>
    <t>307564</t>
  </si>
  <si>
    <t>Насосная группа для прямого контура отопления с бесступенча</t>
  </si>
  <si>
    <t>307565</t>
  </si>
  <si>
    <t>Насосная группа для смесительного контура отопления с бесступенчатым насосом, смеситель R 1</t>
  </si>
  <si>
    <t>307567</t>
  </si>
  <si>
    <t>Насосная группа для смесительного контура отопления со смес</t>
  </si>
  <si>
    <t>307568</t>
  </si>
  <si>
    <t>307578</t>
  </si>
  <si>
    <t>Насосная группа для смесительного контура отопления со смесителем R 1/2 ,3 х ступенчатый насос</t>
  </si>
  <si>
    <t>20023370</t>
  </si>
  <si>
    <t>Пакет программ Vaillant vrDialog/2</t>
  </si>
  <si>
    <t>301363</t>
  </si>
  <si>
    <t>Патрон для умягчения подпиточной воды</t>
  </si>
  <si>
    <t>20040080</t>
  </si>
  <si>
    <t>Прибор дистанционного управление VR 90/2</t>
  </si>
  <si>
    <t>304818</t>
  </si>
  <si>
    <t>Присоединение к водопроводу, скрытая прокладка</t>
  </si>
  <si>
    <t>306726</t>
  </si>
  <si>
    <t>Разделитель гидравлический WH 160</t>
  </si>
  <si>
    <t>306725</t>
  </si>
  <si>
    <t>Разделитель гидравлический WH 280</t>
  </si>
  <si>
    <t>306720</t>
  </si>
  <si>
    <t>Разделитель гидравлический WH 40</t>
  </si>
  <si>
    <t>306721</t>
  </si>
  <si>
    <t>Разделитель гидравлический WH 95</t>
  </si>
  <si>
    <t>009741</t>
  </si>
  <si>
    <t>Реагент для устройства нейтрализации конденсата</t>
  </si>
  <si>
    <t>307411</t>
  </si>
  <si>
    <t>Регулятор calorMATIC 230</t>
  </si>
  <si>
    <t>307414</t>
  </si>
  <si>
    <t>Регулятор calorMATIC 330</t>
  </si>
  <si>
    <t>20092430</t>
  </si>
  <si>
    <t>Регулятор calorMATIC 630 NEW</t>
  </si>
  <si>
    <t>300647</t>
  </si>
  <si>
    <t>Регулятор VRC 410 S</t>
  </si>
  <si>
    <t>300655</t>
  </si>
  <si>
    <t>Регулятор VRC 420 S</t>
  </si>
  <si>
    <t>20108132</t>
  </si>
  <si>
    <t>Регулятор VRC470 NEW</t>
  </si>
  <si>
    <t>300641</t>
  </si>
  <si>
    <t>Регулятор VRT 390</t>
  </si>
  <si>
    <t>300637</t>
  </si>
  <si>
    <t>Регулятор отопления VRT 30</t>
  </si>
  <si>
    <t>300662</t>
  </si>
  <si>
    <t>Регулятор отопления VRT 40</t>
  </si>
  <si>
    <t>009237</t>
  </si>
  <si>
    <t>Смеситель 3-х ходовой VRM 3-1 1/4</t>
  </si>
  <si>
    <t>20028665</t>
  </si>
  <si>
    <t>ТЭН дополнительный 2кВт, 220В</t>
  </si>
  <si>
    <t>20028666</t>
  </si>
  <si>
    <t>ТЭН дополнительный 6кВт, 380В</t>
  </si>
  <si>
    <t>20042769</t>
  </si>
  <si>
    <t>Удлинение 1,0 м Dn 1 30 PP</t>
  </si>
  <si>
    <t>20042770</t>
  </si>
  <si>
    <t>Удлинение Dn 130 мм из полипропилена 2.0 м</t>
  </si>
  <si>
    <t>301374</t>
  </si>
  <si>
    <t>Установка нейтрализации конденсата</t>
  </si>
  <si>
    <t>009730</t>
  </si>
  <si>
    <t>Устройство нейтрализации конденсата</t>
  </si>
  <si>
    <t>305973</t>
  </si>
  <si>
    <t>Щиток управления VIH 120-200</t>
  </si>
  <si>
    <t>300870</t>
  </si>
  <si>
    <t>Электропривод смесителя VRM</t>
  </si>
  <si>
    <t>Котлы большой мощности</t>
  </si>
  <si>
    <t>100004285</t>
  </si>
  <si>
    <t>Котел напольный под наддувную горелку GT 224 B (собран)</t>
  </si>
  <si>
    <t>100004313</t>
  </si>
  <si>
    <t>Котел напольный под наддувную горелку GT 224 D (собран)</t>
  </si>
  <si>
    <t>100004286</t>
  </si>
  <si>
    <t>Котел напольный под наддувную горелку GT 225 B (собран)</t>
  </si>
  <si>
    <t>100004314</t>
  </si>
  <si>
    <t>Котел напольный под наддувную горелку GT 225 D (собран)</t>
  </si>
  <si>
    <t>100004287</t>
  </si>
  <si>
    <t>Котел напольный под наддувную горелку GT 226 B (собран)</t>
  </si>
  <si>
    <t>100004300</t>
  </si>
  <si>
    <t>Котел напольный под наддувную горелку GT 226 B2 (собран)</t>
  </si>
  <si>
    <t>100004315</t>
  </si>
  <si>
    <t>Котел напольный под наддувную горелку GT 226 D (собран)</t>
  </si>
  <si>
    <t>100004391</t>
  </si>
  <si>
    <t>Котел напольный под наддувную горелку GT 226 D + AD 217 (собран)</t>
  </si>
  <si>
    <t>100004288</t>
  </si>
  <si>
    <t>Котел напольный под наддувную горелку GT 227 B (собран)</t>
  </si>
  <si>
    <t>100004301</t>
  </si>
  <si>
    <t>Котел напольный под наддувную горелку GT 227 B2 (собран)</t>
  </si>
  <si>
    <t>100004316</t>
  </si>
  <si>
    <t>Котел напольный под наддувную горелку GT 227 D (собран)</t>
  </si>
  <si>
    <t>100004392</t>
  </si>
  <si>
    <t>Котел напольный под наддувную горелку GT 227 D + AD 217 (собран)</t>
  </si>
  <si>
    <t>100004289</t>
  </si>
  <si>
    <t>Котел напольный под наддувную горелку GT 228 B (собран)</t>
  </si>
  <si>
    <t>100004302</t>
  </si>
  <si>
    <t>Котел напольный под наддувную горелку GT 228 B2 (собран)</t>
  </si>
  <si>
    <t>100004317</t>
  </si>
  <si>
    <t>Котел напольный под наддувную горелку GT 228 D (собран)</t>
  </si>
  <si>
    <t>100004393</t>
  </si>
  <si>
    <t>Котел напольный под наддувную горелку GT 228 D + AD 217 (собран)</t>
  </si>
  <si>
    <t>100004567</t>
  </si>
  <si>
    <t>Котел промышленный чугунный GT 334 B3 в собранном виде</t>
  </si>
  <si>
    <t>100004580</t>
  </si>
  <si>
    <t>Котел промышленный чугунный GT 334 DIEMATIC-M 3 в собранном виде</t>
  </si>
  <si>
    <t>100004573</t>
  </si>
  <si>
    <t>Котел промышленный чугунный GT 334 K3 в собранном виде</t>
  </si>
  <si>
    <t>100004561</t>
  </si>
  <si>
    <t>Котел промышленный чугунный GT 334 в собранном виде</t>
  </si>
  <si>
    <t>100004568</t>
  </si>
  <si>
    <t>Котел промышленный чугунный GT 335 B3 в собранном виде</t>
  </si>
  <si>
    <t>100004562</t>
  </si>
  <si>
    <t>100004581</t>
  </si>
  <si>
    <t>Котел промышленный чугунный GT 335 DIEMATIC-M 3 в собранном виде</t>
  </si>
  <si>
    <t>100004574</t>
  </si>
  <si>
    <t>Котел промышленный чугунный GT 335 K3 в собранном виде</t>
  </si>
  <si>
    <t>100004569</t>
  </si>
  <si>
    <t>Котел промышленный чугунный GT 336 B3 в собранном виде</t>
  </si>
  <si>
    <t>100004582</t>
  </si>
  <si>
    <t>Котел промышленный чугунный GT 336 DIEMATIC-M 3 в собранном виде</t>
  </si>
  <si>
    <t>100004576</t>
  </si>
  <si>
    <t>Котел промышленный чугунный GT 336 K3 в собранном виде</t>
  </si>
  <si>
    <t>100004563</t>
  </si>
  <si>
    <t>Котел промышленный чугунный GT 336 в собранном виде</t>
  </si>
  <si>
    <t>100004570</t>
  </si>
  <si>
    <t>Котел промышленный чугунный GT 337 B3 в собранном виде</t>
  </si>
  <si>
    <t>100004583</t>
  </si>
  <si>
    <t>Котел промышленный чугунный GT 337 DIEMATIC-M 3 в собранном виде</t>
  </si>
  <si>
    <t>100004577</t>
  </si>
  <si>
    <t>Котел промышленный чугунный GT 337 K3 в собранном виде</t>
  </si>
  <si>
    <t>100004564</t>
  </si>
  <si>
    <t>Котел промышленный чугунный GT 337 в собранном виде</t>
  </si>
  <si>
    <t>100004571</t>
  </si>
  <si>
    <t>Котел промышленный чугунный GT 338 B3 в собранном виде</t>
  </si>
  <si>
    <t>100004559</t>
  </si>
  <si>
    <t>Котел промышленный чугунный GT 338 DIEMATIC-M 3 в разобранном виде</t>
  </si>
  <si>
    <t>100004584</t>
  </si>
  <si>
    <t>Котел промышленный чугунный GT 338 DIEMATIC-M 3 в собранном виде</t>
  </si>
  <si>
    <t>100004578</t>
  </si>
  <si>
    <t>Котел промышленный чугунный GT 338 K3 в собранном виде</t>
  </si>
  <si>
    <t>100004541</t>
  </si>
  <si>
    <t>Котел промышленный чугунный GT 338 в разобранном виде</t>
  </si>
  <si>
    <t>100004565</t>
  </si>
  <si>
    <t>Котел промышленный чугунный GT 338 в собранном виде</t>
  </si>
  <si>
    <t>100004548</t>
  </si>
  <si>
    <t>Котел промышленный чугунный GT 339 B3 в разобранном виде</t>
  </si>
  <si>
    <t>100004572</t>
  </si>
  <si>
    <t>Котел промышленный чугунный GT 339 B3 в собранном виде</t>
  </si>
  <si>
    <t>100004585</t>
  </si>
  <si>
    <t>Котел промышленный чугунный GT 339 DIEMATIC-M 3 в собранном виде</t>
  </si>
  <si>
    <t>100004579</t>
  </si>
  <si>
    <t>Котел промышленный чугунный GT 339 K3 в собранном виде</t>
  </si>
  <si>
    <t>100004542</t>
  </si>
  <si>
    <t>Котел промышленный чугунный GT 339 в разобранном виде</t>
  </si>
  <si>
    <t>100004566</t>
  </si>
  <si>
    <t>Котел промышленный чугунный GT 339 в собранном виде</t>
  </si>
  <si>
    <t>Котлы газовые напольные</t>
  </si>
  <si>
    <t>WSB431153012</t>
  </si>
  <si>
    <t>Котел газовый напольный Slim 1.150 i</t>
  </si>
  <si>
    <t>1,74 (1,1)</t>
  </si>
  <si>
    <t>откр.</t>
  </si>
  <si>
    <t>–</t>
  </si>
  <si>
    <t>850*350*520</t>
  </si>
  <si>
    <t>WSB435233011</t>
  </si>
  <si>
    <t>Котел газовый напольный Slim 1.230 Fi</t>
  </si>
  <si>
    <t>2,59 (1,9)</t>
  </si>
  <si>
    <t>закр.</t>
  </si>
  <si>
    <t>60–100/80</t>
  </si>
  <si>
    <t>850*350*596</t>
  </si>
  <si>
    <t>WSB435233471</t>
  </si>
  <si>
    <t>Котел газовый напольный Slim 1.230 FiN</t>
  </si>
  <si>
    <t>60-110</t>
  </si>
  <si>
    <t>850*350*542</t>
  </si>
  <si>
    <t>WSB431233012</t>
  </si>
  <si>
    <t>Котел газовый напольный Slim 1.230 i</t>
  </si>
  <si>
    <t>850*350*600</t>
  </si>
  <si>
    <t>WSB431233472</t>
  </si>
  <si>
    <t>Котел газовый напольный Slim 1.230 iN</t>
  </si>
  <si>
    <t>WSB435303011</t>
  </si>
  <si>
    <t>Котел газовый напольный Slim 1.300 Fi</t>
  </si>
  <si>
    <t>850*350*676</t>
  </si>
  <si>
    <t>WSB435303471</t>
  </si>
  <si>
    <t>Котел газовый напольный Slim 1.300 FiN</t>
  </si>
  <si>
    <t>60/110</t>
  </si>
  <si>
    <t>850*350*622</t>
  </si>
  <si>
    <t>WSB431303012</t>
  </si>
  <si>
    <t>Котел газовый напольный Slim 1.300 i</t>
  </si>
  <si>
    <t>850*350*680</t>
  </si>
  <si>
    <t>WSB431303472</t>
  </si>
  <si>
    <t>Котел газовый напольный Slim 1.300 iN</t>
  </si>
  <si>
    <t>WSB431403472</t>
  </si>
  <si>
    <t>Котел газовый напольный Slim 1.400 iN</t>
  </si>
  <si>
    <t>850х350х635</t>
  </si>
  <si>
    <t>WSB431493472</t>
  </si>
  <si>
    <t>Котел газовый напольный Slim 1.490 iN</t>
  </si>
  <si>
    <t>850*350*715</t>
  </si>
  <si>
    <t>WSB431623472</t>
  </si>
  <si>
    <t>Котел газовый напольный Slim 1.620 iN</t>
  </si>
  <si>
    <t>850*350*875</t>
  </si>
  <si>
    <t>WSB434233011</t>
  </si>
  <si>
    <t>Котел газовый напольный Slim 2.230 i</t>
  </si>
  <si>
    <t>850*650*601</t>
  </si>
  <si>
    <t>WSB437303010</t>
  </si>
  <si>
    <t>Котел газовый напольный Slim 2.300 Fi</t>
  </si>
  <si>
    <t>3,49 (2,56)</t>
  </si>
  <si>
    <t>850*650*600</t>
  </si>
  <si>
    <t>WSB434303011</t>
  </si>
  <si>
    <t>Котел газовый напольный Slim 2.300 i</t>
  </si>
  <si>
    <t>850*650*602</t>
  </si>
  <si>
    <t>WSO431116600</t>
  </si>
  <si>
    <t>Котел газовый напольный Slim HP 1.116 iN</t>
  </si>
  <si>
    <t>120*612*1100</t>
  </si>
  <si>
    <t>WSO431083600</t>
  </si>
  <si>
    <t>Котел газовый напольный Slim HP 1.830 iN</t>
  </si>
  <si>
    <t>1209*531*1100</t>
  </si>
  <si>
    <t>WSO431099600</t>
  </si>
  <si>
    <t>Котел газовый напольный Slim HP 1.990 iN</t>
  </si>
  <si>
    <t>1209*612*1100</t>
  </si>
  <si>
    <t>100007741</t>
  </si>
  <si>
    <t>Котел газовый напольный  DTG 230-11S  Панель B</t>
  </si>
  <si>
    <t>100007759</t>
  </si>
  <si>
    <t>Котел газовый напольный  DTG 230-11S  Панель D</t>
  </si>
  <si>
    <t>100007742</t>
  </si>
  <si>
    <t>Котел газовый напольный  DTG 230-12S  Панель B</t>
  </si>
  <si>
    <t>100007760</t>
  </si>
  <si>
    <t>Котел газовый напольный  DTG 230-12S  Панель D</t>
  </si>
  <si>
    <t>85189004</t>
  </si>
  <si>
    <t>Котел газовый напольный DTG 134 Eco.Nox</t>
  </si>
  <si>
    <t>85189005</t>
  </si>
  <si>
    <t>Котел газовый напольный DTG 135 Eco.Nox</t>
  </si>
  <si>
    <t>85189006</t>
  </si>
  <si>
    <t>Котел газовый напольный DTG 136 Eco.Nox</t>
  </si>
  <si>
    <t>85189007</t>
  </si>
  <si>
    <t>Котел газовый напольный DTG 137 Eco.Nox</t>
  </si>
  <si>
    <t>85189008</t>
  </si>
  <si>
    <t>Котел газовый напольный DTG 138 Eco.Nox</t>
  </si>
  <si>
    <t>85189009</t>
  </si>
  <si>
    <t>Котел газовый напольный DTG 139 Eco.Nox</t>
  </si>
  <si>
    <t>100004030</t>
  </si>
  <si>
    <t>Котел газовый напольный DTG X 23 N</t>
  </si>
  <si>
    <t>100004031</t>
  </si>
  <si>
    <t>Котел газовый напольный DTG X 30 N</t>
  </si>
  <si>
    <t>100004032</t>
  </si>
  <si>
    <t>Котел газовый напольный DTG X 36 N</t>
  </si>
  <si>
    <t>100004033</t>
  </si>
  <si>
    <t>Котел газовый напольный DTG X 42 N</t>
  </si>
  <si>
    <t>100004034</t>
  </si>
  <si>
    <t>Котел газовый напольный DTG X 48 N</t>
  </si>
  <si>
    <t>100004035</t>
  </si>
  <si>
    <t>Котел газовый напольный DTG X 54 N</t>
  </si>
  <si>
    <t>85187000</t>
  </si>
  <si>
    <t>Панель управления B для DTG</t>
  </si>
  <si>
    <t>85187002</t>
  </si>
  <si>
    <t>Панель управления D для DTG</t>
  </si>
  <si>
    <t>309227</t>
  </si>
  <si>
    <t>Котел газовый напольный VK INT 254 / 1 -  5</t>
  </si>
  <si>
    <t>850*520*600</t>
  </si>
  <si>
    <t>309213</t>
  </si>
  <si>
    <t>Котел газовый напольный  VK INT 214/8 Е</t>
  </si>
  <si>
    <t>850*520*755</t>
  </si>
  <si>
    <t>309226</t>
  </si>
  <si>
    <t>Котел газовый напольный VK INT 164/1-5</t>
  </si>
  <si>
    <t>309212</t>
  </si>
  <si>
    <t>Котел газовый напольный VK INT 164/8 Е</t>
  </si>
  <si>
    <t>309214</t>
  </si>
  <si>
    <t>Котел газовый напольный VK INT 264/8 Е</t>
  </si>
  <si>
    <t>850*585*755</t>
  </si>
  <si>
    <t>309215</t>
  </si>
  <si>
    <t>Котел газовый напольный VK INT 314/8 Е</t>
  </si>
  <si>
    <t>850*720*755</t>
  </si>
  <si>
    <t>309228</t>
  </si>
  <si>
    <t>Котел газовый напольный VK INT 324/ 1-5</t>
  </si>
  <si>
    <t>850*585*600</t>
  </si>
  <si>
    <t>309216</t>
  </si>
  <si>
    <t>Котел газовый напольный VK INT 364/8 Е</t>
  </si>
  <si>
    <t>309229</t>
  </si>
  <si>
    <t>Котел газовый напольный VK INT 414/1-5</t>
  </si>
  <si>
    <t>850х585х625</t>
  </si>
  <si>
    <t>309217</t>
  </si>
  <si>
    <t>Котел газовый напольный VK INT 424/ 8 Н</t>
  </si>
  <si>
    <t>850х820х755</t>
  </si>
  <si>
    <t>309218</t>
  </si>
  <si>
    <t>Котел газовый напольный VK INT 474/8 Е</t>
  </si>
  <si>
    <t>850*820*755</t>
  </si>
  <si>
    <t>309230</t>
  </si>
  <si>
    <t>Котел газовый напольный VK INT 484/1-5</t>
  </si>
  <si>
    <t>850*720*625</t>
  </si>
  <si>
    <t>309231</t>
  </si>
  <si>
    <t>Котел газовый напольный VK INT 564/1-5</t>
  </si>
  <si>
    <t>850*820*625</t>
  </si>
  <si>
    <t>Котлы газовые напольные для коллективного отопления</t>
  </si>
  <si>
    <t>Котел газовый напольный DTG 230-10 EcoNOx Панель B3 (теплообменник в сборе)</t>
  </si>
  <si>
    <t>Котел газовый напольный DTG 230-10 EcoNOx Панель Diematic m3 (теплообменник в сборе)</t>
  </si>
  <si>
    <t>Котел газовый напольный DTG 230-10 EcoNOx Панель K3  (теплообменник в сборе)</t>
  </si>
  <si>
    <t>Котел газовый напольный DTG 230-11 EcoNOx Панель B3 (теплообменник в сборе)</t>
  </si>
  <si>
    <t>Котел газовый напольный DTG 230-11 EcoNOx Панель Diematic m3 (теплообменник в сборе)</t>
  </si>
  <si>
    <t>Котел газовый напольный DTG 230-11 EcoNOx Панель K3  (теплообменник в сборе)</t>
  </si>
  <si>
    <t>Котел газовый напольный DTG 230-12 EcoNOx Панель B3 (теплообменник в сборе)</t>
  </si>
  <si>
    <t>Котел газовый напольный DTG 230-12 EcoNOx Панель Diematic m3 (теплообменник в сборе)</t>
  </si>
  <si>
    <t>Котел газовый напольный DTG 230-12 EcoNOx Панель K3  (теплообменник в сборе)</t>
  </si>
  <si>
    <t>Котел газовый напольный DTG 230-13 EcoNOx Панель B3 (теплообменник в сборе)</t>
  </si>
  <si>
    <t>Котел газовый напольный DTG 230-13 EcoNOx Панель Diematic m3 (теплообменник в сборе)</t>
  </si>
  <si>
    <t>Котел газовый напольный DTG 230-13 EcoNOx Панель K3  (теплообменник в сборе)</t>
  </si>
  <si>
    <t>Котел газовый напольный DTG 230-14 EcoNOx Панель B3 (теплообменник в сборе)</t>
  </si>
  <si>
    <t>Котел газовый напольный DTG 230-14 EcoNOx Панель Diematic m3 (теплообменник в сборе)</t>
  </si>
  <si>
    <t>Котел газовый напольный DTG 230-14 EcoNOx Панель K3  (теплообменник в сборе)</t>
  </si>
  <si>
    <t>Котел газовый напольный DTG 230-6 EcoNOx Панель B3 (теплообменник в сборе)</t>
  </si>
  <si>
    <t>Котел газовый напольный DTG 230-6 EcoNOx Панель Diematic m3 (теплообменник в сборе)</t>
  </si>
  <si>
    <t>Котел газовый напольный DTG 230-6 EcoNOx Панель K3 (теплообменник в сборе)</t>
  </si>
  <si>
    <t>Котел газовый напольный DTG 230-7 EcoNOx в сборе без панели</t>
  </si>
  <si>
    <t>Котел газовый напольный DTG 230-7 EcoNOx Панель B3 (теплообменник в сборе)</t>
  </si>
  <si>
    <t>Котел газовый напольный DTG 230-7 EcoNOx Панель Diematic m3 (теплообменник в сборе)</t>
  </si>
  <si>
    <t>Котел газовый напольный DTG 230-7 EcoNOx Панель K3  (теплообменник в сборе)</t>
  </si>
  <si>
    <t>Котел газовый напольный DTG 230-8 EcoNOx в сборе без панели</t>
  </si>
  <si>
    <t>Котел газовый напольный DTG 230-8 EcoNOx Панель B3 (теплообменник в сборе)</t>
  </si>
  <si>
    <t>Котел газовый напольный DTG 230-8 EcoNOx Панель Diematic m3 (теплообменник в сборе)</t>
  </si>
  <si>
    <t>Котел газовый напольный DTG 230-8 EcoNOx Панель K3  (теплообменник в сборе)</t>
  </si>
  <si>
    <t>Котел газовый напольный DTG 230-9 EcoNOx Панель B3 (теплообменник в сборе)</t>
  </si>
  <si>
    <t>Котел газовый напольный DTG 230-9 EcoNOx Панель Diematic m3 (теплообменник в сборе)</t>
  </si>
  <si>
    <t>Котел газовый напольный DTG 230-9 EcoNOx Панель K3  (теплообменник в сборе)</t>
  </si>
  <si>
    <t>301963</t>
  </si>
  <si>
    <t>Котел газовый напольный VK INT 1004/9</t>
  </si>
  <si>
    <t>1145*1170*960</t>
  </si>
  <si>
    <t>301955</t>
  </si>
  <si>
    <t>Котел газовый напольный VK INT 1004/9 (в секциях)</t>
  </si>
  <si>
    <t>301964</t>
  </si>
  <si>
    <t>Котел газовый напольный VK INT 1154/9</t>
  </si>
  <si>
    <t>1145*1250*960</t>
  </si>
  <si>
    <t>301956</t>
  </si>
  <si>
    <t>Котел газовый напольный VK INT 1154/9 (в секциях)</t>
  </si>
  <si>
    <t>301965</t>
  </si>
  <si>
    <t>Котел газовый напольный VK INT 1254/9</t>
  </si>
  <si>
    <t>1145*1410*960</t>
  </si>
  <si>
    <t>301957</t>
  </si>
  <si>
    <t>Котел газовый напольный VK INT 1254/9 (в секциях)</t>
  </si>
  <si>
    <t>301966</t>
  </si>
  <si>
    <t>Котел газовый напольный VK INT 1454/9</t>
  </si>
  <si>
    <t>1145*1570*960</t>
  </si>
  <si>
    <t>301958</t>
  </si>
  <si>
    <t>Котел газовый напольный VK INT 1454/9 (в секциях)</t>
  </si>
  <si>
    <t>301967</t>
  </si>
  <si>
    <t>Котел газовый напольный VK INT 1604/9</t>
  </si>
  <si>
    <t>1145*1730*1012</t>
  </si>
  <si>
    <t>301959</t>
  </si>
  <si>
    <t>Котел газовый напольный VK INT 1604/9 (в секциях)</t>
  </si>
  <si>
    <t>301960</t>
  </si>
  <si>
    <t>Котел газовый напольный VK INT 654/9 (в сборе)</t>
  </si>
  <si>
    <t>1145*850*960</t>
  </si>
  <si>
    <t>301952</t>
  </si>
  <si>
    <t>Котел газовый напольный VK INT 654/9 (в секциях)</t>
  </si>
  <si>
    <t>301961</t>
  </si>
  <si>
    <t>Котел газовый напольный VK INT 754/9</t>
  </si>
  <si>
    <t>1145*930*960</t>
  </si>
  <si>
    <t>301953</t>
  </si>
  <si>
    <t>Котел газовый напольный VK INT 754/9 (в секциях)</t>
  </si>
  <si>
    <t>301962</t>
  </si>
  <si>
    <t>Котел газовый напольный VK INT 854/9</t>
  </si>
  <si>
    <t>1145*1010*960</t>
  </si>
  <si>
    <t>301954</t>
  </si>
  <si>
    <t>Котел газовый напольный VK INT 854/9 (в секциях)</t>
  </si>
  <si>
    <t>Котлы газовые настенные</t>
  </si>
  <si>
    <t>CSE432283680</t>
  </si>
  <si>
    <t>Котел газовый настенный ECO 280 i</t>
  </si>
  <si>
    <t>CSB456283681</t>
  </si>
  <si>
    <t>Котел газовый настенный ECO 3 280 Fi</t>
  </si>
  <si>
    <t>3,18 (2,38)</t>
  </si>
  <si>
    <t>760x450x345</t>
  </si>
  <si>
    <t>CSE465143540</t>
  </si>
  <si>
    <t>Котел газовый настенный ECO FOUR 1.140 Fi</t>
  </si>
  <si>
    <t>730*400*299</t>
  </si>
  <si>
    <t>CSE461143540</t>
  </si>
  <si>
    <t>Котел газовый настенный ECO FOUR 1.140 i</t>
  </si>
  <si>
    <t>734*400*317</t>
  </si>
  <si>
    <t>CSE465243540</t>
  </si>
  <si>
    <t>Котел газовый настенный ECO FOUR 1.240 Fi</t>
  </si>
  <si>
    <t>60-100/80</t>
  </si>
  <si>
    <t>CSE461243540</t>
  </si>
  <si>
    <t>Котел газовый настенный ECO FOUR 1.240 i</t>
  </si>
  <si>
    <t>CSE466243540</t>
  </si>
  <si>
    <t>Котел газовый настенный ECO FOUR 240 Fi</t>
  </si>
  <si>
    <t>CSE462243540</t>
  </si>
  <si>
    <t>Котел газовый настенный ECO FOUR 240 i</t>
  </si>
  <si>
    <t>CSB466243680</t>
  </si>
  <si>
    <t>Котел газовый настенный FOURTECH 240 Fi</t>
  </si>
  <si>
    <t>CSB462243680</t>
  </si>
  <si>
    <t>Котел газовый настенный FOURTECH 240 i</t>
  </si>
  <si>
    <t>CSE455313660</t>
  </si>
  <si>
    <t>Котел газовый настенный LUNA 3 1.310 Fi</t>
  </si>
  <si>
    <t>3,52 (2,63)</t>
  </si>
  <si>
    <t>-</t>
  </si>
  <si>
    <t>760*450*345</t>
  </si>
  <si>
    <t>CSE456243660</t>
  </si>
  <si>
    <t>Котел газовый настенный LUNA 3 240 Fi</t>
  </si>
  <si>
    <t>2,84 (2,12)</t>
  </si>
  <si>
    <t>CSE452243660</t>
  </si>
  <si>
    <t>Котел газовый настенный LUNA 3 240 i</t>
  </si>
  <si>
    <t>2,78 (2,07)</t>
  </si>
  <si>
    <t>760*440*345</t>
  </si>
  <si>
    <t>CSE456283660</t>
  </si>
  <si>
    <t>Котел газовый настенный LUNA 3 280 Fi</t>
  </si>
  <si>
    <t>3,18 (2,34)</t>
  </si>
  <si>
    <t>CSE456313660</t>
  </si>
  <si>
    <t>Котел газовый настенный LUNA 3 310 Fi</t>
  </si>
  <si>
    <t>CSE455243580</t>
  </si>
  <si>
    <t>Котел газовый настенный LUNA 3 Comfort 1.240 Fi</t>
  </si>
  <si>
    <t>CSE451243580</t>
  </si>
  <si>
    <t>Котел газовый настенный LUNA 3 Comfort 1.240 i</t>
  </si>
  <si>
    <t>CSE455313580</t>
  </si>
  <si>
    <t>Котел газовый настенный LUNA 3 Comfort 1.310 Fi</t>
  </si>
  <si>
    <t>CSE456243581</t>
  </si>
  <si>
    <t>Котел газовый настенный LUNA 3 Comfort 240 Fi</t>
  </si>
  <si>
    <t>CSE452243581</t>
  </si>
  <si>
    <t>Котел газовый настенный LUNA 3 Comfort 240 i</t>
  </si>
  <si>
    <t>CSE456313581</t>
  </si>
  <si>
    <t>Котел газовый настенный LUNA 3 Comfort 310 Fi</t>
  </si>
  <si>
    <t>CSB456253691</t>
  </si>
  <si>
    <t>Котел газовый настенный LUNA 3 Comfort Air 250 Fi</t>
  </si>
  <si>
    <t>60/100</t>
  </si>
  <si>
    <t>CSB456313691</t>
  </si>
  <si>
    <t>Котел газовый настенный LUNA 3 Comfort Air 310 Fi</t>
  </si>
  <si>
    <t>CSB436243674</t>
  </si>
  <si>
    <t>Котел газовый настенный LUNA Silver Space 240 Fi</t>
  </si>
  <si>
    <t>830х550х250</t>
  </si>
  <si>
    <t>CSB436313674</t>
  </si>
  <si>
    <t>Котел газовый настенный LUNA Silver Space 310 Fi</t>
  </si>
  <si>
    <t>2,78 (2,04)</t>
  </si>
  <si>
    <t>BSA466183411</t>
  </si>
  <si>
    <t>Котел газовый настенный MAIN FOUR 180 Fi</t>
  </si>
  <si>
    <t>2,05 (1,5)</t>
  </si>
  <si>
    <t>(60-100)/80</t>
  </si>
  <si>
    <t>BSE466243650</t>
  </si>
  <si>
    <t>Котел газовый настенный MAIN FOUR 240 Fi</t>
  </si>
  <si>
    <t>2,73 (2)</t>
  </si>
  <si>
    <t>BSB462243650</t>
  </si>
  <si>
    <t>Котел газовый настенный MAIN FOUR 240 i</t>
  </si>
  <si>
    <t>CSB457243560</t>
  </si>
  <si>
    <t>Котел газовый настенный NUVOLA 3 240 B40 Fi</t>
  </si>
  <si>
    <t>—</t>
  </si>
  <si>
    <t>950х600х466</t>
  </si>
  <si>
    <t>CSB454243560</t>
  </si>
  <si>
    <t>Котел газовый настенный NUVOLA 3 240 B40 i</t>
  </si>
  <si>
    <t>2,87 (2,14)</t>
  </si>
  <si>
    <t>CSB457283560</t>
  </si>
  <si>
    <t>Котел газовый настенный NUVOLA 3 280 B40 Fi</t>
  </si>
  <si>
    <t>3,18 (2,37)</t>
  </si>
  <si>
    <t>CSB454283560</t>
  </si>
  <si>
    <t>Котел газовый настенный NUVOLA 3 280 B40 i</t>
  </si>
  <si>
    <t>3,29 (2,45)</t>
  </si>
  <si>
    <t>CSB457243580</t>
  </si>
  <si>
    <t>Котел газовый настенный NUVOLA 3 Comfort  240 Fi</t>
  </si>
  <si>
    <t>CSB454243580</t>
  </si>
  <si>
    <t>Котел газовый настенный NUVOLA 3 Comfort  240 i</t>
  </si>
  <si>
    <t>CSB457283580</t>
  </si>
  <si>
    <t>Котел газовый настенный NUVOLA 3 Comfort  280 Fi</t>
  </si>
  <si>
    <t>CSB454283580</t>
  </si>
  <si>
    <t>Котел газовый настенный NUVOLA 3 Comfort  280 i</t>
  </si>
  <si>
    <t>CSB457323580</t>
  </si>
  <si>
    <t>Котел газовый настенный NUVOLA 3 Comfort  320 Fi</t>
  </si>
  <si>
    <t>3,65 (2,68)</t>
  </si>
  <si>
    <t>Котлы газовые настенные конденсационные</t>
  </si>
  <si>
    <t>HLB455123580</t>
  </si>
  <si>
    <t>Котел газовый настенный конден. LUNA 3 Comfort HT 1.120</t>
  </si>
  <si>
    <t>1,31 (0,96)</t>
  </si>
  <si>
    <t>763х450х345</t>
  </si>
  <si>
    <t>HLB455243580</t>
  </si>
  <si>
    <t>Котел газовый настенный конден. LUNA 3 Comfort HT 1.240</t>
  </si>
  <si>
    <t>2,61 (1,92)</t>
  </si>
  <si>
    <t>HLB455283580</t>
  </si>
  <si>
    <t>Котел газовый настенный конден. LUNA 3 Comfort HT 1.280</t>
  </si>
  <si>
    <t>3,06 (2,25)</t>
  </si>
  <si>
    <t>HLB456243580</t>
  </si>
  <si>
    <t>Котел газовый настенный конден. LUNA 3 Comfort HT 240</t>
  </si>
  <si>
    <t>763*450*345</t>
  </si>
  <si>
    <t>HLB456283580</t>
  </si>
  <si>
    <t>Котел газовый настенный конден. LUNA 3 Comfort HT 280</t>
  </si>
  <si>
    <t>HLB456333580</t>
  </si>
  <si>
    <t>Котел газовый настенный конден. LUNA 3 Сomfort HT 330</t>
  </si>
  <si>
    <t>3,59 (2,64)</t>
  </si>
  <si>
    <t>HSB435100001</t>
  </si>
  <si>
    <t>Котел газовый настенный конден. LUNA HT Residential 1.1000</t>
  </si>
  <si>
    <t>11,1 (8,15)</t>
  </si>
  <si>
    <t>110–160/110</t>
  </si>
  <si>
    <t>950х600х650</t>
  </si>
  <si>
    <t>HSB435453005</t>
  </si>
  <si>
    <t>Котел газовый настенный конден. LUNA HT Residential 1.450</t>
  </si>
  <si>
    <t>4,91 (3,6)</t>
  </si>
  <si>
    <t>80–125/80</t>
  </si>
  <si>
    <t>HSB435553005</t>
  </si>
  <si>
    <t>Котел газовый настенный конден. LUNA HT Residential 1.550</t>
  </si>
  <si>
    <t>6,0 (4,4)</t>
  </si>
  <si>
    <t>HSB435653005</t>
  </si>
  <si>
    <t>Котел газовый настенный конден. LUNA HT Residential 1.650</t>
  </si>
  <si>
    <t>7,08 (5,2)</t>
  </si>
  <si>
    <t>HSB435085000</t>
  </si>
  <si>
    <t>Котел газовый настенный конден. LUNA HT Residential 1.850</t>
  </si>
  <si>
    <t>9,22 (6,77)</t>
  </si>
  <si>
    <t>110–160/100</t>
  </si>
  <si>
    <t>HSB435099000</t>
  </si>
  <si>
    <t>Котел газовый настенный конден. LUNA HT Residential 1.990</t>
  </si>
  <si>
    <t>HLB457243581</t>
  </si>
  <si>
    <t>Котел газовый настенный конден. NUVOLA 3 Comfort HT 240</t>
  </si>
  <si>
    <t>HLB457333580</t>
  </si>
  <si>
    <t>Котел газовый настенный конден. NUVOLA 3 Comfort HT 330</t>
  </si>
  <si>
    <t>HLB435123006</t>
  </si>
  <si>
    <t>Котел газовый настенный конден. Prime HT 1.120</t>
  </si>
  <si>
    <t>1,31 (0,96)97,3</t>
  </si>
  <si>
    <t>HLB435243004</t>
  </si>
  <si>
    <t>Котел газовый настенный конден. Prime HT 1.240</t>
  </si>
  <si>
    <t>2,61 (1,92)97,2</t>
  </si>
  <si>
    <t>HSL436243004</t>
  </si>
  <si>
    <t>Котел газовый настенный конден. Prime HT 240</t>
  </si>
  <si>
    <t>HLB435283003</t>
  </si>
  <si>
    <t>Котел газовый настенный конден. Prime HT 280</t>
  </si>
  <si>
    <t>HLB436333003</t>
  </si>
  <si>
    <t>Котел газовый настенный конден. Prime HT 330</t>
  </si>
  <si>
    <t>100016378</t>
  </si>
  <si>
    <t>Котел газовый настенный MS 24</t>
  </si>
  <si>
    <t>100016384</t>
  </si>
  <si>
    <t>Котел газовый настенный MS 24 BIC FF, водонагр. 40л</t>
  </si>
  <si>
    <t>100016383</t>
  </si>
  <si>
    <t>Котел газовый настенный MS 24 BIC, водонагр. 40л</t>
  </si>
  <si>
    <t>100016379</t>
  </si>
  <si>
    <t>Котел газовый настенный MS 24 FF</t>
  </si>
  <si>
    <t>100016380</t>
  </si>
  <si>
    <t>Котел газовый настенный MS 24 MI</t>
  </si>
  <si>
    <t>100016382</t>
  </si>
  <si>
    <t>Котел газовый настенный MS 24 MI FF</t>
  </si>
  <si>
    <t>Котел газовый настенный WHE 2.24 FF 3S GN</t>
  </si>
  <si>
    <t>Котел газовый настенный WHE 2.24 GN</t>
  </si>
  <si>
    <t>Котел газовый настенный WHE 2.28 FF GN</t>
  </si>
  <si>
    <t>90523</t>
  </si>
  <si>
    <t>Котел газовый настенный конденсационный MCA 115 без автоматики</t>
  </si>
  <si>
    <t>90520</t>
  </si>
  <si>
    <t>Котел газовый настенный конденсационный MCA 45 без автоматики</t>
  </si>
  <si>
    <t>90521</t>
  </si>
  <si>
    <t>Котел газовый настенный конденсационный MCA 65 без автоматики</t>
  </si>
  <si>
    <t>90522</t>
  </si>
  <si>
    <t>Котел газовый настенный конденсационный MCA 90 без автоматики</t>
  </si>
  <si>
    <t>100016093</t>
  </si>
  <si>
    <t>Панель управления  iniControl для котлов MCA</t>
  </si>
  <si>
    <t>100016094</t>
  </si>
  <si>
    <t>Панель управления  iSystem для котлов MCA</t>
  </si>
  <si>
    <t>10003964</t>
  </si>
  <si>
    <t>Котел газовый настенный atmoTEC PLUS VU 240-5</t>
  </si>
  <si>
    <t>800*440*338</t>
  </si>
  <si>
    <t>10003965</t>
  </si>
  <si>
    <t>Котел газовый настенный atmoTEC PLUS VU 280-5</t>
  </si>
  <si>
    <t>10003970</t>
  </si>
  <si>
    <t>Котел газовый настенный atmoTEC PLUS VUW 200-5</t>
  </si>
  <si>
    <t>10003971</t>
  </si>
  <si>
    <t>Котел газовый настенный atmoTEC PLUS VUW 240-5</t>
  </si>
  <si>
    <t>10003972</t>
  </si>
  <si>
    <t>Котел газовый настенный atmoTEC PLUS VUW 280-5</t>
  </si>
  <si>
    <t>10003958</t>
  </si>
  <si>
    <t>Котел газовый настенный atmoTEC PRO VUW 240-3</t>
  </si>
  <si>
    <t>10003966</t>
  </si>
  <si>
    <t>Котел газовый настенный turboTEC PLUS VU 122-5</t>
  </si>
  <si>
    <t>10003967</t>
  </si>
  <si>
    <t>Котел газовый настенный turboTEC PLUS VU 202-5</t>
  </si>
  <si>
    <t>10003968</t>
  </si>
  <si>
    <t>Котел газовый настенный turboTEC PLUS VU 242-5</t>
  </si>
  <si>
    <t>10003992</t>
  </si>
  <si>
    <t>Котел газовый настенный turboTEC PLUS VU 322-5</t>
  </si>
  <si>
    <t>10003993</t>
  </si>
  <si>
    <t>Котел газовый настенный turboTEC PLUS VU 362-5</t>
  </si>
  <si>
    <t>10003969</t>
  </si>
  <si>
    <t>Котел газовый настенный turboTEC PLUS VU INT 282-5</t>
  </si>
  <si>
    <t>10003973</t>
  </si>
  <si>
    <t>Котел газовый настенный turboTEC PLUS VUW 202-5</t>
  </si>
  <si>
    <t>10003974</t>
  </si>
  <si>
    <t>Котел газовый настенный turboTEC PLUS VUW 242-5</t>
  </si>
  <si>
    <t>10003975</t>
  </si>
  <si>
    <t>Котел газовый настенный turboTEC PLUS VUW 282-5</t>
  </si>
  <si>
    <t>10003976</t>
  </si>
  <si>
    <t>Котел газовый настенный turboTEC PLUS VUW 322-5</t>
  </si>
  <si>
    <t>10003977</t>
  </si>
  <si>
    <t>Котел газовый настенный turboTEC PLUS VUW 362-5</t>
  </si>
  <si>
    <t>10003961</t>
  </si>
  <si>
    <t>Котел газовый настенный turboTEC PRO VUW 242-3</t>
  </si>
  <si>
    <t>10004986</t>
  </si>
  <si>
    <t>Котел газовый настенный конденсационный ecoTEC VU OE 246 /3</t>
  </si>
  <si>
    <t>720*440*335</t>
  </si>
  <si>
    <t>10005971</t>
  </si>
  <si>
    <t>Котел газовый настенный конденсационный ecoTEC VU OE 306/3-</t>
  </si>
  <si>
    <t>720*440*404</t>
  </si>
  <si>
    <t>10004985</t>
  </si>
  <si>
    <t>Котел газовый настенный конденсационный ecoTEC VU OE 376 /3</t>
  </si>
  <si>
    <t>10004153</t>
  </si>
  <si>
    <t>Котел газовый настенный конденсационный ecoTEC VU OE 656-4</t>
  </si>
  <si>
    <t>80/125</t>
  </si>
  <si>
    <t>800*480*472</t>
  </si>
  <si>
    <t>10004152</t>
  </si>
  <si>
    <t>Котел газовый настенный конденсационный ecoTEC VU ОЕ 466-4</t>
  </si>
  <si>
    <t>800*480*450</t>
  </si>
  <si>
    <t>10004987</t>
  </si>
  <si>
    <t>Котел газовый настенный конденсационный ecoTEC VUW OE 236 /</t>
  </si>
  <si>
    <t>720*440*330</t>
  </si>
  <si>
    <t>10004988</t>
  </si>
  <si>
    <t>Котел газовый настенный конденсационный ecoTEC VUW OE 296 /</t>
  </si>
  <si>
    <t>10004989</t>
  </si>
  <si>
    <t>Котел газовый настенный конденсационный ecoTEC VUW OE 346 /</t>
  </si>
  <si>
    <t>Котлы жидкотопливные</t>
  </si>
  <si>
    <t>100001818</t>
  </si>
  <si>
    <t>Котел жидкотопливный напольный GTU 1203 BRS/V130 /TA с бойлером косвенного нагрева</t>
  </si>
  <si>
    <t>100001830</t>
  </si>
  <si>
    <t>Котел жидкотопливный напольный GTU 1203 DRS/V130 /TA с бойлером косвенного нагрева</t>
  </si>
  <si>
    <t>100001820</t>
  </si>
  <si>
    <t>Котел жидкотопливный напольный GTU 1204 BS/V130 /TA с бойлером косвенного нагрева</t>
  </si>
  <si>
    <t>100001832</t>
  </si>
  <si>
    <t>Котел жидкотопливный напольный GTU 1204 DS/V130 /TA с бойлером косвенного нагрева</t>
  </si>
  <si>
    <t>100001821</t>
  </si>
  <si>
    <t>Котел жидкотопливный напольный GTU 1205 BS/V130 /TA с бойлером косвенного нагрева</t>
  </si>
  <si>
    <t>100001833</t>
  </si>
  <si>
    <t>Котел жидкотопливный напольный GTU 1205 DS/V130 /TA с бойлером косвенного нагрева</t>
  </si>
  <si>
    <t>85757723</t>
  </si>
  <si>
    <t>Котел жидкотопливный напольный GTU 123 S (в сборе без панели)</t>
  </si>
  <si>
    <t>85757728</t>
  </si>
  <si>
    <t>Котел жидкотопливный напольный GTU 124 S (в сборе без панели )</t>
  </si>
  <si>
    <t>85757729</t>
  </si>
  <si>
    <t>Котел жидкотопливный напольный GTU 125 S (в сборе без панели )</t>
  </si>
  <si>
    <t>100001715</t>
  </si>
  <si>
    <t>Котел жидкотопливный напольный GTU 126 DS/TA</t>
  </si>
  <si>
    <t>85757730</t>
  </si>
  <si>
    <t>Котел жидкотопливный напольный GTU 126 S (в сборе без панели)</t>
  </si>
  <si>
    <t>100001680</t>
  </si>
  <si>
    <t>Котел напольный под наддувную горелку GT 123 B /TA</t>
  </si>
  <si>
    <t>100001692</t>
  </si>
  <si>
    <t>Котел напольный под наддувную горелку GT 123 D /TA</t>
  </si>
  <si>
    <t>100001681</t>
  </si>
  <si>
    <t>Котел напольный под наддувную горелку GT 124 B /TA</t>
  </si>
  <si>
    <t>100001693</t>
  </si>
  <si>
    <t>Котел напольный под наддувную горелку GT 124 D /TA</t>
  </si>
  <si>
    <t>100001682</t>
  </si>
  <si>
    <t>Котел напольный под наддувную горелку GT 125 B /TA</t>
  </si>
  <si>
    <t>100001694</t>
  </si>
  <si>
    <t>Котел напольный под наддувную горелку GT 125 D /TA</t>
  </si>
  <si>
    <t>100001683</t>
  </si>
  <si>
    <t>Котел напольный под наддувную горелку GT 126 B /TA</t>
  </si>
  <si>
    <t>100001695</t>
  </si>
  <si>
    <t>Котел напольный под наддувную горелку GT 126 D /TA</t>
  </si>
  <si>
    <t>307686</t>
  </si>
  <si>
    <t>Котел напольный VKO 248/5</t>
  </si>
  <si>
    <t>870*585*837</t>
  </si>
  <si>
    <t>307687</t>
  </si>
  <si>
    <t>Котел напольный VKO 328/5</t>
  </si>
  <si>
    <t>870*585*935</t>
  </si>
  <si>
    <t>307688</t>
  </si>
  <si>
    <t>Котел напольный VKO 408/5</t>
  </si>
  <si>
    <t>870*585*1030</t>
  </si>
  <si>
    <t>307689</t>
  </si>
  <si>
    <t>Котел напольный VKO 488/5</t>
  </si>
  <si>
    <t>870*585*1135</t>
  </si>
  <si>
    <t>307690</t>
  </si>
  <si>
    <t>Котел напольный VKO 568/5</t>
  </si>
  <si>
    <t>870*585*1235</t>
  </si>
  <si>
    <t>Котлы конденсационные напольные</t>
  </si>
  <si>
    <t>WHS431100601</t>
  </si>
  <si>
    <t>Котел газовый напольный конден. Power HT 1.1000</t>
  </si>
  <si>
    <t>10,9 (7,97)</t>
  </si>
  <si>
    <t>850*450*871</t>
  </si>
  <si>
    <t>WHS431120601</t>
  </si>
  <si>
    <t>Котел газовый напольный конден. Power HT 1.1200</t>
  </si>
  <si>
    <t>13,08 (9,56)</t>
  </si>
  <si>
    <t>850*450*1024</t>
  </si>
  <si>
    <t>WHS431150601</t>
  </si>
  <si>
    <t>Котел газовый напольный конден. Power HT 1.1500</t>
  </si>
  <si>
    <t>16,35 (11,95)</t>
  </si>
  <si>
    <t>850*450*1132</t>
  </si>
  <si>
    <t>LSX411230600</t>
  </si>
  <si>
    <t>Котел газовый напольный конден. Power HT 1.230</t>
  </si>
  <si>
    <t>22,8 (16,7)</t>
  </si>
  <si>
    <t>1455*692*1171</t>
  </si>
  <si>
    <t>LSX411280600</t>
  </si>
  <si>
    <t>Котел газовый напольный конден. Power HT 1.280</t>
  </si>
  <si>
    <t>27,5 (20,2)</t>
  </si>
  <si>
    <t>1455*692*1264</t>
  </si>
  <si>
    <t>LSX411320600</t>
  </si>
  <si>
    <t>Котел газовый напольный конден. Power HT 1.320</t>
  </si>
  <si>
    <t>37,7 (23,3)</t>
  </si>
  <si>
    <t>1455*692*1357</t>
  </si>
  <si>
    <t>WHS431045600</t>
  </si>
  <si>
    <t>Котел газовый напольный конден. Power HT 1.450</t>
  </si>
  <si>
    <t>850*450*621</t>
  </si>
  <si>
    <t>WHS431065600</t>
  </si>
  <si>
    <t>Котел газовый напольный конден. Power HT 1.650</t>
  </si>
  <si>
    <t>850*450*693</t>
  </si>
  <si>
    <t>WHS431085601</t>
  </si>
  <si>
    <t>Котел газовый напольный конден. Power HT 1.850</t>
  </si>
  <si>
    <t>9,26 (6,77)</t>
  </si>
  <si>
    <t>850*450*801</t>
  </si>
  <si>
    <t>100002414</t>
  </si>
  <si>
    <t>Котел газовый напольный конд. C 310-280 ECO VG</t>
  </si>
  <si>
    <t>100002426</t>
  </si>
  <si>
    <t>Котел газовый напольный конд. C 310-430 ECO VG</t>
  </si>
  <si>
    <t>100002430</t>
  </si>
  <si>
    <t>Котел газовый напольный конд. C 310-500 ECO VG</t>
  </si>
  <si>
    <t>100002439</t>
  </si>
  <si>
    <t>Котел газовый напольный конд. C 610-860 ECO</t>
  </si>
  <si>
    <t>114598</t>
  </si>
  <si>
    <t>Котел газовый напольный конден. C 230-130 ECO</t>
  </si>
  <si>
    <t>114599</t>
  </si>
  <si>
    <t>Котел газовый напольный конден. C 230-170 ECO</t>
  </si>
  <si>
    <t>114600</t>
  </si>
  <si>
    <t>Котел газовый напольный конден. C 230-210 ECO</t>
  </si>
  <si>
    <t>114597</t>
  </si>
  <si>
    <t>Котел газовый напольный конден. C 230-85 ECO</t>
  </si>
  <si>
    <t>100002421</t>
  </si>
  <si>
    <t>Котел газовый напольный конден. C 310-280 ECO VD</t>
  </si>
  <si>
    <t>100002423</t>
  </si>
  <si>
    <t>Котел газовый напольный конден. C 310-350 ECO VD</t>
  </si>
  <si>
    <t>100002422</t>
  </si>
  <si>
    <t>Котел газовый напольный конден. C 310-350 ECO VG</t>
  </si>
  <si>
    <t>100002428</t>
  </si>
  <si>
    <t>Котел газовый напольный конден. C 310-430 ECO VD</t>
  </si>
  <si>
    <t>100002433</t>
  </si>
  <si>
    <t>Котел газовый напольный конден. C 310-500 ECO VD</t>
  </si>
  <si>
    <t>100002437</t>
  </si>
  <si>
    <t>Котел газовый напольный конден. C 310-570 ECO VD</t>
  </si>
  <si>
    <t>100002436</t>
  </si>
  <si>
    <t>Котел газовый напольный конден. C 310-570 ECO VG</t>
  </si>
  <si>
    <t>100002440</t>
  </si>
  <si>
    <t>Котел газовый напольный конден. C 610-1000 ECO</t>
  </si>
  <si>
    <t>100002441</t>
  </si>
  <si>
    <t>Котел газовый напольный конден. C 610-1140 ECO</t>
  </si>
  <si>
    <t>100002438</t>
  </si>
  <si>
    <t>Котел газовый напольный конден. C 610-700 ECO</t>
  </si>
  <si>
    <t>10005401</t>
  </si>
  <si>
    <t>Котел газовый напольный VKK1206/3-E</t>
  </si>
  <si>
    <t>1285*695*960</t>
  </si>
  <si>
    <t>10005402</t>
  </si>
  <si>
    <t>Котел газовый напольный VKK1606/3-E</t>
  </si>
  <si>
    <t>10005403</t>
  </si>
  <si>
    <t>Котел газовый напольный VKK2006/3-E</t>
  </si>
  <si>
    <t>10005404</t>
  </si>
  <si>
    <t>Котел газовый напольный VKK2406/3-E</t>
  </si>
  <si>
    <t>10005405</t>
  </si>
  <si>
    <t>Котел газовый напольный VKK2806/3-E</t>
  </si>
  <si>
    <t>10005400</t>
  </si>
  <si>
    <t>Котел газовый напольный VKK806/3-E</t>
  </si>
  <si>
    <t>10003869</t>
  </si>
  <si>
    <t>Котел газовый напольный конденсационный VCS INT 196/2 -С 15</t>
  </si>
  <si>
    <t>10003872</t>
  </si>
  <si>
    <t>Котел газовый напольный конденсационный VCS INT 246/2-C 170</t>
  </si>
  <si>
    <t>10003878</t>
  </si>
  <si>
    <t>Котел газовый напольный конденсационный VCS INT 246/2-C210</t>
  </si>
  <si>
    <t>10003881</t>
  </si>
  <si>
    <t>Котел газовый напольный конденсационный VCS INT 306/2-C 200</t>
  </si>
  <si>
    <t>10007510</t>
  </si>
  <si>
    <t>Котел газовый напольный конденсационный VKK 226/4 INT (стар.арт. 309517)</t>
  </si>
  <si>
    <t>10007514</t>
  </si>
  <si>
    <t>Котел газовый напольный конденсационный VKK 286/4 INT (стар.арт. 309521)</t>
  </si>
  <si>
    <t>10007518</t>
  </si>
  <si>
    <t>Котел газовый напольный конденсационный VKK 366/4 INT (стар.арт. 309526)</t>
  </si>
  <si>
    <t>10007522</t>
  </si>
  <si>
    <t>Котел газовый напольный конденсационный VKK 476/4 INT  (стар.арт. 309531)</t>
  </si>
  <si>
    <t>Котлы твердотопливные</t>
  </si>
  <si>
    <t>Котел твердотопливный напольный  CF 125 CSE</t>
  </si>
  <si>
    <t>Котел твердотопливный напольный  CF 129 CSE</t>
  </si>
  <si>
    <t>Котел твердотопливный напольный CF 124 CSE</t>
  </si>
  <si>
    <t>Котел твердотопливный напольный CF 126 CSE</t>
  </si>
  <si>
    <t>Котел твердотопливный напольный CF 127 CSE</t>
  </si>
  <si>
    <t>Котлы твердотопливные Дополнительное оборудование CF 120 CSE</t>
  </si>
  <si>
    <t>Клапан управления для предохранительного теплообменника</t>
  </si>
  <si>
    <t>Предохранительный теплообменник CF124/125 без клапана управления</t>
  </si>
  <si>
    <t>Предохранительный теплообменник CF126/127 без клапана управления</t>
  </si>
  <si>
    <t>Предохранительный теплообменник CF128/129 без клапана управления</t>
  </si>
  <si>
    <t>Котлы электрические</t>
  </si>
  <si>
    <t>EKCO.L1Fp-4</t>
  </si>
  <si>
    <t>60×380×175</t>
  </si>
  <si>
    <t>EKCO.L1Fp-6</t>
  </si>
  <si>
    <t>EKCO.L1Fp-8</t>
  </si>
  <si>
    <t>EKCO.L1Fz-4</t>
  </si>
  <si>
    <t>EKCO.L1Fz-6</t>
  </si>
  <si>
    <t>EKCO.L1Fz-8</t>
  </si>
  <si>
    <t>EKCO.L1p-12</t>
  </si>
  <si>
    <t>EKCO.L1p-15</t>
  </si>
  <si>
    <t>EKCO.L1p-18</t>
  </si>
  <si>
    <t>EKCO.L1p-21</t>
  </si>
  <si>
    <t>EKCO.L1p-24</t>
  </si>
  <si>
    <t>EKCO.L1p-4</t>
  </si>
  <si>
    <t>EKCO.L1p-6</t>
  </si>
  <si>
    <t>EKCO.L1p-8</t>
  </si>
  <si>
    <t>EKCO.L1z-12</t>
  </si>
  <si>
    <t>EKCO.L1z-15</t>
  </si>
  <si>
    <t>EKCO.L1z-18</t>
  </si>
  <si>
    <t>EKCO.L1z-21</t>
  </si>
  <si>
    <t>EKCO.L1z-24</t>
  </si>
  <si>
    <t>EKCO.L1z-30</t>
  </si>
  <si>
    <t>EKCO.L1z-36</t>
  </si>
  <si>
    <t>EKCO.L1z-4</t>
  </si>
  <si>
    <t>EKCO.L1z-6</t>
  </si>
  <si>
    <t>EKCO.L1z-8</t>
  </si>
  <si>
    <t>EKCO.R-12</t>
  </si>
  <si>
    <t>EKCO.R-15</t>
  </si>
  <si>
    <t>EKCO.R-18</t>
  </si>
  <si>
    <t>EKCO.R-21</t>
  </si>
  <si>
    <t>EKCO.R-24</t>
  </si>
  <si>
    <t>EKCO.R-4</t>
  </si>
  <si>
    <t>EKCO.R-6</t>
  </si>
  <si>
    <t>EKCO.R-8</t>
  </si>
  <si>
    <t>EKCO.RF-4</t>
  </si>
  <si>
    <t>EKCO.RF-6</t>
  </si>
  <si>
    <t>10009376</t>
  </si>
  <si>
    <t>Котел электрический eloBLOCK Vaillant 12KVR14</t>
  </si>
  <si>
    <t>740*410*330</t>
  </si>
  <si>
    <t>10009377</t>
  </si>
  <si>
    <t>Котел электрический eloBLOCK Vaillant 14KVR14</t>
  </si>
  <si>
    <t>10009378</t>
  </si>
  <si>
    <t>Котел электрический eloBLOCK Vaillant 18KVR14</t>
  </si>
  <si>
    <t>10009379</t>
  </si>
  <si>
    <t>Котел электрический eloBLOCK Vaillant 21KVR14</t>
  </si>
  <si>
    <t>10009380</t>
  </si>
  <si>
    <t>Котел электрический eloBLOCK Vaillant 24KVR14</t>
  </si>
  <si>
    <t>10009381</t>
  </si>
  <si>
    <t>Котел электрический eloBLOCK Vaillant 28KVR14</t>
  </si>
  <si>
    <t>10009374</t>
  </si>
  <si>
    <t>Котел электрический eloBLOCK Vaillant 6KVR14</t>
  </si>
  <si>
    <t>10009375</t>
  </si>
  <si>
    <t>Котел электрический eloBLOCK Vaillant 9KVR14</t>
  </si>
  <si>
    <t>Мембранные баки для водоснабжения WAO - горизонтальные</t>
  </si>
  <si>
    <t>WESTER HEATING</t>
  </si>
  <si>
    <t>0-14-0950</t>
  </si>
  <si>
    <t>Мембранный бак д/водоснабжения Wester Line 24 (WAO 24)</t>
  </si>
  <si>
    <t>0-14-0970</t>
  </si>
  <si>
    <t>Мембранный бак д/водоснабжения Wester Line 50 (WAO 50)</t>
  </si>
  <si>
    <t>0-14-0990</t>
  </si>
  <si>
    <t>Мембранный бак д/водоснабжения Wester Line 80 (WAO 80)</t>
  </si>
  <si>
    <t>0-14-0995</t>
  </si>
  <si>
    <t>Мембранный бак д/водоснабжения гориз Wester Line100 (WAO 100)</t>
  </si>
  <si>
    <t>! Внимание ЗАКАЗНАЯ ПОЗИЦИЯ цена уточняется в момент заказа</t>
  </si>
  <si>
    <t>0-14-0997</t>
  </si>
  <si>
    <t>Мембранный бак д/водоснабжения гориз Wester Line150 (WAO 150)</t>
  </si>
  <si>
    <t>Мембранные баки для водоснабжения WAV  - вертикальные</t>
  </si>
  <si>
    <t>0-14-1140</t>
  </si>
  <si>
    <t>Мембранный бак д/водоснабжения Wester Line 100 (WAV 100)</t>
  </si>
  <si>
    <t>0-14-1030</t>
  </si>
  <si>
    <t>Мембранный бак д/водоснабжения Wester Line 12 (WAV 12)</t>
  </si>
  <si>
    <t>0-14-1160</t>
  </si>
  <si>
    <t>Мембранный бак д/водоснабжения Wester Line 150 (WAV 150)</t>
  </si>
  <si>
    <t>0-14-1040</t>
  </si>
  <si>
    <t>Мембранный бак д/водоснабжения Wester Line 18 (WAV 18)</t>
  </si>
  <si>
    <t>0-14-1185</t>
  </si>
  <si>
    <t>Мембранный бак д/водоснабжения Wester Line 200 (WAV 200)</t>
  </si>
  <si>
    <t>0-14-1060</t>
  </si>
  <si>
    <t>Мембранный бак д/водоснабжения Wester Line 24 (WAV 24)</t>
  </si>
  <si>
    <t>0-14-1205</t>
  </si>
  <si>
    <t>Мембранный бак д/водоснабжения Wester Line 300 (WAV 300)</t>
  </si>
  <si>
    <t>0-14-1080</t>
  </si>
  <si>
    <t>Мембранный бак д/водоснабжения Wester Line 35 (WAV 35)</t>
  </si>
  <si>
    <t>0-14-1100</t>
  </si>
  <si>
    <t>Мембранный бак д/водоснабжения Wester Line 50 (WAV 50)</t>
  </si>
  <si>
    <t>0-14-1225</t>
  </si>
  <si>
    <t>Мембранный бак д/водоснабжения Wester Line 500 (WAV 500)</t>
  </si>
  <si>
    <t>0-14-1020</t>
  </si>
  <si>
    <t>Мембранный бак д/водоснабжения Wester Line 8 (WAV 8)</t>
  </si>
  <si>
    <t>0-14-1120</t>
  </si>
  <si>
    <t>Мембранный бак д/водоснабжения Wester Line 80 (WAV 80)</t>
  </si>
  <si>
    <t>2-14-0300</t>
  </si>
  <si>
    <t>Мембранный бак д/водоснабжения Wester Line1000 (WAV 1000)</t>
  </si>
  <si>
    <t>2-14-0315</t>
  </si>
  <si>
    <t>Мембранный бак д/водоснабжения Wester Line2000 (WAV 2000)</t>
  </si>
  <si>
    <t>2-14-0325</t>
  </si>
  <si>
    <t>Мембранный бак д/водоснабжения Wester Line3000 (WAV 3000)</t>
  </si>
  <si>
    <t>1-14-0305</t>
  </si>
  <si>
    <t>Мембранный бак д/водоснабжения Wester Line750 (WAV 750)</t>
  </si>
  <si>
    <t>Мембранные баки для отопления и водоснабжения Premium</t>
  </si>
  <si>
    <t xml:space="preserve">0-14-1240           </t>
  </si>
  <si>
    <t>Мембранный бак д/водоснабжения Wester Premium 12 (WAV12)</t>
  </si>
  <si>
    <t xml:space="preserve">0-14-1250           </t>
  </si>
  <si>
    <t>Мембранный бак д/водоснабжения Wester Premium 18 (WAV18)</t>
  </si>
  <si>
    <t xml:space="preserve">0-14-1260           </t>
  </si>
  <si>
    <t>Мембранный бак д/водоснабжения Wester Premium 24 (WAV24)</t>
  </si>
  <si>
    <t xml:space="preserve">0-14-1270           </t>
  </si>
  <si>
    <t>Мембранный бак д/водоснабжения Wester Premium 35 (WAV35)</t>
  </si>
  <si>
    <t xml:space="preserve">0-14-1230           </t>
  </si>
  <si>
    <t>Мембранный бак д/водоснабжения Wester Premium 8 (WAV8)</t>
  </si>
  <si>
    <t xml:space="preserve">0-14-1300           </t>
  </si>
  <si>
    <t>Мембранный бак д/водоснабжения Wester Premium  100 (WAV100)</t>
  </si>
  <si>
    <t xml:space="preserve">0-14-1280           </t>
  </si>
  <si>
    <t>Мембранный бак д/водоснабжения Wester Premium  50 (WAV50)</t>
  </si>
  <si>
    <t xml:space="preserve">0-14-1290           </t>
  </si>
  <si>
    <t>Мембранный бак д/водоснабжения Wester Premium  80 (WAV80)</t>
  </si>
  <si>
    <t xml:space="preserve">0-14-1310           </t>
  </si>
  <si>
    <t>Мембранный бак д/водоснабжения Wester Premium 150 (WAV150)</t>
  </si>
  <si>
    <t xml:space="preserve">0-14-0265           </t>
  </si>
  <si>
    <t>Мембранный бак д/отопления Wester Premium 100 (WRV100)</t>
  </si>
  <si>
    <t xml:space="preserve">0-14-0240           </t>
  </si>
  <si>
    <t>Мембранный бак д/отопления Wester Premium 18 (WRV18)</t>
  </si>
  <si>
    <t xml:space="preserve">0-14-0245           </t>
  </si>
  <si>
    <t>Мембранный бак д/отопления Wester Premium 24 (WRV24)</t>
  </si>
  <si>
    <t xml:space="preserve">0-14-0250           </t>
  </si>
  <si>
    <t>Мембранный бак д/отопления Wester Premium 35 (WRV35)</t>
  </si>
  <si>
    <t xml:space="preserve">0-14-0255           </t>
  </si>
  <si>
    <t>Мембранный бак д/отопления Wester Premium 50 (WRV50)</t>
  </si>
  <si>
    <t xml:space="preserve">0-14-0230           </t>
  </si>
  <si>
    <t>Мембранный бак д/отопления Wester Premium 8 (WRV8)</t>
  </si>
  <si>
    <t xml:space="preserve">0-14-0270           </t>
  </si>
  <si>
    <t>Мембранный бак д/отопления Wester Premium  150 (WRV150)</t>
  </si>
  <si>
    <t xml:space="preserve">0-14-0235           </t>
  </si>
  <si>
    <t>Мембранный бак д/отопления Wester Premium 12 (WRV12)</t>
  </si>
  <si>
    <t xml:space="preserve">0-14-0260           </t>
  </si>
  <si>
    <t>Мембранный бак д/отопления Wester Premium 80 (WRV80)</t>
  </si>
  <si>
    <t>Системы для обвязки котельных</t>
  </si>
  <si>
    <t>ME66065</t>
  </si>
  <si>
    <t>Группа безопасности Тип К (1/2 ВР, до 50 кВт)</t>
  </si>
  <si>
    <t>ME45190EA</t>
  </si>
  <si>
    <t>Группа насосная MK, термостат для теплого пола, поколение 7, без насоса, 1</t>
  </si>
  <si>
    <t>ME45190</t>
  </si>
  <si>
    <t>Группа насосная MK, термостат для теплого пола, поколение 7, насос Grundfos UPS 25-60, 1</t>
  </si>
  <si>
    <t>ME4519065WI</t>
  </si>
  <si>
    <t>Группа насосная MK, термостат для теплого пола, поколение 7, насос Wilo Star RS 25/6, 1</t>
  </si>
  <si>
    <t>ME66732EA</t>
  </si>
  <si>
    <t>Группа насосная MK, трехход. смесит., поколение 7, без насоса, 1 1/4</t>
  </si>
  <si>
    <t>ME66731EA</t>
  </si>
  <si>
    <t>Группа насосная MK, трехход. смесит., поколение 7, без насоса, 1</t>
  </si>
  <si>
    <t>ME66731.40</t>
  </si>
  <si>
    <t>Группа насосная MK, трехход. смесит., поколение 7, насос Grundfos UPS 25-60, 1</t>
  </si>
  <si>
    <t>ME66732.40EA</t>
  </si>
  <si>
    <t>Группа насосная MK, трехход. смесит., поколение 7, насос Grundfos UPS 32-60, 1 1/4</t>
  </si>
  <si>
    <t>ME66731.65WI</t>
  </si>
  <si>
    <t>Группа насосная MK, трехход. смесит., поколение 7, насос Wilo Star RS 25/6, 1</t>
  </si>
  <si>
    <t>ME66732.40WI</t>
  </si>
  <si>
    <t>Группа насосная MK, трехход. смесит., поколение 7, насос Wilo Star RS 32/6, 1 1/4</t>
  </si>
  <si>
    <t>ME27409.2</t>
  </si>
  <si>
    <t>Группа насосная Thermix насос Grundfos UPS 15-50 MBP, 3/4</t>
  </si>
  <si>
    <t>ME66712EA</t>
  </si>
  <si>
    <t>Группа насосная UK, поколение 7, без насоса, 1 1/4</t>
  </si>
  <si>
    <t>ME66711EA</t>
  </si>
  <si>
    <t>Группа насосная UK, поколение 7, без насоса, 1</t>
  </si>
  <si>
    <t>ME66711.40</t>
  </si>
  <si>
    <t>Группа насосная UK, поколение 7, насос Grundfos UPS 25-60, 1</t>
  </si>
  <si>
    <t>ME66712</t>
  </si>
  <si>
    <t>Группа насосная UK, поколение 7, насос Grundfos UPS 32-40, 1 1/4</t>
  </si>
  <si>
    <t>ME66712.40</t>
  </si>
  <si>
    <t>Группа насосная UK, поколение 7, насос Grundfos UPS 32-60, 1 1/4</t>
  </si>
  <si>
    <t>ME66711.65Wl</t>
  </si>
  <si>
    <t>Группа насосная UK, поколение 7, насос Wilo Star RS 25/6, 1</t>
  </si>
  <si>
    <t>ME66712.40Wl</t>
  </si>
  <si>
    <t>Группа насосная UK, поколение 7, насос Wilo Star RS 32/6, 1 1/4</t>
  </si>
  <si>
    <t>ME66733.40WI</t>
  </si>
  <si>
    <t>Группа насосная V-MK, смесительный контур, насос Wilo Star-RS 25/6, 1</t>
  </si>
  <si>
    <t>ME66733.31WII</t>
  </si>
  <si>
    <t>Группа насосная V-MK, смесительный контур, насос Wilo Stratos Para 25/1-7,1</t>
  </si>
  <si>
    <t>ME66713.40WI</t>
  </si>
  <si>
    <t>Группа насосная V-UK, прямой контур, насос Wilo Star-RS 25/6, 1</t>
  </si>
  <si>
    <t>ME45411.30</t>
  </si>
  <si>
    <t>Группа насосная, поколение 7, насос Grundfos UPS 25-60ES, Т/О 30 пласт, 1</t>
  </si>
  <si>
    <t>МЕ69070.05</t>
  </si>
  <si>
    <t>Клапан перепускной  для групп 7 поколения</t>
  </si>
  <si>
    <t>ME66301.2</t>
  </si>
  <si>
    <t>Коллектор настенный распределительный, на 2-3 отоп. контура, Ду25</t>
  </si>
  <si>
    <t>ME66301.3</t>
  </si>
  <si>
    <t>Коллектор настенный распределительный, на 3-5 отоп. контура, Ду25</t>
  </si>
  <si>
    <t>ME66301.4</t>
  </si>
  <si>
    <t>Коллектор настенный распределительный, на 4-7 отоп. контура, Ду25</t>
  </si>
  <si>
    <t>ME66337.3</t>
  </si>
  <si>
    <t>Кронштейн для настенного крепления гребенки до 85 кВт, компл.</t>
  </si>
  <si>
    <t>ME66362FR</t>
  </si>
  <si>
    <t>Подключение универсальное для коллектора DN25/32</t>
  </si>
  <si>
    <t>МЕ66341</t>
  </si>
  <si>
    <t>Сервопривод МК 25-32</t>
  </si>
  <si>
    <t>LESTM10.230</t>
  </si>
  <si>
    <t>Сервопривод с интегрированным термостатом 20-80 С</t>
  </si>
  <si>
    <t>ME66391.2</t>
  </si>
  <si>
    <t>Стрелка гидравлическая MHK 25, 2 м3/час, 50 кВт, 1, Ду 25</t>
  </si>
  <si>
    <t>ME66391.3</t>
  </si>
  <si>
    <t>Стрелка гидравлическая MHK 32, 3 м3/час, 85 кВт, 11/4, Ду 32</t>
  </si>
  <si>
    <t>ME66374.150</t>
  </si>
  <si>
    <t>Стрелка с гидравлическим выравниванием 1150 кВт, 50 м3/час, Ду150</t>
  </si>
  <si>
    <t>66374.50</t>
  </si>
  <si>
    <t>Стрелка с гидравлическим выравниванием 135 кВт, 6 м3/час, Ду50</t>
  </si>
  <si>
    <t>Электропитание</t>
  </si>
  <si>
    <t>Теплоком</t>
  </si>
  <si>
    <t>1192221500</t>
  </si>
  <si>
    <t>Блок защиты от аварийного напряжения Альбатрос-1500 DIN</t>
  </si>
  <si>
    <t>119222500</t>
  </si>
  <si>
    <t>Блок защиты от аварийного напряжения Альбатрос-500</t>
  </si>
  <si>
    <t>1192225000</t>
  </si>
  <si>
    <t>Блок защиты от аварийного напряжения Альбатрос-5000</t>
  </si>
  <si>
    <t>415</t>
  </si>
  <si>
    <t>Бокс монтажный универсальный  для АКБ -УМБ 3/120</t>
  </si>
  <si>
    <t>119150240</t>
  </si>
  <si>
    <t>Бокс монтажный универсальный УМБ 2х40</t>
  </si>
  <si>
    <t>1191503100</t>
  </si>
  <si>
    <t>Бокс монтажный универсальный УМБ 3/100</t>
  </si>
  <si>
    <t>585</t>
  </si>
  <si>
    <t>Источник бесперебойного электропитания  SKAT-24-2,0 DIN</t>
  </si>
  <si>
    <t>11934010001</t>
  </si>
  <si>
    <t>Источник бесперебойного электропитания SKAT UPS 1000 исп. Т</t>
  </si>
  <si>
    <t>466</t>
  </si>
  <si>
    <t>Источник бесперебойного электропитания TEPLOCOM-1000(NEW)</t>
  </si>
  <si>
    <t>11934015042</t>
  </si>
  <si>
    <t>Источник бесперебойного электропитания TEPLOCOM-150 исп.1</t>
  </si>
  <si>
    <t>318</t>
  </si>
  <si>
    <t>Источник бесперебойного электропитания TEPLOCOM-300(NEW)</t>
  </si>
  <si>
    <t>345</t>
  </si>
  <si>
    <t>Стабилизатор напряжения TEPLOCOM SKAT-ST-1300</t>
  </si>
  <si>
    <t>346</t>
  </si>
  <si>
    <t>Стабилизатор напряжения TEPLOCOM SKAT-ST-2500</t>
  </si>
  <si>
    <t>119250130</t>
  </si>
  <si>
    <t>Стабилизатор напряжения TEPLOCOM ST-1300</t>
  </si>
  <si>
    <t>119340401</t>
  </si>
  <si>
    <t>Стабилизатор напряжения TEPLOCOM ST-400 пластиковый корпус</t>
  </si>
  <si>
    <t>119340801</t>
  </si>
  <si>
    <t>Стабилизатор напряжения TEPLOCOM ST-800 исп.1 пластик</t>
  </si>
  <si>
    <t>119250111</t>
  </si>
  <si>
    <t>Устройство сопряжения TEPLOCOM ST-600 исп. GF (ground free)</t>
  </si>
  <si>
    <t>ЦЕНА</t>
  </si>
  <si>
    <t>Водонагреватели</t>
  </si>
  <si>
    <t>Крепеж</t>
  </si>
  <si>
    <t>Расходный материал</t>
  </si>
  <si>
    <t>Труба полипропилен</t>
  </si>
  <si>
    <t>Фитинги полипропилен</t>
  </si>
  <si>
    <t>A4601</t>
  </si>
  <si>
    <t>Asterm</t>
  </si>
  <si>
    <t>A4602</t>
  </si>
  <si>
    <t>A4603</t>
  </si>
  <si>
    <t>A4604</t>
  </si>
  <si>
    <t>A4605</t>
  </si>
  <si>
    <t>A4606</t>
  </si>
  <si>
    <t>CM-03</t>
  </si>
  <si>
    <t>Candan</t>
  </si>
  <si>
    <t>ER-02</t>
  </si>
  <si>
    <t>Erаl</t>
  </si>
  <si>
    <t>X50</t>
  </si>
  <si>
    <t>Россия</t>
  </si>
  <si>
    <t>X40</t>
  </si>
  <si>
    <t>X32</t>
  </si>
  <si>
    <t>X20</t>
  </si>
  <si>
    <t>X75</t>
  </si>
  <si>
    <t>X63</t>
  </si>
  <si>
    <t>X25</t>
  </si>
  <si>
    <t>X15</t>
  </si>
  <si>
    <t>X110</t>
  </si>
  <si>
    <t>Цена</t>
  </si>
  <si>
    <t>котельное оборудование</t>
  </si>
  <si>
    <t>Электрические</t>
  </si>
  <si>
    <t>вертикальная установка</t>
  </si>
  <si>
    <t>Atlantic</t>
  </si>
  <si>
    <t>ЭВН вертикальный E-Series VM 50 л.</t>
  </si>
  <si>
    <t>ЭВН вертикальный E-Series VM 80 л.</t>
  </si>
  <si>
    <t>ЭВН вертикальный E-Series VM 100 л.</t>
  </si>
  <si>
    <t>малые литражи</t>
  </si>
  <si>
    <t>ЭВН вертикальный, установка над раковиной O'Pro PC RB, 10 л.</t>
  </si>
  <si>
    <t>ЭВН вертикальный, установка над раковиной O'Pro PC RB 15 л.</t>
  </si>
  <si>
    <t>ЭВН вертикальный, установка под раковиной O'Pro PC SB 10 л.</t>
  </si>
  <si>
    <t>ЭВН вертикальный, установка под раковиной O'Pro PC SB 15 л.</t>
  </si>
  <si>
    <t>ЭВН вертикальный, узкий O'Pro PC R 30 л.</t>
  </si>
  <si>
    <t>ЭВН вертикальный, узкий O'Pro PC R 50 л.</t>
  </si>
  <si>
    <t>841133</t>
  </si>
  <si>
    <t>ЭВН  вертикальный O'Pro VM  50 л.</t>
  </si>
  <si>
    <t>ЭВН  вертикальный O'Pro VM 80 л.</t>
  </si>
  <si>
    <t>ЭВН  вертикальный O'Pro VM, 100 л.</t>
  </si>
  <si>
    <t>861139</t>
  </si>
  <si>
    <t>ЭВН  вертикальный O'Pro VMAE 150 л.</t>
  </si>
  <si>
    <t>871170</t>
  </si>
  <si>
    <t>ЭВН вертикальный O'Pro VMAE 200 л.</t>
  </si>
  <si>
    <t>881165</t>
  </si>
  <si>
    <t>горизонтальная установка</t>
  </si>
  <si>
    <t>ЭВН горизонтальный O'Pro HM 50 л.</t>
  </si>
  <si>
    <t>843002</t>
  </si>
  <si>
    <t>ЭВН горизонтальный O'Pro HM 80 л.</t>
  </si>
  <si>
    <t>853027</t>
  </si>
  <si>
    <t>ЭВН горизонтальный O'Pro HM 100 л.</t>
  </si>
  <si>
    <t>863033</t>
  </si>
  <si>
    <t>ЭВН горизонтальный O'Pro HM 150 л.</t>
  </si>
  <si>
    <t>873040</t>
  </si>
  <si>
    <t>ЭВН горизонтальный O'Pro HM 200 л.</t>
  </si>
  <si>
    <t>883042</t>
  </si>
  <si>
    <t>ЭВН вертикальный ACI VMARS 50 л.</t>
  </si>
  <si>
    <t>151204</t>
  </si>
  <si>
    <t>ЭВН вертикальный ACI VMARS 75 л.</t>
  </si>
  <si>
    <t>151207</t>
  </si>
  <si>
    <t>ЭВН вертикальный ACI VMARS 100 л.</t>
  </si>
  <si>
    <t>151210</t>
  </si>
  <si>
    <t>ЭВН вертикальный ACI VMARS 150 л.</t>
  </si>
  <si>
    <t>151215</t>
  </si>
  <si>
    <t>ЭВН вертикальный ACI VMARS 200 л.</t>
  </si>
  <si>
    <t>151220</t>
  </si>
  <si>
    <t>ЭВН вертикальный ACI VSRS 200 л.</t>
  </si>
  <si>
    <t>152320</t>
  </si>
  <si>
    <t>ЭВН вертикальный ACI VSRS 300 л.</t>
  </si>
  <si>
    <t>152330</t>
  </si>
  <si>
    <t>Elsotherm</t>
  </si>
  <si>
    <t>ЭВН Elsotherm вертикальный 30, зеркальный</t>
  </si>
  <si>
    <t>AV30</t>
  </si>
  <si>
    <t>ЭВН Elsotherm вертикальный 50, зеркальный</t>
  </si>
  <si>
    <t>AV50</t>
  </si>
  <si>
    <t>ЭВН Elsotherm вертикальный 80, зеркальный</t>
  </si>
  <si>
    <t>AV80</t>
  </si>
  <si>
    <t>ЭВН Elsotherm вертикальный 100, зеркальный</t>
  </si>
  <si>
    <t>AV100</t>
  </si>
  <si>
    <t>ЭВН Elsotherm горизонтальный 50, зеркальный</t>
  </si>
  <si>
    <t>AH50</t>
  </si>
  <si>
    <t>ЭВН Elsotherm горизонтальный 80, зеркальный</t>
  </si>
  <si>
    <t>AH80</t>
  </si>
  <si>
    <t>ЭВН Elsotherm 30, круглый</t>
  </si>
  <si>
    <t>H30</t>
  </si>
  <si>
    <t>ЭВН Elsotherm 50, круглый</t>
  </si>
  <si>
    <t>H50</t>
  </si>
  <si>
    <t>ЭВН Elsotherm 80, круглый</t>
  </si>
  <si>
    <t>H80</t>
  </si>
  <si>
    <t>ЭВН Elsotherm 100, круглый</t>
  </si>
  <si>
    <t>H100</t>
  </si>
  <si>
    <t>ЭВН Elsotherm вертикальный 30, белый</t>
  </si>
  <si>
    <t>CV30</t>
  </si>
  <si>
    <t>ЭВН Elsotherm вертикальный 50, белый</t>
  </si>
  <si>
    <t>CV50</t>
  </si>
  <si>
    <t>ЭВН Elsotherm вертикальный 80, белый</t>
  </si>
  <si>
    <t>CV80</t>
  </si>
  <si>
    <t>ЭВН Elsotherm вертикальный 100, белый</t>
  </si>
  <si>
    <t>CV100</t>
  </si>
  <si>
    <t>ЭВН Elsotherm горизонтальный 50, белый</t>
  </si>
  <si>
    <t>CH50</t>
  </si>
  <si>
    <t>ЭВН Elsotherm горизонтальный 80, белый</t>
  </si>
  <si>
    <t>CH80</t>
  </si>
  <si>
    <t>ЭВН Elsotherm 15, установка над мойкой</t>
  </si>
  <si>
    <t>S15u</t>
  </si>
  <si>
    <t>ЭВН Elsotherm 25, установка над мойкой</t>
  </si>
  <si>
    <t>S25u</t>
  </si>
  <si>
    <t>ЭВН Elsotherm 8, установка над мойкой</t>
  </si>
  <si>
    <t>S8u</t>
  </si>
  <si>
    <t>ЭВН Elsotherm 8, установка под мойкой</t>
  </si>
  <si>
    <t>S8d</t>
  </si>
  <si>
    <t>Газовые</t>
  </si>
  <si>
    <t>Водонагреватель газовый проточный ElsoTherm GWH 8 BM</t>
  </si>
  <si>
    <t>ET8-BM</t>
  </si>
  <si>
    <t>Водонагреватель газовый проточный ElsoTherm GWH 10 BM</t>
  </si>
  <si>
    <t>ET10-BM</t>
  </si>
  <si>
    <t>Водонагреватель газовый проточный ElsoTherm GWH 12 BM</t>
  </si>
  <si>
    <t>ET12-BM</t>
  </si>
  <si>
    <t>под_вид</t>
  </si>
  <si>
    <t>Котел газовый настенный конден. LUNA DUO-TEC MP 1.50</t>
  </si>
  <si>
    <t>Котел газовый настенный конден. LUNA DUO-TEC MP 1.60</t>
  </si>
  <si>
    <t>Котел газовый настенный конден. LUNA DUO-TEC MP 1.70</t>
  </si>
  <si>
    <t>Котел газовый настенный конден. LUNA DUO-TEC MP 1.90</t>
  </si>
  <si>
    <t>Котел газовый настенный конден. LUNA DUO-TEC MP 1.110</t>
  </si>
  <si>
    <t>4,90(3,60)</t>
  </si>
  <si>
    <t>(80-125)/80</t>
  </si>
  <si>
    <t>766/450/377</t>
  </si>
  <si>
    <t>5,98(4,40)</t>
  </si>
  <si>
    <t>7,07(5,20)</t>
  </si>
  <si>
    <t>766/450/505</t>
  </si>
  <si>
    <t>9,25(6,60)</t>
  </si>
  <si>
    <t>(80-160)/100</t>
  </si>
  <si>
    <t>952/600/584</t>
  </si>
  <si>
    <t>11,10(7,92)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</si>
</sst>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]\ #,##0;[Red]\-[$€]\ #,##0"/>
  </numFmts>
  <fonts count="37" x14ac:knownFonts="1"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System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10"/>
      <name val="Arial Cyr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53"/>
      <name val="Arial"/>
      <family val="2"/>
      <charset val="204"/>
    </font>
    <font>
      <b/>
      <i/>
      <sz val="9"/>
      <name val="Arial"/>
      <family val="2"/>
      <charset val="204"/>
    </font>
    <font>
      <sz val="9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b/>
      <sz val="18"/>
      <name val="Arial"/>
      <family val="2"/>
      <charset val="204"/>
    </font>
    <font>
      <b/>
      <sz val="24"/>
      <name val="Arial"/>
      <family val="2"/>
      <charset val="204"/>
    </font>
    <font>
      <b/>
      <i/>
      <sz val="11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0">
    <xf numFmtId="0" fontId="0" fillId="0" borderId="0">
      <alignment horizontal="left"/>
    </xf>
    <xf numFmtId="9" fontId="4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9" fontId="3" fillId="0" borderId="0" applyFont="0" applyFill="0" applyBorder="0" applyAlignment="0" applyProtection="0"/>
    <xf numFmtId="0" fontId="7" fillId="0" borderId="0"/>
    <xf numFmtId="0" fontId="6" fillId="0" borderId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1" fillId="0" borderId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6" borderId="0" applyNumberFormat="0" applyBorder="0" applyAlignment="0" applyProtection="0"/>
    <xf numFmtId="0" fontId="12" fillId="14" borderId="3" applyNumberFormat="0" applyAlignment="0" applyProtection="0"/>
    <xf numFmtId="0" fontId="13" fillId="27" borderId="4" applyNumberFormat="0" applyAlignment="0" applyProtection="0"/>
    <xf numFmtId="0" fontId="14" fillId="27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8" borderId="9" applyNumberFormat="0" applyAlignment="0" applyProtection="0"/>
    <xf numFmtId="0" fontId="20" fillId="0" borderId="0" applyNumberFormat="0" applyFill="0" applyBorder="0" applyAlignment="0" applyProtection="0"/>
    <xf numFmtId="0" fontId="21" fillId="29" borderId="0" applyNumberFormat="0" applyBorder="0" applyAlignment="0" applyProtection="0"/>
    <xf numFmtId="0" fontId="6" fillId="0" borderId="0"/>
    <xf numFmtId="0" fontId="22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30" borderId="10" applyNumberFormat="0" applyFont="0" applyAlignment="0" applyProtection="0"/>
    <xf numFmtId="0" fontId="6" fillId="30" borderId="10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2" fillId="0" borderId="0"/>
    <xf numFmtId="0" fontId="1" fillId="0" borderId="0"/>
  </cellStyleXfs>
  <cellXfs count="96">
    <xf numFmtId="0" fontId="0" fillId="0" borderId="0" xfId="0">
      <alignment horizontal="left"/>
    </xf>
    <xf numFmtId="0" fontId="5" fillId="0" borderId="0" xfId="0" applyFont="1" applyAlignment="1"/>
    <xf numFmtId="4" fontId="27" fillId="0" borderId="0" xfId="2" applyNumberFormat="1" applyFont="1" applyFill="1" applyBorder="1" applyAlignment="1"/>
    <xf numFmtId="0" fontId="27" fillId="0" borderId="1" xfId="2" applyFont="1" applyFill="1" applyBorder="1" applyAlignment="1">
      <alignment horizontal="center" vertical="center"/>
    </xf>
    <xf numFmtId="0" fontId="27" fillId="0" borderId="0" xfId="2" applyFont="1" applyFill="1" applyBorder="1" applyAlignment="1">
      <alignment horizontal="center" vertical="center"/>
    </xf>
    <xf numFmtId="4" fontId="27" fillId="8" borderId="0" xfId="0" applyNumberFormat="1" applyFont="1" applyFill="1" applyBorder="1" applyAlignment="1"/>
    <xf numFmtId="0" fontId="3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8" fillId="0" borderId="0" xfId="0" applyFont="1" applyAlignment="1"/>
    <xf numFmtId="0" fontId="34" fillId="0" borderId="0" xfId="0" applyFont="1" applyAlignment="1"/>
    <xf numFmtId="0" fontId="36" fillId="0" borderId="0" xfId="0" applyFont="1" applyAlignment="1"/>
    <xf numFmtId="0" fontId="27" fillId="0" borderId="1" xfId="4" applyFont="1" applyFill="1" applyBorder="1" applyAlignment="1">
      <alignment horizontal="center" vertical="center"/>
    </xf>
    <xf numFmtId="49" fontId="27" fillId="0" borderId="1" xfId="4" applyNumberFormat="1" applyFont="1" applyFill="1" applyBorder="1" applyAlignment="1">
      <alignment horizontal="center" vertical="center"/>
    </xf>
    <xf numFmtId="0" fontId="27" fillId="0" borderId="1" xfId="2" applyFont="1" applyFill="1" applyBorder="1" applyAlignment="1"/>
    <xf numFmtId="49" fontId="27" fillId="0" borderId="0" xfId="3" applyNumberFormat="1" applyFont="1" applyFill="1" applyBorder="1" applyAlignment="1"/>
    <xf numFmtId="0" fontId="27" fillId="0" borderId="0" xfId="3" applyFont="1" applyFill="1" applyBorder="1" applyAlignment="1"/>
    <xf numFmtId="0" fontId="27" fillId="0" borderId="0" xfId="4" applyFont="1" applyBorder="1"/>
    <xf numFmtId="4" fontId="27" fillId="0" borderId="0" xfId="4" applyNumberFormat="1" applyFont="1" applyBorder="1"/>
    <xf numFmtId="0" fontId="27" fillId="0" borderId="0" xfId="4" applyFont="1" applyBorder="1" applyAlignment="1">
      <alignment horizontal="left"/>
    </xf>
    <xf numFmtId="0" fontId="29" fillId="0" borderId="1" xfId="4" applyFont="1" applyBorder="1" applyAlignment="1">
      <alignment horizontal="center" vertical="center" wrapText="1"/>
    </xf>
    <xf numFmtId="0" fontId="27" fillId="0" borderId="0" xfId="2" applyFont="1" applyFill="1" applyBorder="1" applyAlignment="1"/>
    <xf numFmtId="49" fontId="27" fillId="0" borderId="0" xfId="2" applyNumberFormat="1" applyFont="1" applyFill="1" applyBorder="1" applyAlignment="1"/>
    <xf numFmtId="0" fontId="35" fillId="0" borderId="0" xfId="0" applyFont="1" applyBorder="1" applyAlignment="1">
      <alignment horizontal="left" vertical="center"/>
    </xf>
    <xf numFmtId="0" fontId="27" fillId="0" borderId="0" xfId="2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28" fillId="0" borderId="0" xfId="0" applyFont="1" applyBorder="1" applyAlignment="1"/>
    <xf numFmtId="0" fontId="34" fillId="0" borderId="0" xfId="0" applyFont="1" applyBorder="1" applyAlignment="1"/>
    <xf numFmtId="0" fontId="5" fillId="0" borderId="0" xfId="0" applyFont="1" applyBorder="1" applyAlignment="1"/>
    <xf numFmtId="14" fontId="27" fillId="0" borderId="0" xfId="2" applyNumberFormat="1" applyFont="1" applyFill="1" applyBorder="1" applyAlignment="1">
      <alignment horizontal="center" vertical="center"/>
    </xf>
    <xf numFmtId="16" fontId="27" fillId="0" borderId="0" xfId="2" applyNumberFormat="1" applyFont="1" applyFill="1" applyBorder="1" applyAlignment="1">
      <alignment horizontal="center" vertical="center"/>
    </xf>
    <xf numFmtId="16" fontId="27" fillId="0" borderId="0" xfId="2" applyNumberFormat="1" applyFont="1" applyFill="1" applyBorder="1" applyAlignment="1"/>
    <xf numFmtId="49" fontId="27" fillId="0" borderId="0" xfId="3" applyNumberFormat="1" applyFont="1" applyFill="1" applyBorder="1" applyAlignment="1">
      <alignment horizontal="left"/>
    </xf>
    <xf numFmtId="49" fontId="27" fillId="0" borderId="0" xfId="4" applyNumberFormat="1" applyFont="1" applyFill="1" applyBorder="1" applyAlignment="1"/>
    <xf numFmtId="0" fontId="27" fillId="0" borderId="0" xfId="4" applyFont="1" applyFill="1" applyBorder="1" applyAlignment="1"/>
    <xf numFmtId="49" fontId="27" fillId="0" borderId="0" xfId="6" applyNumberFormat="1" applyFont="1" applyFill="1" applyBorder="1" applyAlignment="1">
      <alignment horizontal="left"/>
    </xf>
    <xf numFmtId="0" fontId="27" fillId="0" borderId="0" xfId="6" applyNumberFormat="1" applyFont="1" applyFill="1" applyBorder="1" applyAlignment="1"/>
    <xf numFmtId="17" fontId="27" fillId="0" borderId="0" xfId="2" applyNumberFormat="1" applyFont="1" applyFill="1" applyBorder="1" applyAlignment="1">
      <alignment horizontal="center" vertical="center"/>
    </xf>
    <xf numFmtId="0" fontId="27" fillId="0" borderId="0" xfId="6" applyNumberFormat="1" applyFont="1" applyFill="1" applyBorder="1" applyAlignment="1">
      <alignment vertical="center"/>
    </xf>
    <xf numFmtId="49" fontId="27" fillId="0" borderId="0" xfId="6" applyNumberFormat="1" applyFont="1" applyFill="1" applyBorder="1" applyAlignment="1" applyProtection="1">
      <alignment horizontal="left"/>
      <protection locked="0"/>
    </xf>
    <xf numFmtId="0" fontId="27" fillId="0" borderId="0" xfId="6" applyFont="1" applyFill="1" applyBorder="1" applyAlignment="1" applyProtection="1">
      <protection locked="0"/>
    </xf>
    <xf numFmtId="0" fontId="27" fillId="0" borderId="0" xfId="3" applyFont="1" applyFill="1" applyBorder="1" applyAlignment="1">
      <alignment vertical="center"/>
    </xf>
    <xf numFmtId="0" fontId="27" fillId="0" borderId="0" xfId="7" applyFont="1" applyFill="1" applyBorder="1" applyAlignment="1"/>
    <xf numFmtId="0" fontId="29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27" fillId="0" borderId="0" xfId="0" applyFont="1" applyBorder="1" applyAlignment="1"/>
    <xf numFmtId="0" fontId="31" fillId="0" borderId="0" xfId="0" applyFont="1" applyBorder="1" applyAlignment="1"/>
    <xf numFmtId="0" fontId="29" fillId="0" borderId="0" xfId="0" applyFont="1" applyBorder="1" applyAlignment="1"/>
    <xf numFmtId="4" fontId="27" fillId="2" borderId="0" xfId="0" applyNumberFormat="1" applyFont="1" applyFill="1" applyBorder="1" applyAlignment="1"/>
    <xf numFmtId="4" fontId="27" fillId="3" borderId="0" xfId="0" applyNumberFormat="1" applyFont="1" applyFill="1" applyBorder="1" applyAlignment="1"/>
    <xf numFmtId="4" fontId="27" fillId="4" borderId="0" xfId="0" applyNumberFormat="1" applyFont="1" applyFill="1" applyBorder="1" applyAlignment="1"/>
    <xf numFmtId="0" fontId="32" fillId="7" borderId="0" xfId="0" applyFont="1" applyFill="1" applyBorder="1" applyAlignment="1">
      <alignment vertical="top"/>
    </xf>
    <xf numFmtId="0" fontId="29" fillId="7" borderId="0" xfId="0" applyFont="1" applyFill="1" applyBorder="1" applyAlignment="1">
      <alignment vertical="top"/>
    </xf>
    <xf numFmtId="0" fontId="27" fillId="7" borderId="0" xfId="0" applyFont="1" applyFill="1" applyBorder="1" applyAlignment="1"/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4" fontId="27" fillId="0" borderId="0" xfId="0" applyNumberFormat="1" applyFont="1" applyBorder="1" applyAlignment="1"/>
    <xf numFmtId="0" fontId="33" fillId="6" borderId="0" xfId="0" applyFont="1" applyFill="1" applyBorder="1" applyAlignment="1">
      <alignment vertical="top"/>
    </xf>
    <xf numFmtId="0" fontId="27" fillId="6" borderId="0" xfId="0" applyFont="1" applyFill="1" applyBorder="1" applyAlignment="1"/>
    <xf numFmtId="0" fontId="29" fillId="0" borderId="1" xfId="0" applyFont="1" applyBorder="1" applyAlignment="1">
      <alignment horizontal="center" vertical="center"/>
    </xf>
    <xf numFmtId="0" fontId="29" fillId="8" borderId="1" xfId="0" applyFont="1" applyFill="1" applyBorder="1" applyAlignment="1">
      <alignment horizontal="center" vertical="center"/>
    </xf>
    <xf numFmtId="4" fontId="27" fillId="2" borderId="1" xfId="0" applyNumberFormat="1" applyFont="1" applyFill="1" applyBorder="1" applyAlignment="1"/>
    <xf numFmtId="4" fontId="27" fillId="3" borderId="1" xfId="0" applyNumberFormat="1" applyFont="1" applyFill="1" applyBorder="1" applyAlignment="1"/>
    <xf numFmtId="4" fontId="27" fillId="4" borderId="1" xfId="0" applyNumberFormat="1" applyFont="1" applyFill="1" applyBorder="1" applyAlignment="1"/>
    <xf numFmtId="9" fontId="27" fillId="3" borderId="1" xfId="0" applyNumberFormat="1" applyFont="1" applyFill="1" applyBorder="1" applyAlignment="1">
      <alignment horizontal="center" vertical="center"/>
    </xf>
    <xf numFmtId="9" fontId="27" fillId="4" borderId="1" xfId="0" applyNumberFormat="1" applyFont="1" applyFill="1" applyBorder="1" applyAlignment="1">
      <alignment horizontal="center" vertical="center"/>
    </xf>
    <xf numFmtId="9" fontId="27" fillId="8" borderId="1" xfId="0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0" fontId="27" fillId="8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9" fillId="5" borderId="1" xfId="0" applyFont="1" applyFill="1" applyBorder="1" applyAlignment="1">
      <alignment horizontal="right" vertical="center"/>
    </xf>
    <xf numFmtId="0" fontId="27" fillId="5" borderId="1" xfId="0" applyFont="1" applyFill="1" applyBorder="1" applyAlignment="1">
      <alignment horizontal="center"/>
    </xf>
    <xf numFmtId="9" fontId="27" fillId="5" borderId="1" xfId="1" applyFont="1" applyFill="1" applyBorder="1" applyAlignment="1">
      <alignment horizontal="center"/>
    </xf>
    <xf numFmtId="0" fontId="5" fillId="0" borderId="1" xfId="4" applyFont="1" applyBorder="1" applyAlignment="1">
      <alignment horizontal="center" vertical="center" wrapText="1"/>
    </xf>
    <xf numFmtId="0" fontId="28" fillId="0" borderId="0" xfId="4" applyFont="1" applyBorder="1"/>
    <xf numFmtId="0" fontId="29" fillId="0" borderId="1" xfId="4" applyFont="1" applyFill="1" applyBorder="1" applyAlignment="1">
      <alignment horizontal="center" vertical="center" wrapText="1"/>
    </xf>
    <xf numFmtId="49" fontId="29" fillId="0" borderId="1" xfId="4" applyNumberFormat="1" applyFont="1" applyFill="1" applyBorder="1" applyAlignment="1">
      <alignment horizontal="center" vertical="center" wrapText="1"/>
    </xf>
    <xf numFmtId="9" fontId="29" fillId="0" borderId="1" xfId="2" applyNumberFormat="1" applyFont="1" applyFill="1" applyBorder="1" applyAlignment="1">
      <alignment horizontal="center" vertical="center" wrapText="1"/>
    </xf>
    <xf numFmtId="0" fontId="29" fillId="0" borderId="1" xfId="2" applyFont="1" applyFill="1" applyBorder="1" applyAlignment="1">
      <alignment horizontal="center" vertical="center" wrapText="1"/>
    </xf>
    <xf numFmtId="0" fontId="29" fillId="0" borderId="0" xfId="2" applyFont="1" applyFill="1" applyBorder="1" applyAlignment="1">
      <alignment horizontal="center" wrapText="1"/>
    </xf>
    <xf numFmtId="0" fontId="29" fillId="0" borderId="0" xfId="2" applyFont="1" applyFill="1" applyBorder="1" applyAlignment="1">
      <alignment wrapText="1"/>
    </xf>
    <xf numFmtId="0" fontId="36" fillId="0" borderId="0" xfId="0" applyFont="1" applyBorder="1" applyAlignment="1"/>
    <xf numFmtId="0" fontId="27" fillId="5" borderId="0" xfId="2" applyFont="1" applyFill="1" applyBorder="1" applyAlignment="1"/>
    <xf numFmtId="49" fontId="27" fillId="5" borderId="0" xfId="6" applyNumberFormat="1" applyFont="1" applyFill="1" applyBorder="1" applyAlignment="1">
      <alignment horizontal="left"/>
    </xf>
    <xf numFmtId="0" fontId="27" fillId="5" borderId="0" xfId="6" applyNumberFormat="1" applyFont="1" applyFill="1" applyBorder="1" applyAlignment="1"/>
    <xf numFmtId="4" fontId="27" fillId="5" borderId="0" xfId="2" applyNumberFormat="1" applyFont="1" applyFill="1" applyBorder="1" applyAlignment="1"/>
    <xf numFmtId="0" fontId="27" fillId="5" borderId="0" xfId="2" applyFont="1" applyFill="1" applyBorder="1" applyAlignment="1">
      <alignment horizontal="center" vertical="center"/>
    </xf>
    <xf numFmtId="0" fontId="27" fillId="5" borderId="0" xfId="2" applyFont="1" applyFill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2" xfId="0" applyFont="1" applyBorder="1" applyAlignment="1">
      <alignment horizontal="center"/>
    </xf>
  </cellXfs>
  <cellStyles count="60">
    <cellStyle name="20% - Акцент1 2" xfId="8"/>
    <cellStyle name="20% - Акцент2 2" xfId="9"/>
    <cellStyle name="20% - Акцент3 2" xfId="10"/>
    <cellStyle name="20% - Акцент4 2" xfId="11"/>
    <cellStyle name="20% - Акцент5 2" xfId="12"/>
    <cellStyle name="20% - Акцент6 2" xfId="13"/>
    <cellStyle name="40% - Акцент1 2" xfId="14"/>
    <cellStyle name="40% - Акцент2 2" xfId="15"/>
    <cellStyle name="40% - Акцент3 2" xfId="16"/>
    <cellStyle name="40% - Акцент4 2" xfId="17"/>
    <cellStyle name="40% - Акцент5 2" xfId="18"/>
    <cellStyle name="40% - Акцент6 2" xfId="19"/>
    <cellStyle name="60% - Акцент1 2" xfId="20"/>
    <cellStyle name="60% - Акцент2 2" xfId="21"/>
    <cellStyle name="60% - Акцент3 2" xfId="22"/>
    <cellStyle name="60% - Акцент4 2" xfId="23"/>
    <cellStyle name="60% - Акцент5 2" xfId="24"/>
    <cellStyle name="60% - Акцент6 2" xfId="25"/>
    <cellStyle name="Euro" xfId="26"/>
    <cellStyle name="Euro 2" xfId="27"/>
    <cellStyle name="Euro 2 2" xfId="28"/>
    <cellStyle name="Normal_Ex10" xfId="29"/>
    <cellStyle name="Normalny_Arkusz1_Arkusz1" xfId="30"/>
    <cellStyle name="Акцент1 2" xfId="31"/>
    <cellStyle name="Акцент2 2" xfId="32"/>
    <cellStyle name="Акцент3 2" xfId="33"/>
    <cellStyle name="Акцент4 2" xfId="34"/>
    <cellStyle name="Акцент5 2" xfId="35"/>
    <cellStyle name="Акцент6 2" xfId="36"/>
    <cellStyle name="Ввод  2" xfId="37"/>
    <cellStyle name="Вывод 2" xfId="38"/>
    <cellStyle name="Вычисление 2" xfId="39"/>
    <cellStyle name="Заголовок 1 2" xfId="40"/>
    <cellStyle name="Заголовок 2 2" xfId="41"/>
    <cellStyle name="Заголовок 3 2" xfId="42"/>
    <cellStyle name="Заголовок 4 2" xfId="43"/>
    <cellStyle name="Итог 2" xfId="44"/>
    <cellStyle name="Контрольная ячейка 2" xfId="45"/>
    <cellStyle name="Название 2" xfId="46"/>
    <cellStyle name="Нейтральный 2" xfId="47"/>
    <cellStyle name="Обычный" xfId="0" builtinId="0"/>
    <cellStyle name="Обычный 2" xfId="2"/>
    <cellStyle name="Обычный 2 2" xfId="6"/>
    <cellStyle name="Обычный 3" xfId="4"/>
    <cellStyle name="Обычный 4" xfId="3"/>
    <cellStyle name="Обычный 4 2" xfId="48"/>
    <cellStyle name="Обычный 5" xfId="58"/>
    <cellStyle name="Обычный 6" xfId="59"/>
    <cellStyle name="Обычный_Лист1 2" xfId="7"/>
    <cellStyle name="Плохой 2" xfId="49"/>
    <cellStyle name="Пояснение 2" xfId="50"/>
    <cellStyle name="Примечание 2" xfId="51"/>
    <cellStyle name="Примечание 2 2" xfId="52"/>
    <cellStyle name="Процентный" xfId="1" builtinId="5"/>
    <cellStyle name="Процентный 2" xfId="5"/>
    <cellStyle name="Процентный 3" xfId="53"/>
    <cellStyle name="Процентный 3 2" xfId="54"/>
    <cellStyle name="Связанная ячейка 2" xfId="55"/>
    <cellStyle name="Текст предупреждения 2" xfId="56"/>
    <cellStyle name="Хороший 2" xfId="57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72;&#1081;&#1089;%20&#1050;&#1054;&#1058;&#1045;&#1051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менклатура"/>
      <sheetName val="виды номенклатуры"/>
      <sheetName val="выгрузка с сайта формат 2"/>
      <sheetName val="формируем загрузку"/>
      <sheetName val="для загрузки на сайт"/>
      <sheetName val="не трогать загружено!!!"/>
    </sheetNames>
    <sheetDataSet>
      <sheetData sheetId="0" refreshError="1"/>
      <sheetData sheetId="1" refreshError="1">
        <row r="1">
          <cell r="B1" t="str">
            <v>Антифризы</v>
          </cell>
          <cell r="C1" t="str">
            <v>Антифризы</v>
          </cell>
          <cell r="D1" t="str">
            <v>CA43B94A-08B0-5C25-A24A-B7A77853C590</v>
          </cell>
          <cell r="E1" t="str">
            <v>ID00000000</v>
          </cell>
        </row>
        <row r="2">
          <cell r="B2" t="str">
            <v>Бойлеры</v>
          </cell>
          <cell r="C2" t="str">
            <v>Бойлеры</v>
          </cell>
          <cell r="D2" t="str">
            <v>943D71AD-69D7-9964-1D50-4CFA80A4D44F</v>
          </cell>
          <cell r="E2" t="str">
            <v>ID00000000</v>
          </cell>
        </row>
        <row r="3">
          <cell r="B3" t="str">
            <v>Бойлеры косвенного нагрева</v>
          </cell>
          <cell r="C3" t="str">
            <v>Бойлеры</v>
          </cell>
          <cell r="D3" t="str">
            <v>9482CF5A-B3EE-A6E8-1400-B524A8107E61</v>
          </cell>
          <cell r="E3" t="str">
            <v>943D71AD-69D7-9964-1D50-4CFA80A4D44F</v>
          </cell>
        </row>
        <row r="4">
          <cell r="B4" t="str">
            <v>Вертикальная установка</v>
          </cell>
          <cell r="C4" t="str">
            <v>Электрические водонагреватели</v>
          </cell>
          <cell r="D4" t="str">
            <v>BCD7D5B7-EA1C-FE78-374B-07F2499FB940</v>
          </cell>
          <cell r="E4" t="str">
            <v>0ED2B093-D995-5DCA-15CE-5488CBCD44EC</v>
          </cell>
        </row>
        <row r="5">
          <cell r="B5" t="str">
            <v>Водонагреватели</v>
          </cell>
          <cell r="C5" t="str">
            <v>Водонагреватели</v>
          </cell>
          <cell r="D5" t="str">
            <v>CD2EE5EF-1675-F900-7A5A-72766E81FD6C</v>
          </cell>
          <cell r="E5" t="str">
            <v>ID00000000</v>
          </cell>
        </row>
        <row r="6">
          <cell r="B6" t="str">
            <v>Газовые водонагреватели</v>
          </cell>
          <cell r="C6" t="str">
            <v>Водонагреватели</v>
          </cell>
          <cell r="D6" t="str">
            <v>CB1BE5DC-764E-1EAF-2A5D-798F0C52901F</v>
          </cell>
          <cell r="E6" t="str">
            <v>CD2EE5EF-1675-F900-7A5A-72766E81FD6C</v>
          </cell>
        </row>
        <row r="7">
          <cell r="B7" t="str">
            <v>Горелки</v>
          </cell>
          <cell r="C7" t="str">
            <v>Горелки</v>
          </cell>
          <cell r="D7" t="str">
            <v>4C1EED77-7523-33F5-3513-DC6AE7A759E9</v>
          </cell>
          <cell r="E7" t="str">
            <v>ID00000000</v>
          </cell>
        </row>
        <row r="8">
          <cell r="B8" t="str">
            <v>Горизонтальная установка</v>
          </cell>
          <cell r="C8" t="str">
            <v>Электрические водонагреватели</v>
          </cell>
          <cell r="D8" t="str">
            <v>FF3C5054-5DF2-48C4-0538-2A5697205C84</v>
          </cell>
          <cell r="E8" t="str">
            <v>0ED2B093-D995-5DCA-15CE-5488CBCD44EC</v>
          </cell>
        </row>
        <row r="9">
          <cell r="B9" t="str">
            <v>Дымоходы</v>
          </cell>
          <cell r="C9" t="str">
            <v>Дымоходы</v>
          </cell>
          <cell r="D9" t="str">
            <v>6A6D8A7B-6AEC-E0D1-DE96-03574764C0E1</v>
          </cell>
          <cell r="E9" t="str">
            <v>ID00000000</v>
          </cell>
        </row>
        <row r="10">
          <cell r="B10" t="str">
            <v>Комплектующие</v>
          </cell>
          <cell r="C10" t="str">
            <v>Комплектующие</v>
          </cell>
          <cell r="D10" t="str">
            <v>A608BC3A-30CE-AF85-8372-8640FB1F9FB4</v>
          </cell>
          <cell r="E10" t="str">
            <v>ID00000000</v>
          </cell>
        </row>
        <row r="11">
          <cell r="B11" t="str">
            <v>Котлы</v>
          </cell>
          <cell r="C11" t="str">
            <v>Котлы</v>
          </cell>
          <cell r="D11" t="str">
            <v>EBCD26D8-1CB3-3BB9-9C43-A55A939E0839</v>
          </cell>
          <cell r="E11" t="str">
            <v>ID00000000</v>
          </cell>
        </row>
        <row r="12">
          <cell r="B12" t="str">
            <v>Котлы большой мощности</v>
          </cell>
          <cell r="C12" t="str">
            <v>Котлы</v>
          </cell>
          <cell r="D12" t="str">
            <v>83F4EB9B-2C9B-A2C9-22A2-EC14F4661876</v>
          </cell>
          <cell r="E12" t="str">
            <v>EBCD26D8-1CB3-3BB9-9C43-A55A939E0839</v>
          </cell>
        </row>
        <row r="13">
          <cell r="B13" t="str">
            <v>Котлы газовые напольные</v>
          </cell>
          <cell r="C13" t="str">
            <v>Котлы</v>
          </cell>
          <cell r="D13" t="str">
            <v>66DE5099-CBC6-8D93-92C3-4C18C6F1BCAD</v>
          </cell>
          <cell r="E13" t="str">
            <v>EBCD26D8-1CB3-3BB9-9C43-A55A939E0839</v>
          </cell>
        </row>
        <row r="14">
          <cell r="B14" t="str">
            <v>Котлы газовые напольные для коллективного отопления</v>
          </cell>
          <cell r="C14" t="str">
            <v>Котлы</v>
          </cell>
          <cell r="D14" t="str">
            <v>C37F8047-0215-CC86-2671-75BF349415E2</v>
          </cell>
          <cell r="E14" t="str">
            <v>EBCD26D8-1CB3-3BB9-9C43-A55A939E0839</v>
          </cell>
        </row>
        <row r="15">
          <cell r="B15" t="str">
            <v>Котлы газовые настенные</v>
          </cell>
          <cell r="C15" t="str">
            <v>Котлы</v>
          </cell>
          <cell r="D15" t="str">
            <v>0B1476A1-D8D8-B2C4-C3C9-419BB225E332</v>
          </cell>
          <cell r="E15" t="str">
            <v>EBCD26D8-1CB3-3BB9-9C43-A55A939E0839</v>
          </cell>
        </row>
        <row r="16">
          <cell r="B16" t="str">
            <v>Котлы газовые настенные конденсационные</v>
          </cell>
          <cell r="C16" t="str">
            <v>Котлы</v>
          </cell>
          <cell r="D16" t="str">
            <v>75284E00-BC9F-EAE9-2F64-F8088F5626F7</v>
          </cell>
          <cell r="E16" t="str">
            <v>EBCD26D8-1CB3-3BB9-9C43-A55A939E0839</v>
          </cell>
        </row>
        <row r="17">
          <cell r="B17" t="str">
            <v>Котлы жидкотопливные</v>
          </cell>
          <cell r="C17" t="str">
            <v>Котлы</v>
          </cell>
          <cell r="D17" t="str">
            <v>36527028-412C-B791-26BD-347811D7BD87</v>
          </cell>
          <cell r="E17" t="str">
            <v>EBCD26D8-1CB3-3BB9-9C43-A55A939E0839</v>
          </cell>
        </row>
        <row r="18">
          <cell r="B18" t="str">
            <v>Котлы конденсационные напольные</v>
          </cell>
          <cell r="C18" t="str">
            <v>Котлы</v>
          </cell>
          <cell r="D18" t="str">
            <v>D0FF2FCD-382C-9DAF-58F6-515262C13267</v>
          </cell>
          <cell r="E18" t="str">
            <v>EBCD26D8-1CB3-3BB9-9C43-A55A939E0839</v>
          </cell>
        </row>
        <row r="19">
          <cell r="B19" t="str">
            <v>Котлы твердотопливные</v>
          </cell>
          <cell r="C19" t="str">
            <v>Котлы</v>
          </cell>
          <cell r="D19" t="str">
            <v>D8C170DE-B343-1EAD-BC8A-42003548825A</v>
          </cell>
          <cell r="E19" t="str">
            <v>EBCD26D8-1CB3-3BB9-9C43-A55A939E0839</v>
          </cell>
        </row>
        <row r="20">
          <cell r="B20" t="str">
            <v>Котлы твердотопливные Дополнительное оборудование CF 120 CSE</v>
          </cell>
          <cell r="C20" t="str">
            <v>Котлы</v>
          </cell>
          <cell r="D20" t="str">
            <v>777D028C-723D-4D26-998B-E8C5426AE9F5</v>
          </cell>
          <cell r="E20" t="str">
            <v>EBCD26D8-1CB3-3BB9-9C43-A55A939E0839</v>
          </cell>
        </row>
        <row r="21">
          <cell r="B21" t="str">
            <v>Котлы электрические</v>
          </cell>
          <cell r="C21" t="str">
            <v>Котлы</v>
          </cell>
          <cell r="D21" t="str">
            <v>45EDFE29-45D8-7524-66DB-C23EE8DDF73D</v>
          </cell>
          <cell r="E21" t="str">
            <v>EBCD26D8-1CB3-3BB9-9C43-A55A939E0839</v>
          </cell>
        </row>
        <row r="22">
          <cell r="B22" t="str">
            <v>Малые литражи</v>
          </cell>
          <cell r="C22" t="str">
            <v>Электрические водонагреватели</v>
          </cell>
          <cell r="D22" t="str">
            <v>5E323FAE-6E30-5C1A-D24D-E74B7751E46B</v>
          </cell>
          <cell r="E22" t="str">
            <v>0ED2B093-D995-5DCA-15CE-5488CBCD44EC</v>
          </cell>
        </row>
        <row r="23">
          <cell r="B23" t="str">
            <v>Мембранные баки</v>
          </cell>
          <cell r="C23" t="str">
            <v>Мембранные баки</v>
          </cell>
          <cell r="D23" t="str">
            <v>52627646-BEFD-1400-C7DA-E34F426B25ED</v>
          </cell>
          <cell r="E23" t="str">
            <v>ID00000000</v>
          </cell>
        </row>
        <row r="24">
          <cell r="B24" t="str">
            <v>Мембранные баки для водоснабжения WAO - горизонтальные</v>
          </cell>
          <cell r="C24" t="str">
            <v>Мембранные баки</v>
          </cell>
          <cell r="D24" t="str">
            <v>3C957A0B-F6C6-92A6-F809-3574BEA5304A</v>
          </cell>
          <cell r="E24" t="str">
            <v>52627646-BEFD-1400-C7DA-E34F426B25ED</v>
          </cell>
        </row>
        <row r="25">
          <cell r="B25" t="str">
            <v>Мембранные баки для водоснабжения WAV  - вертикальные</v>
          </cell>
          <cell r="C25" t="str">
            <v>Мембранные баки</v>
          </cell>
          <cell r="D25" t="str">
            <v>03D14CEE-FF25-C2B5-E646-78CFE094424A</v>
          </cell>
          <cell r="E25" t="str">
            <v>52627646-BEFD-1400-C7DA-E34F426B25ED</v>
          </cell>
        </row>
        <row r="26">
          <cell r="B26" t="str">
            <v>Мембранные баки для отопления и водоснабжения Premium</v>
          </cell>
          <cell r="C26" t="str">
            <v>Мембранные баки</v>
          </cell>
          <cell r="D26" t="str">
            <v>744185AB-2944-1A51-32A6-336A2FC951FF</v>
          </cell>
          <cell r="E26" t="str">
            <v>52627646-BEFD-1400-C7DA-E34F426B25ED</v>
          </cell>
        </row>
        <row r="27">
          <cell r="B27" t="str">
            <v>Системы для обвязки котельных</v>
          </cell>
          <cell r="C27" t="str">
            <v>Системы для обвязки котельных</v>
          </cell>
          <cell r="D27" t="str">
            <v>038D88B0-6B8D-D17C-61C4-379977578789</v>
          </cell>
          <cell r="E27" t="str">
            <v>ID00000000</v>
          </cell>
        </row>
        <row r="28">
          <cell r="B28" t="str">
            <v>Электрические водонагреватели</v>
          </cell>
          <cell r="C28" t="str">
            <v>Водонагреватели</v>
          </cell>
          <cell r="D28" t="str">
            <v>0ED2B093-D995-5DCA-15CE-5488CBCD44EC</v>
          </cell>
          <cell r="E28" t="str">
            <v>CD2EE5EF-1675-F900-7A5A-72766E81FD6C</v>
          </cell>
        </row>
        <row r="29">
          <cell r="B29" t="str">
            <v>Электропитание</v>
          </cell>
          <cell r="C29" t="str">
            <v>Электропитание</v>
          </cell>
          <cell r="D29" t="str">
            <v>C922A276-27CC-5C5F-8A78-87843206B632</v>
          </cell>
          <cell r="E29" t="str">
            <v>ID00000000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2:BA1182"/>
  <sheetViews>
    <sheetView tabSelected="1" topLeftCell="F1" zoomScale="90" zoomScaleNormal="90" workbookViewId="0">
      <pane ySplit="12" topLeftCell="A907" activePane="bottomLeft" state="frozen"/>
      <selection pane="bottomLeft" activeCell="K915" sqref="K915"/>
    </sheetView>
  </sheetViews>
  <sheetFormatPr defaultRowHeight="12" x14ac:dyDescent="0.2"/>
  <cols>
    <col min="1" max="1" width="2.83203125" style="20" customWidth="1"/>
    <col min="2" max="2" width="20.5" style="20" customWidth="1"/>
    <col min="3" max="3" width="36.83203125" style="20" customWidth="1"/>
    <col min="4" max="4" width="19.1640625" style="20" bestFit="1" customWidth="1"/>
    <col min="5" max="5" width="19.1640625" style="21" customWidth="1"/>
    <col min="6" max="6" width="108.83203125" style="20" bestFit="1" customWidth="1"/>
    <col min="7" max="7" width="18.83203125" style="20" customWidth="1"/>
    <col min="8" max="8" width="14.33203125" style="20" customWidth="1"/>
    <col min="9" max="9" width="12.1640625" style="4" customWidth="1"/>
    <col min="10" max="10" width="16.33203125" style="4" customWidth="1"/>
    <col min="11" max="11" width="10.6640625" style="4" customWidth="1"/>
    <col min="12" max="12" width="11.33203125" style="4" customWidth="1"/>
    <col min="13" max="13" width="12.83203125" style="4" customWidth="1"/>
    <col min="14" max="14" width="16.1640625" style="4" customWidth="1"/>
    <col min="15" max="15" width="9.33203125" style="4"/>
    <col min="16" max="17" width="9.33203125" style="23"/>
    <col min="18" max="23" width="9.33203125" style="20"/>
    <col min="24" max="24" width="27.6640625" style="20" customWidth="1"/>
    <col min="25" max="16384" width="9.33203125" style="20"/>
  </cols>
  <sheetData>
    <row r="2" spans="2:17" ht="30" x14ac:dyDescent="0.2">
      <c r="C2" s="22" t="s">
        <v>273</v>
      </c>
    </row>
    <row r="3" spans="2:17" ht="15" x14ac:dyDescent="0.2">
      <c r="C3" s="24" t="s">
        <v>271</v>
      </c>
    </row>
    <row r="4" spans="2:17" ht="14.25" x14ac:dyDescent="0.2">
      <c r="C4" s="82" t="s">
        <v>272</v>
      </c>
    </row>
    <row r="5" spans="2:17" ht="14.25" x14ac:dyDescent="0.2">
      <c r="C5" s="25"/>
    </row>
    <row r="6" spans="2:17" ht="23.25" x14ac:dyDescent="0.35">
      <c r="C6" s="26" t="s">
        <v>0</v>
      </c>
    </row>
    <row r="7" spans="2:17" ht="15" x14ac:dyDescent="0.25">
      <c r="C7" s="27" t="s">
        <v>2678</v>
      </c>
    </row>
    <row r="10" spans="2:17" x14ac:dyDescent="0.2">
      <c r="G10" s="2"/>
    </row>
    <row r="11" spans="2:17" s="81" customFormat="1" ht="60" x14ac:dyDescent="0.2">
      <c r="B11" s="76" t="s">
        <v>275</v>
      </c>
      <c r="C11" s="76" t="s">
        <v>276</v>
      </c>
      <c r="D11" s="76" t="s">
        <v>277</v>
      </c>
      <c r="E11" s="77" t="s">
        <v>278</v>
      </c>
      <c r="F11" s="76" t="s">
        <v>279</v>
      </c>
      <c r="G11" s="77" t="s">
        <v>2650</v>
      </c>
      <c r="H11" s="78"/>
      <c r="I11" s="79" t="s">
        <v>280</v>
      </c>
      <c r="J11" s="79" t="s">
        <v>281</v>
      </c>
      <c r="K11" s="79" t="s">
        <v>282</v>
      </c>
      <c r="L11" s="79" t="s">
        <v>283</v>
      </c>
      <c r="M11" s="79" t="s">
        <v>284</v>
      </c>
      <c r="N11" s="79" t="s">
        <v>285</v>
      </c>
      <c r="O11" s="79" t="s">
        <v>286</v>
      </c>
      <c r="P11" s="80"/>
      <c r="Q11" s="80"/>
    </row>
    <row r="12" spans="2:17" x14ac:dyDescent="0.2">
      <c r="B12" s="11"/>
      <c r="C12" s="11"/>
      <c r="D12" s="11"/>
      <c r="E12" s="12"/>
      <c r="F12" s="11"/>
      <c r="G12" s="13"/>
      <c r="H12" s="13"/>
      <c r="I12" s="3"/>
      <c r="J12" s="3"/>
      <c r="K12" s="3"/>
      <c r="L12" s="3"/>
      <c r="M12" s="3"/>
      <c r="N12" s="3"/>
      <c r="O12" s="3"/>
    </row>
    <row r="13" spans="2:17" x14ac:dyDescent="0.2">
      <c r="B13" s="20" t="str">
        <f>VLOOKUP(C13,'[1]виды номенклатуры'!$B$1:$E$29,2)</f>
        <v>Антифризы</v>
      </c>
      <c r="C13" s="20" t="s">
        <v>287</v>
      </c>
      <c r="D13" s="20" t="s">
        <v>288</v>
      </c>
      <c r="E13" s="14" t="s">
        <v>289</v>
      </c>
      <c r="F13" s="15" t="s">
        <v>290</v>
      </c>
      <c r="G13" s="2">
        <v>4688</v>
      </c>
    </row>
    <row r="14" spans="2:17" x14ac:dyDescent="0.2">
      <c r="B14" s="20" t="str">
        <f>VLOOKUP(C14,'[1]виды номенклатуры'!$B$1:$E$29,2)</f>
        <v>Антифризы</v>
      </c>
      <c r="C14" s="20" t="s">
        <v>287</v>
      </c>
      <c r="D14" s="20" t="s">
        <v>288</v>
      </c>
      <c r="E14" s="14" t="s">
        <v>291</v>
      </c>
      <c r="F14" s="15" t="s">
        <v>292</v>
      </c>
      <c r="G14" s="2">
        <v>3508</v>
      </c>
    </row>
    <row r="15" spans="2:17" x14ac:dyDescent="0.2">
      <c r="B15" s="20" t="str">
        <f>VLOOKUP(C15,'[1]виды номенклатуры'!$B$1:$E$29,2)</f>
        <v>Антифризы</v>
      </c>
      <c r="C15" s="20" t="s">
        <v>287</v>
      </c>
      <c r="D15" s="20" t="s">
        <v>288</v>
      </c>
      <c r="E15" s="14" t="s">
        <v>293</v>
      </c>
      <c r="F15" s="15" t="s">
        <v>294</v>
      </c>
      <c r="G15" s="2">
        <v>1470</v>
      </c>
    </row>
    <row r="16" spans="2:17" x14ac:dyDescent="0.2">
      <c r="B16" s="20" t="str">
        <f>VLOOKUP(C16,'[1]виды номенклатуры'!$B$1:$E$29,2)</f>
        <v>Антифризы</v>
      </c>
      <c r="C16" s="20" t="s">
        <v>287</v>
      </c>
      <c r="D16" s="20" t="s">
        <v>288</v>
      </c>
      <c r="E16" s="14" t="s">
        <v>295</v>
      </c>
      <c r="F16" s="15" t="s">
        <v>296</v>
      </c>
      <c r="G16" s="2">
        <v>2240</v>
      </c>
    </row>
    <row r="17" spans="1:53" x14ac:dyDescent="0.2">
      <c r="B17" s="20" t="str">
        <f>VLOOKUP(C17,'[1]виды номенклатуры'!$B$1:$E$29,2)</f>
        <v>Антифризы</v>
      </c>
      <c r="C17" s="20" t="s">
        <v>287</v>
      </c>
      <c r="D17" s="20" t="s">
        <v>288</v>
      </c>
      <c r="E17" s="14" t="s">
        <v>297</v>
      </c>
      <c r="F17" s="15" t="s">
        <v>298</v>
      </c>
      <c r="G17" s="2">
        <v>4492</v>
      </c>
    </row>
    <row r="18" spans="1:53" x14ac:dyDescent="0.2">
      <c r="B18" s="20" t="str">
        <f>VLOOKUP(C18,'[1]виды номенклатуры'!$B$1:$E$29,2)</f>
        <v>Антифризы</v>
      </c>
      <c r="C18" s="20" t="s">
        <v>287</v>
      </c>
      <c r="D18" s="20" t="s">
        <v>288</v>
      </c>
      <c r="E18" s="14" t="s">
        <v>299</v>
      </c>
      <c r="F18" s="15" t="s">
        <v>300</v>
      </c>
      <c r="G18" s="2">
        <v>1293</v>
      </c>
    </row>
    <row r="19" spans="1:53" x14ac:dyDescent="0.2">
      <c r="B19" s="20" t="str">
        <f>VLOOKUP(C19,'[1]виды номенклатуры'!$B$1:$E$29,2)</f>
        <v>Антифризы</v>
      </c>
      <c r="C19" s="20" t="s">
        <v>287</v>
      </c>
      <c r="D19" s="20" t="s">
        <v>288</v>
      </c>
      <c r="E19" s="14" t="s">
        <v>301</v>
      </c>
      <c r="F19" s="15" t="s">
        <v>302</v>
      </c>
      <c r="G19" s="2">
        <v>1886</v>
      </c>
    </row>
    <row r="20" spans="1:53" x14ac:dyDescent="0.2">
      <c r="B20" s="20" t="str">
        <f>VLOOKUP(C20,'[1]виды номенклатуры'!$B$1:$E$29,2)</f>
        <v>Антифризы</v>
      </c>
      <c r="C20" s="20" t="s">
        <v>287</v>
      </c>
      <c r="D20" s="20" t="s">
        <v>288</v>
      </c>
      <c r="E20" s="14" t="s">
        <v>303</v>
      </c>
      <c r="F20" s="15" t="s">
        <v>304</v>
      </c>
      <c r="G20" s="2">
        <v>3494</v>
      </c>
    </row>
    <row r="21" spans="1:53" x14ac:dyDescent="0.2">
      <c r="B21" s="20" t="str">
        <f>VLOOKUP(C21,'[1]виды номенклатуры'!$B$1:$E$29,2)</f>
        <v>Бойлеры</v>
      </c>
      <c r="C21" s="20" t="s">
        <v>305</v>
      </c>
      <c r="D21" s="20" t="s">
        <v>306</v>
      </c>
      <c r="E21" s="14" t="s">
        <v>307</v>
      </c>
      <c r="F21" s="15" t="s">
        <v>308</v>
      </c>
      <c r="G21" s="2">
        <v>92223</v>
      </c>
      <c r="I21" s="4">
        <v>63</v>
      </c>
    </row>
    <row r="22" spans="1:53" x14ac:dyDescent="0.2">
      <c r="B22" s="20" t="str">
        <f>VLOOKUP(C22,'[1]виды номенклатуры'!$B$1:$E$29,2)</f>
        <v>Бойлеры</v>
      </c>
      <c r="C22" s="20" t="s">
        <v>305</v>
      </c>
      <c r="D22" s="20" t="s">
        <v>306</v>
      </c>
      <c r="E22" s="14" t="s">
        <v>309</v>
      </c>
      <c r="F22" s="15" t="s">
        <v>310</v>
      </c>
      <c r="G22" s="2">
        <v>199612</v>
      </c>
      <c r="I22" s="4">
        <v>115</v>
      </c>
    </row>
    <row r="23" spans="1:53" s="23" customFormat="1" x14ac:dyDescent="0.2">
      <c r="A23" s="20"/>
      <c r="B23" s="20" t="str">
        <f>VLOOKUP(C23,'[1]виды номенклатуры'!$B$1:$E$29,2)</f>
        <v>Бойлеры</v>
      </c>
      <c r="C23" s="20" t="s">
        <v>305</v>
      </c>
      <c r="D23" s="20" t="s">
        <v>306</v>
      </c>
      <c r="E23" s="14" t="s">
        <v>311</v>
      </c>
      <c r="F23" s="15" t="s">
        <v>312</v>
      </c>
      <c r="G23" s="2">
        <v>42810</v>
      </c>
      <c r="H23" s="20"/>
      <c r="I23" s="4">
        <v>45</v>
      </c>
      <c r="J23" s="4"/>
      <c r="K23" s="4"/>
      <c r="L23" s="4"/>
      <c r="M23" s="4"/>
      <c r="N23" s="4"/>
      <c r="O23" s="4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</row>
    <row r="24" spans="1:53" s="23" customFormat="1" x14ac:dyDescent="0.2">
      <c r="A24" s="20"/>
      <c r="B24" s="20" t="str">
        <f>VLOOKUP(C24,'[1]виды номенклатуры'!$B$1:$E$29,2)</f>
        <v>Бойлеры</v>
      </c>
      <c r="C24" s="20" t="s">
        <v>305</v>
      </c>
      <c r="D24" s="20" t="s">
        <v>306</v>
      </c>
      <c r="E24" s="14" t="s">
        <v>313</v>
      </c>
      <c r="F24" s="15" t="s">
        <v>314</v>
      </c>
      <c r="G24" s="2">
        <v>289591</v>
      </c>
      <c r="H24" s="20"/>
      <c r="I24" s="4">
        <v>134</v>
      </c>
      <c r="J24" s="4"/>
      <c r="K24" s="4"/>
      <c r="L24" s="4"/>
      <c r="M24" s="4"/>
      <c r="N24" s="4"/>
      <c r="O24" s="4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</row>
    <row r="25" spans="1:53" s="23" customFormat="1" x14ac:dyDescent="0.2">
      <c r="A25" s="20"/>
      <c r="B25" s="20" t="str">
        <f>VLOOKUP(C25,'[1]виды номенклатуры'!$B$1:$E$29,2)</f>
        <v>Бойлеры</v>
      </c>
      <c r="C25" s="20" t="s">
        <v>305</v>
      </c>
      <c r="D25" s="20" t="s">
        <v>306</v>
      </c>
      <c r="E25" s="14" t="s">
        <v>315</v>
      </c>
      <c r="F25" s="15" t="s">
        <v>316</v>
      </c>
      <c r="G25" s="2">
        <v>49014</v>
      </c>
      <c r="H25" s="20"/>
      <c r="I25" s="4">
        <v>55</v>
      </c>
      <c r="J25" s="4"/>
      <c r="K25" s="4"/>
      <c r="L25" s="4"/>
      <c r="M25" s="4"/>
      <c r="N25" s="4"/>
      <c r="O25" s="4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</row>
    <row r="26" spans="1:53" s="23" customFormat="1" x14ac:dyDescent="0.2">
      <c r="A26" s="20"/>
      <c r="B26" s="20" t="str">
        <f>VLOOKUP(C26,'[1]виды номенклатуры'!$B$1:$E$29,2)</f>
        <v>Бойлеры</v>
      </c>
      <c r="C26" s="20" t="s">
        <v>305</v>
      </c>
      <c r="D26" s="20" t="s">
        <v>306</v>
      </c>
      <c r="E26" s="14" t="s">
        <v>317</v>
      </c>
      <c r="F26" s="15" t="s">
        <v>318</v>
      </c>
      <c r="G26" s="2">
        <v>34232</v>
      </c>
      <c r="H26" s="20"/>
      <c r="I26" s="4"/>
      <c r="J26" s="4"/>
      <c r="K26" s="4"/>
      <c r="L26" s="4"/>
      <c r="M26" s="4"/>
      <c r="N26" s="4"/>
      <c r="O26" s="4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</row>
    <row r="27" spans="1:53" s="23" customFormat="1" x14ac:dyDescent="0.2">
      <c r="A27" s="20"/>
      <c r="B27" s="20" t="str">
        <f>VLOOKUP(C27,'[1]виды номенклатуры'!$B$1:$E$29,2)</f>
        <v>Бойлеры</v>
      </c>
      <c r="C27" s="20" t="s">
        <v>305</v>
      </c>
      <c r="D27" s="20" t="s">
        <v>306</v>
      </c>
      <c r="E27" s="14" t="s">
        <v>319</v>
      </c>
      <c r="F27" s="15" t="s">
        <v>320</v>
      </c>
      <c r="G27" s="2">
        <v>39762</v>
      </c>
      <c r="H27" s="20"/>
      <c r="I27" s="4">
        <v>33.700000000000003</v>
      </c>
      <c r="J27" s="4"/>
      <c r="K27" s="4"/>
      <c r="L27" s="4"/>
      <c r="M27" s="4"/>
      <c r="N27" s="4"/>
      <c r="O27" s="4">
        <v>120</v>
      </c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</row>
    <row r="28" spans="1:53" s="23" customFormat="1" x14ac:dyDescent="0.2">
      <c r="A28" s="20"/>
      <c r="B28" s="20" t="str">
        <f>VLOOKUP(C28,'[1]виды номенклатуры'!$B$1:$E$29,2)</f>
        <v>Бойлеры</v>
      </c>
      <c r="C28" s="20" t="s">
        <v>305</v>
      </c>
      <c r="D28" s="20" t="s">
        <v>306</v>
      </c>
      <c r="E28" s="14" t="s">
        <v>321</v>
      </c>
      <c r="F28" s="15" t="s">
        <v>322</v>
      </c>
      <c r="G28" s="2">
        <v>35650</v>
      </c>
      <c r="H28" s="20"/>
      <c r="I28" s="4">
        <v>28.5</v>
      </c>
      <c r="J28" s="4"/>
      <c r="K28" s="4"/>
      <c r="L28" s="4"/>
      <c r="M28" s="4"/>
      <c r="N28" s="4"/>
      <c r="O28" s="4">
        <v>80</v>
      </c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</row>
    <row r="29" spans="1:53" s="23" customFormat="1" x14ac:dyDescent="0.2">
      <c r="A29" s="20"/>
      <c r="B29" s="20" t="str">
        <f>VLOOKUP(C29,'[1]виды номенклатуры'!$B$1:$E$29,2)</f>
        <v>Бойлеры</v>
      </c>
      <c r="C29" s="20" t="s">
        <v>305</v>
      </c>
      <c r="D29" s="20" t="s">
        <v>306</v>
      </c>
      <c r="E29" s="14" t="s">
        <v>323</v>
      </c>
      <c r="F29" s="15" t="s">
        <v>324</v>
      </c>
      <c r="G29" s="2">
        <v>32142</v>
      </c>
      <c r="H29" s="20"/>
      <c r="I29" s="4">
        <v>30</v>
      </c>
      <c r="J29" s="4"/>
      <c r="K29" s="4"/>
      <c r="L29" s="4"/>
      <c r="M29" s="4"/>
      <c r="N29" s="4"/>
      <c r="O29" s="4">
        <v>100</v>
      </c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</row>
    <row r="30" spans="1:53" s="23" customFormat="1" x14ac:dyDescent="0.2">
      <c r="A30" s="20"/>
      <c r="B30" s="20" t="str">
        <f>VLOOKUP(C30,'[1]виды номенклатуры'!$B$1:$E$29,2)</f>
        <v>Бойлеры</v>
      </c>
      <c r="C30" s="20" t="s">
        <v>305</v>
      </c>
      <c r="D30" s="20" t="s">
        <v>306</v>
      </c>
      <c r="E30" s="14" t="s">
        <v>325</v>
      </c>
      <c r="F30" s="15" t="s">
        <v>326</v>
      </c>
      <c r="G30" s="2">
        <v>34194</v>
      </c>
      <c r="H30" s="20"/>
      <c r="I30" s="4">
        <v>30</v>
      </c>
      <c r="J30" s="4"/>
      <c r="K30" s="4"/>
      <c r="L30" s="4"/>
      <c r="M30" s="4"/>
      <c r="N30" s="4"/>
      <c r="O30" s="4">
        <v>150</v>
      </c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</row>
    <row r="31" spans="1:53" s="23" customFormat="1" x14ac:dyDescent="0.2">
      <c r="A31" s="20"/>
      <c r="B31" s="20" t="str">
        <f>VLOOKUP(C31,'[1]виды номенклатуры'!$B$1:$E$29,2)</f>
        <v>Бойлеры</v>
      </c>
      <c r="C31" s="20" t="s">
        <v>305</v>
      </c>
      <c r="D31" s="20" t="s">
        <v>306</v>
      </c>
      <c r="E31" s="14" t="s">
        <v>327</v>
      </c>
      <c r="F31" s="15" t="s">
        <v>328</v>
      </c>
      <c r="G31" s="2">
        <v>39158</v>
      </c>
      <c r="H31" s="20"/>
      <c r="I31" s="4">
        <v>30</v>
      </c>
      <c r="J31" s="4"/>
      <c r="K31" s="4"/>
      <c r="L31" s="4"/>
      <c r="M31" s="4"/>
      <c r="N31" s="4"/>
      <c r="O31" s="4">
        <v>200</v>
      </c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</row>
    <row r="32" spans="1:53" s="23" customFormat="1" x14ac:dyDescent="0.2">
      <c r="A32" s="20"/>
      <c r="B32" s="20" t="str">
        <f>VLOOKUP(C32,'[1]виды номенклатуры'!$B$1:$E$29,2)</f>
        <v>Бойлеры</v>
      </c>
      <c r="C32" s="20" t="s">
        <v>305</v>
      </c>
      <c r="D32" s="20" t="s">
        <v>306</v>
      </c>
      <c r="E32" s="14" t="s">
        <v>329</v>
      </c>
      <c r="F32" s="15" t="s">
        <v>330</v>
      </c>
      <c r="G32" s="2">
        <v>46936</v>
      </c>
      <c r="H32" s="20"/>
      <c r="I32" s="4">
        <v>30</v>
      </c>
      <c r="J32" s="4"/>
      <c r="K32" s="4"/>
      <c r="L32" s="4"/>
      <c r="M32" s="4"/>
      <c r="N32" s="4"/>
      <c r="O32" s="4">
        <v>300</v>
      </c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</row>
    <row r="33" spans="1:53" s="23" customFormat="1" x14ac:dyDescent="0.2">
      <c r="A33" s="20"/>
      <c r="B33" s="20" t="str">
        <f>VLOOKUP(C33,'[1]виды номенклатуры'!$B$1:$E$29,2)</f>
        <v>Бойлеры</v>
      </c>
      <c r="C33" s="20" t="s">
        <v>305</v>
      </c>
      <c r="D33" s="20" t="s">
        <v>306</v>
      </c>
      <c r="E33" s="14" t="s">
        <v>331</v>
      </c>
      <c r="F33" s="15" t="s">
        <v>332</v>
      </c>
      <c r="G33" s="2">
        <v>30329</v>
      </c>
      <c r="H33" s="20"/>
      <c r="I33" s="4">
        <v>33.700000000000003</v>
      </c>
      <c r="J33" s="4"/>
      <c r="K33" s="4"/>
      <c r="L33" s="4"/>
      <c r="M33" s="4"/>
      <c r="N33" s="4"/>
      <c r="O33" s="4">
        <v>120</v>
      </c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</row>
    <row r="34" spans="1:53" s="23" customFormat="1" x14ac:dyDescent="0.2">
      <c r="A34" s="20"/>
      <c r="B34" s="20" t="str">
        <f>VLOOKUP(C34,'[1]виды номенклатуры'!$B$1:$E$29,2)</f>
        <v>Бойлеры</v>
      </c>
      <c r="C34" s="20" t="s">
        <v>305</v>
      </c>
      <c r="D34" s="20" t="s">
        <v>306</v>
      </c>
      <c r="E34" s="14" t="s">
        <v>333</v>
      </c>
      <c r="F34" s="15" t="s">
        <v>334</v>
      </c>
      <c r="G34" s="2">
        <v>42739</v>
      </c>
      <c r="H34" s="20"/>
      <c r="I34" s="4">
        <v>33</v>
      </c>
      <c r="J34" s="4"/>
      <c r="K34" s="4"/>
      <c r="L34" s="4"/>
      <c r="M34" s="4"/>
      <c r="N34" s="4"/>
      <c r="O34" s="4">
        <v>120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</row>
    <row r="35" spans="1:53" s="23" customFormat="1" x14ac:dyDescent="0.2">
      <c r="A35" s="20"/>
      <c r="B35" s="20" t="str">
        <f>VLOOKUP(C35,'[1]виды номенклатуры'!$B$1:$E$29,2)</f>
        <v>Бойлеры</v>
      </c>
      <c r="C35" s="20" t="s">
        <v>305</v>
      </c>
      <c r="D35" s="20" t="s">
        <v>306</v>
      </c>
      <c r="E35" s="14" t="s">
        <v>335</v>
      </c>
      <c r="F35" s="15" t="s">
        <v>336</v>
      </c>
      <c r="G35" s="2">
        <v>27972</v>
      </c>
      <c r="H35" s="20"/>
      <c r="I35" s="4">
        <v>28.5</v>
      </c>
      <c r="J35" s="4"/>
      <c r="K35" s="4"/>
      <c r="L35" s="4"/>
      <c r="M35" s="4"/>
      <c r="N35" s="4"/>
      <c r="O35" s="4">
        <v>80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</row>
    <row r="36" spans="1:53" s="23" customFormat="1" x14ac:dyDescent="0.2">
      <c r="A36" s="20"/>
      <c r="B36" s="20" t="str">
        <f>VLOOKUP(C36,'[1]виды номенклатуры'!$B$1:$E$29,2)</f>
        <v>Бойлеры</v>
      </c>
      <c r="C36" s="20" t="s">
        <v>305</v>
      </c>
      <c r="D36" s="20" t="s">
        <v>306</v>
      </c>
      <c r="E36" s="14" t="s">
        <v>337</v>
      </c>
      <c r="F36" s="15" t="s">
        <v>338</v>
      </c>
      <c r="G36" s="2">
        <v>39053</v>
      </c>
      <c r="H36" s="20"/>
      <c r="I36" s="4">
        <v>33</v>
      </c>
      <c r="J36" s="4"/>
      <c r="K36" s="4"/>
      <c r="L36" s="4"/>
      <c r="M36" s="4"/>
      <c r="N36" s="4"/>
      <c r="O36" s="4">
        <v>80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</row>
    <row r="37" spans="1:53" s="23" customFormat="1" x14ac:dyDescent="0.2">
      <c r="A37" s="20"/>
      <c r="B37" s="20" t="str">
        <f>VLOOKUP(C37,'[1]виды номенклатуры'!$B$1:$E$29,2)</f>
        <v>Бойлеры</v>
      </c>
      <c r="C37" s="20" t="s">
        <v>305</v>
      </c>
      <c r="D37" s="20" t="s">
        <v>306</v>
      </c>
      <c r="E37" s="14" t="s">
        <v>339</v>
      </c>
      <c r="F37" s="15" t="s">
        <v>340</v>
      </c>
      <c r="G37" s="2">
        <v>30329</v>
      </c>
      <c r="H37" s="20"/>
      <c r="I37" s="4">
        <v>33</v>
      </c>
      <c r="J37" s="4"/>
      <c r="K37" s="4"/>
      <c r="L37" s="4"/>
      <c r="M37" s="4"/>
      <c r="N37" s="4"/>
      <c r="O37" s="4">
        <v>120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</row>
    <row r="38" spans="1:53" s="23" customFormat="1" x14ac:dyDescent="0.2">
      <c r="A38" s="20"/>
      <c r="B38" s="20" t="str">
        <f>VLOOKUP(C38,'[1]виды номенклатуры'!$B$1:$E$29,2)</f>
        <v>Бойлеры</v>
      </c>
      <c r="C38" s="20" t="s">
        <v>305</v>
      </c>
      <c r="D38" s="20" t="s">
        <v>306</v>
      </c>
      <c r="E38" s="14" t="s">
        <v>341</v>
      </c>
      <c r="F38" s="15" t="s">
        <v>342</v>
      </c>
      <c r="G38" s="2">
        <v>33432</v>
      </c>
      <c r="H38" s="20"/>
      <c r="I38" s="4">
        <v>27</v>
      </c>
      <c r="J38" s="4"/>
      <c r="K38" s="4"/>
      <c r="L38" s="4"/>
      <c r="M38" s="4"/>
      <c r="N38" s="4"/>
      <c r="O38" s="4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</row>
    <row r="39" spans="1:53" s="23" customFormat="1" x14ac:dyDescent="0.2">
      <c r="A39" s="20"/>
      <c r="B39" s="20" t="str">
        <f>VLOOKUP(C39,'[1]виды номенклатуры'!$B$1:$E$29,2)</f>
        <v>Бойлеры</v>
      </c>
      <c r="C39" s="20" t="s">
        <v>305</v>
      </c>
      <c r="D39" s="20" t="s">
        <v>306</v>
      </c>
      <c r="E39" s="14" t="s">
        <v>343</v>
      </c>
      <c r="F39" s="15" t="s">
        <v>344</v>
      </c>
      <c r="G39" s="2">
        <v>27972</v>
      </c>
      <c r="H39" s="20"/>
      <c r="I39" s="4">
        <v>33</v>
      </c>
      <c r="J39" s="4"/>
      <c r="K39" s="4"/>
      <c r="L39" s="4"/>
      <c r="M39" s="4"/>
      <c r="N39" s="4"/>
      <c r="O39" s="4">
        <v>80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</row>
    <row r="40" spans="1:53" s="23" customFormat="1" x14ac:dyDescent="0.2">
      <c r="A40" s="20"/>
      <c r="B40" s="20" t="str">
        <f>VLOOKUP(C40,'[1]виды номенклатуры'!$B$1:$E$29,2)</f>
        <v>Бойлеры</v>
      </c>
      <c r="C40" s="20" t="s">
        <v>305</v>
      </c>
      <c r="D40" s="20" t="s">
        <v>345</v>
      </c>
      <c r="E40" s="14" t="s">
        <v>346</v>
      </c>
      <c r="F40" s="15" t="s">
        <v>347</v>
      </c>
      <c r="G40" s="2">
        <v>28497</v>
      </c>
      <c r="H40" s="20"/>
      <c r="I40" s="4"/>
      <c r="J40" s="4"/>
      <c r="K40" s="4"/>
      <c r="L40" s="4"/>
      <c r="M40" s="4"/>
      <c r="N40" s="4"/>
      <c r="O40" s="4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</row>
    <row r="41" spans="1:53" s="23" customFormat="1" x14ac:dyDescent="0.2">
      <c r="A41" s="20"/>
      <c r="B41" s="20" t="str">
        <f>VLOOKUP(C41,'[1]виды номенклатуры'!$B$1:$E$29,2)</f>
        <v>Бойлеры</v>
      </c>
      <c r="C41" s="20" t="s">
        <v>305</v>
      </c>
      <c r="D41" s="20" t="s">
        <v>345</v>
      </c>
      <c r="E41" s="14" t="s">
        <v>348</v>
      </c>
      <c r="F41" s="15" t="s">
        <v>349</v>
      </c>
      <c r="G41" s="2">
        <v>216218</v>
      </c>
      <c r="H41" s="20"/>
      <c r="I41" s="4"/>
      <c r="J41" s="4"/>
      <c r="K41" s="4"/>
      <c r="L41" s="4"/>
      <c r="M41" s="4"/>
      <c r="N41" s="4"/>
      <c r="O41" s="4">
        <v>980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</row>
    <row r="42" spans="1:53" s="23" customFormat="1" x14ac:dyDescent="0.2">
      <c r="A42" s="20"/>
      <c r="B42" s="20" t="str">
        <f>VLOOKUP(C42,'[1]виды номенклатуры'!$B$1:$E$29,2)</f>
        <v>Бойлеры</v>
      </c>
      <c r="C42" s="20" t="s">
        <v>305</v>
      </c>
      <c r="D42" s="20" t="s">
        <v>345</v>
      </c>
      <c r="E42" s="14" t="s">
        <v>350</v>
      </c>
      <c r="F42" s="15" t="s">
        <v>351</v>
      </c>
      <c r="G42" s="2">
        <v>164844</v>
      </c>
      <c r="H42" s="20"/>
      <c r="I42" s="4"/>
      <c r="J42" s="4"/>
      <c r="K42" s="4"/>
      <c r="L42" s="4"/>
      <c r="M42" s="4"/>
      <c r="N42" s="4"/>
      <c r="O42" s="4">
        <v>650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</row>
    <row r="43" spans="1:53" s="23" customFormat="1" x14ac:dyDescent="0.2">
      <c r="A43" s="20"/>
      <c r="B43" s="20" t="str">
        <f>VLOOKUP(C43,'[1]виды номенклатуры'!$B$1:$E$29,2)</f>
        <v>Бойлеры</v>
      </c>
      <c r="C43" s="20" t="s">
        <v>305</v>
      </c>
      <c r="D43" s="20" t="s">
        <v>345</v>
      </c>
      <c r="E43" s="14" t="s">
        <v>352</v>
      </c>
      <c r="F43" s="15" t="s">
        <v>353</v>
      </c>
      <c r="G43" s="2">
        <v>186423</v>
      </c>
      <c r="H43" s="20"/>
      <c r="I43" s="4"/>
      <c r="J43" s="4"/>
      <c r="K43" s="4"/>
      <c r="L43" s="4"/>
      <c r="M43" s="4"/>
      <c r="N43" s="4"/>
      <c r="O43" s="4">
        <v>780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</row>
    <row r="44" spans="1:53" s="23" customFormat="1" x14ac:dyDescent="0.2">
      <c r="A44" s="20"/>
      <c r="B44" s="20" t="str">
        <f>VLOOKUP(C44,'[1]виды номенклатуры'!$B$1:$E$29,2)</f>
        <v>Бойлеры</v>
      </c>
      <c r="C44" s="20" t="s">
        <v>305</v>
      </c>
      <c r="D44" s="20" t="s">
        <v>345</v>
      </c>
      <c r="E44" s="14" t="s">
        <v>354</v>
      </c>
      <c r="F44" s="15" t="s">
        <v>355</v>
      </c>
      <c r="G44" s="2">
        <v>41600</v>
      </c>
      <c r="H44" s="20"/>
      <c r="I44" s="4"/>
      <c r="J44" s="4"/>
      <c r="K44" s="4"/>
      <c r="L44" s="4"/>
      <c r="M44" s="4"/>
      <c r="N44" s="4"/>
      <c r="O44" s="4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</row>
    <row r="45" spans="1:53" s="23" customFormat="1" x14ac:dyDescent="0.2">
      <c r="A45" s="20"/>
      <c r="B45" s="20" t="str">
        <f>VLOOKUP(C45,'[1]виды номенклатуры'!$B$1:$E$29,2)</f>
        <v>Бойлеры</v>
      </c>
      <c r="C45" s="20" t="s">
        <v>305</v>
      </c>
      <c r="D45" s="20" t="s">
        <v>345</v>
      </c>
      <c r="E45" s="14" t="s">
        <v>356</v>
      </c>
      <c r="F45" s="15" t="s">
        <v>357</v>
      </c>
      <c r="G45" s="2">
        <v>27976</v>
      </c>
      <c r="H45" s="20"/>
      <c r="I45" s="4"/>
      <c r="J45" s="4"/>
      <c r="K45" s="4"/>
      <c r="L45" s="4"/>
      <c r="M45" s="4"/>
      <c r="N45" s="4"/>
      <c r="O45" s="4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</row>
    <row r="46" spans="1:53" s="23" customFormat="1" x14ac:dyDescent="0.2">
      <c r="A46" s="20"/>
      <c r="B46" s="20" t="str">
        <f>VLOOKUP(C46,'[1]виды номенклатуры'!$B$1:$E$29,2)</f>
        <v>Бойлеры</v>
      </c>
      <c r="C46" s="20" t="s">
        <v>305</v>
      </c>
      <c r="D46" s="20" t="s">
        <v>345</v>
      </c>
      <c r="E46" s="14" t="s">
        <v>358</v>
      </c>
      <c r="F46" s="15" t="s">
        <v>359</v>
      </c>
      <c r="G46" s="2">
        <v>41285</v>
      </c>
      <c r="H46" s="20"/>
      <c r="I46" s="4"/>
      <c r="J46" s="4"/>
      <c r="K46" s="4"/>
      <c r="L46" s="4"/>
      <c r="M46" s="4"/>
      <c r="N46" s="4"/>
      <c r="O46" s="4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</row>
    <row r="47" spans="1:53" s="23" customFormat="1" x14ac:dyDescent="0.2">
      <c r="A47" s="20"/>
      <c r="B47" s="20" t="str">
        <f>VLOOKUP(C47,'[1]виды номенклатуры'!$B$1:$E$29,2)</f>
        <v>Бойлеры</v>
      </c>
      <c r="C47" s="20" t="s">
        <v>305</v>
      </c>
      <c r="D47" s="20" t="s">
        <v>345</v>
      </c>
      <c r="E47" s="14" t="s">
        <v>360</v>
      </c>
      <c r="F47" s="15" t="s">
        <v>361</v>
      </c>
      <c r="G47" s="2">
        <v>22629</v>
      </c>
      <c r="H47" s="20"/>
      <c r="I47" s="4"/>
      <c r="J47" s="4"/>
      <c r="K47" s="4"/>
      <c r="L47" s="4"/>
      <c r="M47" s="4"/>
      <c r="N47" s="4"/>
      <c r="O47" s="4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</row>
    <row r="48" spans="1:53" s="23" customFormat="1" x14ac:dyDescent="0.2">
      <c r="A48" s="20"/>
      <c r="B48" s="20" t="str">
        <f>VLOOKUP(C48,'[1]виды номенклатуры'!$B$1:$E$29,2)</f>
        <v>Бойлеры</v>
      </c>
      <c r="C48" s="20" t="s">
        <v>305</v>
      </c>
      <c r="D48" s="20" t="s">
        <v>345</v>
      </c>
      <c r="E48" s="14" t="s">
        <v>362</v>
      </c>
      <c r="F48" s="15" t="s">
        <v>363</v>
      </c>
      <c r="G48" s="2">
        <v>31398</v>
      </c>
      <c r="H48" s="20"/>
      <c r="I48" s="4">
        <v>33</v>
      </c>
      <c r="J48" s="4"/>
      <c r="K48" s="4"/>
      <c r="L48" s="4"/>
      <c r="M48" s="4"/>
      <c r="N48" s="4"/>
      <c r="O48" s="4">
        <v>150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</row>
    <row r="49" spans="1:53" s="23" customFormat="1" x14ac:dyDescent="0.2">
      <c r="A49" s="20"/>
      <c r="B49" s="20" t="str">
        <f>VLOOKUP(C49,'[1]виды номенклатуры'!$B$1:$E$29,2)</f>
        <v>Бойлеры</v>
      </c>
      <c r="C49" s="20" t="s">
        <v>305</v>
      </c>
      <c r="D49" s="20" t="s">
        <v>345</v>
      </c>
      <c r="E49" s="14" t="s">
        <v>364</v>
      </c>
      <c r="F49" s="15" t="s">
        <v>365</v>
      </c>
      <c r="G49" s="2">
        <v>37492</v>
      </c>
      <c r="H49" s="20"/>
      <c r="I49" s="4">
        <v>44</v>
      </c>
      <c r="J49" s="4"/>
      <c r="K49" s="4"/>
      <c r="L49" s="4"/>
      <c r="M49" s="4"/>
      <c r="N49" s="4"/>
      <c r="O49" s="4">
        <v>200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</row>
    <row r="50" spans="1:53" s="23" customFormat="1" x14ac:dyDescent="0.2">
      <c r="A50" s="20"/>
      <c r="B50" s="20" t="str">
        <f>VLOOKUP(C50,'[1]виды номенклатуры'!$B$1:$E$29,2)</f>
        <v>Бойлеры</v>
      </c>
      <c r="C50" s="20" t="s">
        <v>305</v>
      </c>
      <c r="D50" s="20" t="s">
        <v>345</v>
      </c>
      <c r="E50" s="14" t="s">
        <v>366</v>
      </c>
      <c r="F50" s="15" t="s">
        <v>367</v>
      </c>
      <c r="G50" s="2">
        <v>63134</v>
      </c>
      <c r="H50" s="20"/>
      <c r="I50" s="4">
        <v>55</v>
      </c>
      <c r="J50" s="4"/>
      <c r="K50" s="4"/>
      <c r="L50" s="4"/>
      <c r="M50" s="4"/>
      <c r="N50" s="4"/>
      <c r="O50" s="4">
        <v>300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</row>
    <row r="51" spans="1:53" s="23" customFormat="1" x14ac:dyDescent="0.2">
      <c r="A51" s="20"/>
      <c r="B51" s="20" t="str">
        <f>VLOOKUP(C51,'[1]виды номенклатуры'!$B$1:$E$29,2)</f>
        <v>Бойлеры</v>
      </c>
      <c r="C51" s="20" t="s">
        <v>305</v>
      </c>
      <c r="D51" s="20" t="s">
        <v>345</v>
      </c>
      <c r="E51" s="14" t="s">
        <v>368</v>
      </c>
      <c r="F51" s="15" t="s">
        <v>369</v>
      </c>
      <c r="G51" s="2">
        <v>81101</v>
      </c>
      <c r="H51" s="20"/>
      <c r="I51" s="4">
        <v>70</v>
      </c>
      <c r="J51" s="4"/>
      <c r="K51" s="4"/>
      <c r="L51" s="4"/>
      <c r="M51" s="4"/>
      <c r="N51" s="4"/>
      <c r="O51" s="4">
        <v>400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</row>
    <row r="52" spans="1:53" s="23" customFormat="1" x14ac:dyDescent="0.2">
      <c r="A52" s="20"/>
      <c r="B52" s="20" t="str">
        <f>VLOOKUP(C52,'[1]виды номенклатуры'!$B$1:$E$29,2)</f>
        <v>Бойлеры</v>
      </c>
      <c r="C52" s="20" t="s">
        <v>305</v>
      </c>
      <c r="D52" s="20" t="s">
        <v>345</v>
      </c>
      <c r="E52" s="14" t="s">
        <v>370</v>
      </c>
      <c r="F52" s="15" t="s">
        <v>371</v>
      </c>
      <c r="G52" s="2">
        <v>94374</v>
      </c>
      <c r="H52" s="20"/>
      <c r="I52" s="4">
        <v>93</v>
      </c>
      <c r="J52" s="4"/>
      <c r="K52" s="4"/>
      <c r="L52" s="4"/>
      <c r="M52" s="4"/>
      <c r="N52" s="4"/>
      <c r="O52" s="4">
        <v>500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</row>
    <row r="53" spans="1:53" s="23" customFormat="1" x14ac:dyDescent="0.2">
      <c r="A53" s="20"/>
      <c r="B53" s="20" t="str">
        <f>VLOOKUP(C53,'[1]виды номенклатуры'!$B$1:$E$29,2)</f>
        <v>Бойлеры</v>
      </c>
      <c r="C53" s="20" t="s">
        <v>305</v>
      </c>
      <c r="D53" s="20" t="s">
        <v>345</v>
      </c>
      <c r="E53" s="14" t="s">
        <v>372</v>
      </c>
      <c r="F53" s="15" t="s">
        <v>373</v>
      </c>
      <c r="G53" s="2">
        <v>36905</v>
      </c>
      <c r="H53" s="20"/>
      <c r="I53" s="4"/>
      <c r="J53" s="4"/>
      <c r="K53" s="4"/>
      <c r="L53" s="4"/>
      <c r="M53" s="4"/>
      <c r="N53" s="4"/>
      <c r="O53" s="4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</row>
    <row r="54" spans="1:53" s="23" customFormat="1" x14ac:dyDescent="0.2">
      <c r="A54" s="20"/>
      <c r="B54" s="20" t="str">
        <f>VLOOKUP(C54,'[1]виды номенклатуры'!$B$1:$E$29,2)</f>
        <v>Бойлеры</v>
      </c>
      <c r="C54" s="20" t="s">
        <v>305</v>
      </c>
      <c r="D54" s="20" t="s">
        <v>345</v>
      </c>
      <c r="E54" s="14" t="s">
        <v>374</v>
      </c>
      <c r="F54" s="15" t="s">
        <v>375</v>
      </c>
      <c r="G54" s="2">
        <v>50629</v>
      </c>
      <c r="H54" s="20"/>
      <c r="I54" s="4">
        <v>28</v>
      </c>
      <c r="J54" s="4"/>
      <c r="K54" s="4"/>
      <c r="L54" s="4"/>
      <c r="M54" s="4"/>
      <c r="N54" s="4"/>
      <c r="O54" s="4">
        <v>160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</row>
    <row r="55" spans="1:53" s="23" customFormat="1" x14ac:dyDescent="0.2">
      <c r="A55" s="20"/>
      <c r="B55" s="20" t="str">
        <f>VLOOKUP(C55,'[1]виды номенклатуры'!$B$1:$E$29,2)</f>
        <v>Бойлеры</v>
      </c>
      <c r="C55" s="20" t="s">
        <v>305</v>
      </c>
      <c r="D55" s="20" t="s">
        <v>345</v>
      </c>
      <c r="E55" s="14" t="s">
        <v>376</v>
      </c>
      <c r="F55" s="15" t="s">
        <v>377</v>
      </c>
      <c r="G55" s="2">
        <v>61419</v>
      </c>
      <c r="H55" s="20"/>
      <c r="I55" s="4">
        <v>36</v>
      </c>
      <c r="J55" s="4"/>
      <c r="K55" s="4"/>
      <c r="L55" s="4"/>
      <c r="M55" s="4"/>
      <c r="N55" s="4"/>
      <c r="O55" s="4">
        <v>250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</row>
    <row r="56" spans="1:53" s="23" customFormat="1" x14ac:dyDescent="0.2">
      <c r="A56" s="20"/>
      <c r="B56" s="20" t="str">
        <f>VLOOKUP(C56,'[1]виды номенклатуры'!$B$1:$E$29,2)</f>
        <v>Бойлеры</v>
      </c>
      <c r="C56" s="20" t="s">
        <v>305</v>
      </c>
      <c r="D56" s="20" t="s">
        <v>378</v>
      </c>
      <c r="E56" s="14" t="s">
        <v>379</v>
      </c>
      <c r="F56" s="15" t="s">
        <v>380</v>
      </c>
      <c r="G56" s="2">
        <v>16336</v>
      </c>
      <c r="H56" s="20"/>
      <c r="I56" s="4"/>
      <c r="J56" s="4"/>
      <c r="K56" s="4"/>
      <c r="L56" s="4"/>
      <c r="M56" s="4"/>
      <c r="N56" s="4"/>
      <c r="O56" s="4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</row>
    <row r="57" spans="1:53" s="23" customFormat="1" x14ac:dyDescent="0.2">
      <c r="A57" s="20"/>
      <c r="B57" s="20" t="str">
        <f>VLOOKUP(C57,'[1]виды номенклатуры'!$B$1:$E$29,2)</f>
        <v>Бойлеры</v>
      </c>
      <c r="C57" s="20" t="s">
        <v>305</v>
      </c>
      <c r="D57" s="20" t="s">
        <v>378</v>
      </c>
      <c r="E57" s="14" t="s">
        <v>381</v>
      </c>
      <c r="F57" s="15" t="s">
        <v>382</v>
      </c>
      <c r="G57" s="2">
        <v>17736</v>
      </c>
      <c r="H57" s="20"/>
      <c r="I57" s="4"/>
      <c r="J57" s="4"/>
      <c r="K57" s="4"/>
      <c r="L57" s="4"/>
      <c r="M57" s="4"/>
      <c r="N57" s="4"/>
      <c r="O57" s="4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</row>
    <row r="58" spans="1:53" s="23" customFormat="1" x14ac:dyDescent="0.2">
      <c r="A58" s="20"/>
      <c r="B58" s="20" t="str">
        <f>VLOOKUP(C58,'[1]виды номенклатуры'!$B$1:$E$29,2)</f>
        <v>Бойлеры</v>
      </c>
      <c r="C58" s="20" t="s">
        <v>305</v>
      </c>
      <c r="D58" s="20" t="s">
        <v>378</v>
      </c>
      <c r="E58" s="14" t="s">
        <v>383</v>
      </c>
      <c r="F58" s="15" t="s">
        <v>384</v>
      </c>
      <c r="G58" s="2">
        <v>22701</v>
      </c>
      <c r="H58" s="20"/>
      <c r="I58" s="4"/>
      <c r="J58" s="4"/>
      <c r="K58" s="4"/>
      <c r="L58" s="4"/>
      <c r="M58" s="4"/>
      <c r="N58" s="4"/>
      <c r="O58" s="4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</row>
    <row r="59" spans="1:53" s="23" customFormat="1" x14ac:dyDescent="0.2">
      <c r="A59" s="20"/>
      <c r="B59" s="20" t="str">
        <f>VLOOKUP(C59,'[1]виды номенклатуры'!$B$1:$E$29,2)</f>
        <v>Бойлеры</v>
      </c>
      <c r="C59" s="20" t="s">
        <v>305</v>
      </c>
      <c r="D59" s="20" t="s">
        <v>378</v>
      </c>
      <c r="E59" s="14" t="s">
        <v>385</v>
      </c>
      <c r="F59" s="15" t="s">
        <v>386</v>
      </c>
      <c r="G59" s="2">
        <v>27510</v>
      </c>
      <c r="H59" s="20"/>
      <c r="I59" s="4"/>
      <c r="J59" s="4"/>
      <c r="K59" s="4"/>
      <c r="L59" s="4"/>
      <c r="M59" s="4"/>
      <c r="N59" s="4"/>
      <c r="O59" s="4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</row>
    <row r="60" spans="1:53" s="23" customFormat="1" x14ac:dyDescent="0.2">
      <c r="A60" s="20"/>
      <c r="B60" s="20" t="str">
        <f>VLOOKUP(C60,'[1]виды номенклатуры'!$B$1:$E$29,2)</f>
        <v>Бойлеры</v>
      </c>
      <c r="C60" s="20" t="s">
        <v>305</v>
      </c>
      <c r="D60" s="20" t="s">
        <v>378</v>
      </c>
      <c r="E60" s="14" t="s">
        <v>387</v>
      </c>
      <c r="F60" s="15" t="s">
        <v>388</v>
      </c>
      <c r="G60" s="2">
        <v>30310</v>
      </c>
      <c r="H60" s="20"/>
      <c r="I60" s="4"/>
      <c r="J60" s="4"/>
      <c r="K60" s="4"/>
      <c r="L60" s="4"/>
      <c r="M60" s="4"/>
      <c r="N60" s="4"/>
      <c r="O60" s="4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</row>
    <row r="61" spans="1:53" s="23" customFormat="1" x14ac:dyDescent="0.2">
      <c r="A61" s="20"/>
      <c r="B61" s="20" t="str">
        <f>VLOOKUP(C61,'[1]виды номенклатуры'!$B$1:$E$29,2)</f>
        <v>Бойлеры</v>
      </c>
      <c r="C61" s="20" t="s">
        <v>305</v>
      </c>
      <c r="D61" s="20" t="s">
        <v>378</v>
      </c>
      <c r="E61" s="14" t="s">
        <v>389</v>
      </c>
      <c r="F61" s="15" t="s">
        <v>390</v>
      </c>
      <c r="G61" s="2">
        <v>29954</v>
      </c>
      <c r="H61" s="20"/>
      <c r="I61" s="4"/>
      <c r="J61" s="4"/>
      <c r="K61" s="4"/>
      <c r="L61" s="4"/>
      <c r="M61" s="4"/>
      <c r="N61" s="4"/>
      <c r="O61" s="4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</row>
    <row r="62" spans="1:53" s="23" customFormat="1" x14ac:dyDescent="0.2">
      <c r="A62" s="20"/>
      <c r="B62" s="20" t="str">
        <f>VLOOKUP(C62,'[1]виды номенклатуры'!$B$1:$E$29,2)</f>
        <v>Бойлеры</v>
      </c>
      <c r="C62" s="20" t="s">
        <v>305</v>
      </c>
      <c r="D62" s="20" t="s">
        <v>391</v>
      </c>
      <c r="E62" s="14" t="s">
        <v>392</v>
      </c>
      <c r="F62" s="15" t="s">
        <v>393</v>
      </c>
      <c r="G62" s="2">
        <v>33237</v>
      </c>
      <c r="H62" s="20"/>
      <c r="I62" s="4"/>
      <c r="J62" s="4"/>
      <c r="K62" s="4"/>
      <c r="L62" s="4"/>
      <c r="M62" s="4"/>
      <c r="N62" s="4"/>
      <c r="O62" s="4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</row>
    <row r="63" spans="1:53" s="23" customFormat="1" x14ac:dyDescent="0.2">
      <c r="A63" s="20"/>
      <c r="B63" s="20" t="str">
        <f>VLOOKUP(C63,'[1]виды номенклатуры'!$B$1:$E$29,2)</f>
        <v>Бойлеры</v>
      </c>
      <c r="C63" s="20" t="s">
        <v>305</v>
      </c>
      <c r="D63" s="20" t="s">
        <v>391</v>
      </c>
      <c r="E63" s="14" t="s">
        <v>394</v>
      </c>
      <c r="F63" s="15" t="s">
        <v>395</v>
      </c>
      <c r="G63" s="2">
        <v>35782</v>
      </c>
      <c r="H63" s="20"/>
      <c r="I63" s="4"/>
      <c r="J63" s="4"/>
      <c r="K63" s="4"/>
      <c r="L63" s="4"/>
      <c r="M63" s="4"/>
      <c r="N63" s="4"/>
      <c r="O63" s="4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</row>
    <row r="64" spans="1:53" s="23" customFormat="1" x14ac:dyDescent="0.2">
      <c r="A64" s="20"/>
      <c r="B64" s="20" t="str">
        <f>VLOOKUP(C64,'[1]виды номенклатуры'!$B$1:$E$29,2)</f>
        <v>Бойлеры</v>
      </c>
      <c r="C64" s="20" t="s">
        <v>305</v>
      </c>
      <c r="D64" s="20" t="s">
        <v>391</v>
      </c>
      <c r="E64" s="14" t="s">
        <v>396</v>
      </c>
      <c r="F64" s="15" t="s">
        <v>397</v>
      </c>
      <c r="G64" s="2">
        <v>45235</v>
      </c>
      <c r="H64" s="20"/>
      <c r="I64" s="4"/>
      <c r="J64" s="4"/>
      <c r="K64" s="4"/>
      <c r="L64" s="4"/>
      <c r="M64" s="4"/>
      <c r="N64" s="4"/>
      <c r="O64" s="4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</row>
    <row r="65" spans="1:53" s="23" customFormat="1" x14ac:dyDescent="0.2">
      <c r="A65" s="20"/>
      <c r="B65" s="20" t="str">
        <f>VLOOKUP(C65,'[1]виды номенклатуры'!$B$1:$E$29,2)</f>
        <v>Бойлеры</v>
      </c>
      <c r="C65" s="20" t="s">
        <v>305</v>
      </c>
      <c r="D65" s="20" t="s">
        <v>391</v>
      </c>
      <c r="E65" s="14" t="s">
        <v>398</v>
      </c>
      <c r="F65" s="15" t="s">
        <v>399</v>
      </c>
      <c r="G65" s="2">
        <v>58323</v>
      </c>
      <c r="H65" s="20"/>
      <c r="I65" s="4"/>
      <c r="J65" s="4"/>
      <c r="K65" s="4"/>
      <c r="L65" s="4"/>
      <c r="M65" s="4"/>
      <c r="N65" s="4"/>
      <c r="O65" s="4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</row>
    <row r="66" spans="1:53" s="23" customFormat="1" x14ac:dyDescent="0.2">
      <c r="A66" s="20"/>
      <c r="B66" s="20" t="str">
        <f>VLOOKUP(C66,'[1]виды номенклатуры'!$B$1:$E$29,2)</f>
        <v>Бойлеры</v>
      </c>
      <c r="C66" s="20" t="s">
        <v>305</v>
      </c>
      <c r="D66" s="20" t="s">
        <v>391</v>
      </c>
      <c r="E66" s="14" t="s">
        <v>400</v>
      </c>
      <c r="F66" s="15" t="s">
        <v>401</v>
      </c>
      <c r="G66" s="2">
        <v>66104</v>
      </c>
      <c r="H66" s="20"/>
      <c r="I66" s="4"/>
      <c r="J66" s="4"/>
      <c r="K66" s="4"/>
      <c r="L66" s="4"/>
      <c r="M66" s="4"/>
      <c r="N66" s="4"/>
      <c r="O66" s="4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</row>
    <row r="67" spans="1:53" s="23" customFormat="1" x14ac:dyDescent="0.2">
      <c r="A67" s="20"/>
      <c r="B67" s="20" t="str">
        <f>VLOOKUP(C67,'[1]виды номенклатуры'!$B$1:$E$29,2)</f>
        <v>Бойлеры</v>
      </c>
      <c r="C67" s="20" t="s">
        <v>305</v>
      </c>
      <c r="D67" s="20" t="s">
        <v>402</v>
      </c>
      <c r="E67" s="14" t="s">
        <v>403</v>
      </c>
      <c r="F67" s="15" t="s">
        <v>404</v>
      </c>
      <c r="G67" s="2">
        <v>28918</v>
      </c>
      <c r="H67" s="20"/>
      <c r="I67" s="4">
        <v>30</v>
      </c>
      <c r="J67" s="4"/>
      <c r="K67" s="4"/>
      <c r="L67" s="4"/>
      <c r="M67" s="4"/>
      <c r="N67" s="4"/>
      <c r="O67" s="4">
        <v>63</v>
      </c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</row>
    <row r="68" spans="1:53" s="23" customFormat="1" x14ac:dyDescent="0.2">
      <c r="A68" s="20"/>
      <c r="B68" s="20" t="str">
        <f>VLOOKUP(C68,'[1]виды номенклатуры'!$B$1:$E$29,2)</f>
        <v>Бойлеры</v>
      </c>
      <c r="C68" s="20" t="s">
        <v>305</v>
      </c>
      <c r="D68" s="20" t="s">
        <v>402</v>
      </c>
      <c r="E68" s="14" t="s">
        <v>405</v>
      </c>
      <c r="F68" s="15" t="s">
        <v>406</v>
      </c>
      <c r="G68" s="2">
        <v>83157</v>
      </c>
      <c r="H68" s="20"/>
      <c r="I68" s="4">
        <v>10</v>
      </c>
      <c r="J68" s="4"/>
      <c r="K68" s="4"/>
      <c r="L68" s="4"/>
      <c r="M68" s="4"/>
      <c r="N68" s="4"/>
      <c r="O68" s="4">
        <v>150</v>
      </c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</row>
    <row r="69" spans="1:53" s="23" customFormat="1" x14ac:dyDescent="0.2">
      <c r="A69" s="20"/>
      <c r="B69" s="20" t="str">
        <f>VLOOKUP(C69,'[1]виды номенклатуры'!$B$1:$E$29,2)</f>
        <v>Бойлеры</v>
      </c>
      <c r="C69" s="20" t="s">
        <v>305</v>
      </c>
      <c r="D69" s="20" t="s">
        <v>402</v>
      </c>
      <c r="E69" s="14" t="s">
        <v>407</v>
      </c>
      <c r="F69" s="15" t="s">
        <v>408</v>
      </c>
      <c r="G69" s="2">
        <v>49551</v>
      </c>
      <c r="H69" s="20"/>
      <c r="I69" s="4">
        <v>25</v>
      </c>
      <c r="J69" s="4"/>
      <c r="K69" s="4"/>
      <c r="L69" s="4"/>
      <c r="M69" s="4"/>
      <c r="N69" s="4"/>
      <c r="O69" s="4">
        <v>115</v>
      </c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</row>
    <row r="70" spans="1:53" s="23" customFormat="1" x14ac:dyDescent="0.2">
      <c r="A70" s="20"/>
      <c r="B70" s="20" t="str">
        <f>VLOOKUP(C70,'[1]виды номенклатуры'!$B$1:$E$29,2)</f>
        <v>Бойлеры</v>
      </c>
      <c r="C70" s="20" t="s">
        <v>305</v>
      </c>
      <c r="D70" s="20" t="s">
        <v>402</v>
      </c>
      <c r="E70" s="14" t="s">
        <v>409</v>
      </c>
      <c r="F70" s="15" t="s">
        <v>410</v>
      </c>
      <c r="G70" s="2">
        <v>67881</v>
      </c>
      <c r="H70" s="20"/>
      <c r="I70" s="4">
        <v>26</v>
      </c>
      <c r="J70" s="4"/>
      <c r="K70" s="4"/>
      <c r="L70" s="4"/>
      <c r="M70" s="4"/>
      <c r="N70" s="4"/>
      <c r="O70" s="4">
        <v>150</v>
      </c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</row>
    <row r="71" spans="1:53" s="23" customFormat="1" x14ac:dyDescent="0.2">
      <c r="A71" s="20"/>
      <c r="B71" s="20" t="str">
        <f>VLOOKUP(C71,'[1]виды номенклатуры'!$B$1:$E$29,2)</f>
        <v>Бойлеры</v>
      </c>
      <c r="C71" s="20" t="s">
        <v>305</v>
      </c>
      <c r="D71" s="20" t="s">
        <v>402</v>
      </c>
      <c r="E71" s="14" t="s">
        <v>411</v>
      </c>
      <c r="F71" s="15" t="s">
        <v>412</v>
      </c>
      <c r="G71" s="2">
        <v>34275</v>
      </c>
      <c r="H71" s="20"/>
      <c r="I71" s="4">
        <v>25</v>
      </c>
      <c r="J71" s="4"/>
      <c r="K71" s="4"/>
      <c r="L71" s="4"/>
      <c r="M71" s="4"/>
      <c r="N71" s="4"/>
      <c r="O71" s="4">
        <v>115</v>
      </c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</row>
    <row r="72" spans="1:53" s="23" customFormat="1" x14ac:dyDescent="0.2">
      <c r="A72" s="20"/>
      <c r="B72" s="20" t="str">
        <f>VLOOKUP(C72,'[1]виды номенклатуры'!$B$1:$E$29,2)</f>
        <v>Бойлеры</v>
      </c>
      <c r="C72" s="20" t="s">
        <v>305</v>
      </c>
      <c r="D72" s="20" t="s">
        <v>402</v>
      </c>
      <c r="E72" s="14" t="s">
        <v>413</v>
      </c>
      <c r="F72" s="15" t="s">
        <v>414</v>
      </c>
      <c r="G72" s="2">
        <v>37330</v>
      </c>
      <c r="H72" s="20"/>
      <c r="I72" s="4">
        <v>26</v>
      </c>
      <c r="J72" s="4"/>
      <c r="K72" s="4"/>
      <c r="L72" s="4"/>
      <c r="M72" s="4"/>
      <c r="N72" s="4"/>
      <c r="O72" s="4">
        <v>150</v>
      </c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</row>
    <row r="73" spans="1:53" s="23" customFormat="1" x14ac:dyDescent="0.2">
      <c r="A73" s="20"/>
      <c r="B73" s="20" t="str">
        <f>VLOOKUP(C73,'[1]виды номенклатуры'!$B$1:$E$29,2)</f>
        <v>Бойлеры</v>
      </c>
      <c r="C73" s="20" t="s">
        <v>305</v>
      </c>
      <c r="D73" s="20" t="s">
        <v>402</v>
      </c>
      <c r="E73" s="14" t="s">
        <v>415</v>
      </c>
      <c r="F73" s="15" t="s">
        <v>416</v>
      </c>
      <c r="G73" s="2">
        <v>40385</v>
      </c>
      <c r="H73" s="20"/>
      <c r="I73" s="4">
        <v>34</v>
      </c>
      <c r="J73" s="4"/>
      <c r="K73" s="4"/>
      <c r="L73" s="4"/>
      <c r="M73" s="4"/>
      <c r="N73" s="4"/>
      <c r="O73" s="4">
        <v>200</v>
      </c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</row>
    <row r="74" spans="1:53" s="23" customFormat="1" x14ac:dyDescent="0.2">
      <c r="A74" s="20"/>
      <c r="B74" s="20" t="str">
        <f>VLOOKUP(C74,'[1]виды номенклатуры'!$B$1:$E$29,2)</f>
        <v>Бойлеры</v>
      </c>
      <c r="C74" s="20" t="s">
        <v>305</v>
      </c>
      <c r="D74" s="20" t="s">
        <v>402</v>
      </c>
      <c r="E74" s="14" t="s">
        <v>417</v>
      </c>
      <c r="F74" s="15" t="s">
        <v>418</v>
      </c>
      <c r="G74" s="2">
        <v>49551</v>
      </c>
      <c r="H74" s="20"/>
      <c r="I74" s="4">
        <v>46</v>
      </c>
      <c r="J74" s="4"/>
      <c r="K74" s="4"/>
      <c r="L74" s="4"/>
      <c r="M74" s="4"/>
      <c r="N74" s="4"/>
      <c r="O74" s="4">
        <v>300</v>
      </c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</row>
    <row r="75" spans="1:53" s="23" customFormat="1" x14ac:dyDescent="0.2">
      <c r="A75" s="20"/>
      <c r="B75" s="20" t="str">
        <f>VLOOKUP(C75,'[1]виды номенклатуры'!$B$1:$E$29,2)</f>
        <v>Бойлеры</v>
      </c>
      <c r="C75" s="20" t="s">
        <v>305</v>
      </c>
      <c r="D75" s="20" t="s">
        <v>402</v>
      </c>
      <c r="E75" s="14" t="s">
        <v>419</v>
      </c>
      <c r="F75" s="15" t="s">
        <v>420</v>
      </c>
      <c r="G75" s="2">
        <v>61771</v>
      </c>
      <c r="H75" s="20"/>
      <c r="I75" s="4">
        <v>46</v>
      </c>
      <c r="J75" s="4"/>
      <c r="K75" s="4"/>
      <c r="L75" s="4"/>
      <c r="M75" s="4"/>
      <c r="N75" s="4"/>
      <c r="O75" s="4">
        <v>400</v>
      </c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</row>
    <row r="76" spans="1:53" s="23" customFormat="1" x14ac:dyDescent="0.2">
      <c r="A76" s="20"/>
      <c r="B76" s="20" t="str">
        <f>VLOOKUP(C76,'[1]виды номенклатуры'!$B$1:$E$29,2)</f>
        <v>Бойлеры</v>
      </c>
      <c r="C76" s="20" t="s">
        <v>305</v>
      </c>
      <c r="D76" s="20" t="s">
        <v>402</v>
      </c>
      <c r="E76" s="14" t="s">
        <v>421</v>
      </c>
      <c r="F76" s="15" t="s">
        <v>422</v>
      </c>
      <c r="G76" s="2">
        <v>82642</v>
      </c>
      <c r="H76" s="20"/>
      <c r="I76" s="4">
        <v>65</v>
      </c>
      <c r="J76" s="4"/>
      <c r="K76" s="4"/>
      <c r="L76" s="4"/>
      <c r="M76" s="4"/>
      <c r="N76" s="4"/>
      <c r="O76" s="4">
        <v>500</v>
      </c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</row>
    <row r="77" spans="1:53" s="23" customFormat="1" x14ac:dyDescent="0.2">
      <c r="A77" s="20"/>
      <c r="B77" s="20" t="str">
        <f>VLOOKUP(C77,'[1]виды номенклатуры'!$B$1:$E$29,2)</f>
        <v>Бойлеры</v>
      </c>
      <c r="C77" s="20" t="s">
        <v>305</v>
      </c>
      <c r="D77" s="20" t="s">
        <v>402</v>
      </c>
      <c r="E77" s="14" t="s">
        <v>423</v>
      </c>
      <c r="F77" s="15" t="s">
        <v>424</v>
      </c>
      <c r="G77" s="2">
        <v>98432</v>
      </c>
      <c r="H77" s="20"/>
      <c r="I77" s="4">
        <v>118</v>
      </c>
      <c r="J77" s="4"/>
      <c r="K77" s="4"/>
      <c r="L77" s="4"/>
      <c r="M77" s="4"/>
      <c r="N77" s="4"/>
      <c r="O77" s="4">
        <v>300</v>
      </c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</row>
    <row r="78" spans="1:53" s="23" customFormat="1" x14ac:dyDescent="0.2">
      <c r="A78" s="20"/>
      <c r="B78" s="20" t="str">
        <f>VLOOKUP(C78,'[1]виды номенклатуры'!$B$1:$E$29,2)</f>
        <v>Бойлеры</v>
      </c>
      <c r="C78" s="20" t="s">
        <v>305</v>
      </c>
      <c r="D78" s="20" t="s">
        <v>402</v>
      </c>
      <c r="E78" s="14" t="s">
        <v>425</v>
      </c>
      <c r="F78" s="15" t="s">
        <v>426</v>
      </c>
      <c r="G78" s="2">
        <v>95377</v>
      </c>
      <c r="H78" s="20"/>
      <c r="I78" s="4">
        <v>59</v>
      </c>
      <c r="J78" s="4"/>
      <c r="K78" s="4"/>
      <c r="L78" s="4"/>
      <c r="M78" s="4"/>
      <c r="N78" s="4"/>
      <c r="O78" s="4">
        <v>300</v>
      </c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</row>
    <row r="79" spans="1:53" s="23" customFormat="1" x14ac:dyDescent="0.2">
      <c r="A79" s="20"/>
      <c r="B79" s="20" t="str">
        <f>VLOOKUP(C79,'[1]виды номенклатуры'!$B$1:$E$29,2)</f>
        <v>Бойлеры</v>
      </c>
      <c r="C79" s="20" t="s">
        <v>305</v>
      </c>
      <c r="D79" s="20" t="s">
        <v>402</v>
      </c>
      <c r="E79" s="14" t="s">
        <v>427</v>
      </c>
      <c r="F79" s="15" t="s">
        <v>428</v>
      </c>
      <c r="G79" s="2">
        <v>122873</v>
      </c>
      <c r="H79" s="20"/>
      <c r="I79" s="4">
        <v>118</v>
      </c>
      <c r="J79" s="4"/>
      <c r="K79" s="4"/>
      <c r="L79" s="4"/>
      <c r="M79" s="4"/>
      <c r="N79" s="4"/>
      <c r="O79" s="4">
        <v>400</v>
      </c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</row>
    <row r="80" spans="1:53" s="23" customFormat="1" x14ac:dyDescent="0.2">
      <c r="A80" s="20"/>
      <c r="B80" s="20" t="str">
        <f>VLOOKUP(C80,'[1]виды номенклатуры'!$B$1:$E$29,2)</f>
        <v>Бойлеры</v>
      </c>
      <c r="C80" s="20" t="s">
        <v>305</v>
      </c>
      <c r="D80" s="20" t="s">
        <v>402</v>
      </c>
      <c r="E80" s="14" t="s">
        <v>429</v>
      </c>
      <c r="F80" s="15" t="s">
        <v>430</v>
      </c>
      <c r="G80" s="2">
        <v>119818</v>
      </c>
      <c r="H80" s="20"/>
      <c r="I80" s="4">
        <v>59</v>
      </c>
      <c r="J80" s="4"/>
      <c r="K80" s="4"/>
      <c r="L80" s="4"/>
      <c r="M80" s="4"/>
      <c r="N80" s="4"/>
      <c r="O80" s="4">
        <v>400</v>
      </c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</row>
    <row r="81" spans="1:53" s="23" customFormat="1" x14ac:dyDescent="0.2">
      <c r="A81" s="20"/>
      <c r="B81" s="20" t="str">
        <f>VLOOKUP(C81,'[1]виды номенклатуры'!$B$1:$E$29,2)</f>
        <v>Бойлеры</v>
      </c>
      <c r="C81" s="20" t="s">
        <v>305</v>
      </c>
      <c r="D81" s="20" t="s">
        <v>402</v>
      </c>
      <c r="E81" s="14" t="s">
        <v>431</v>
      </c>
      <c r="F81" s="15" t="s">
        <v>432</v>
      </c>
      <c r="G81" s="2">
        <v>141204</v>
      </c>
      <c r="H81" s="20"/>
      <c r="I81" s="4">
        <v>118</v>
      </c>
      <c r="J81" s="4"/>
      <c r="K81" s="4"/>
      <c r="L81" s="4"/>
      <c r="M81" s="4"/>
      <c r="N81" s="4"/>
      <c r="O81" s="4">
        <v>500</v>
      </c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</row>
    <row r="82" spans="1:53" s="23" customFormat="1" x14ac:dyDescent="0.2">
      <c r="A82" s="20"/>
      <c r="B82" s="20" t="str">
        <f>VLOOKUP(C82,'[1]виды номенклатуры'!$B$1:$E$29,2)</f>
        <v>Бойлеры</v>
      </c>
      <c r="C82" s="20" t="s">
        <v>305</v>
      </c>
      <c r="D82" s="20" t="s">
        <v>402</v>
      </c>
      <c r="E82" s="14" t="s">
        <v>433</v>
      </c>
      <c r="F82" s="15" t="s">
        <v>434</v>
      </c>
      <c r="G82" s="2">
        <v>138149</v>
      </c>
      <c r="H82" s="20"/>
      <c r="I82" s="4">
        <v>59</v>
      </c>
      <c r="J82" s="4"/>
      <c r="K82" s="4"/>
      <c r="L82" s="4"/>
      <c r="M82" s="4"/>
      <c r="N82" s="4"/>
      <c r="O82" s="4">
        <v>500</v>
      </c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</row>
    <row r="83" spans="1:53" s="23" customFormat="1" x14ac:dyDescent="0.2">
      <c r="A83" s="20"/>
      <c r="B83" s="20" t="str">
        <f>VLOOKUP(C83,'[1]виды номенклатуры'!$B$1:$E$29,2)</f>
        <v>Горелки</v>
      </c>
      <c r="C83" s="20" t="s">
        <v>435</v>
      </c>
      <c r="D83" s="20" t="s">
        <v>345</v>
      </c>
      <c r="E83" s="14" t="s">
        <v>436</v>
      </c>
      <c r="F83" s="15" t="s">
        <v>437</v>
      </c>
      <c r="G83" s="2">
        <v>54308</v>
      </c>
      <c r="H83" s="20"/>
      <c r="I83" s="4"/>
      <c r="J83" s="4"/>
      <c r="K83" s="4"/>
      <c r="L83" s="4"/>
      <c r="M83" s="4"/>
      <c r="N83" s="4"/>
      <c r="O83" s="4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</row>
    <row r="84" spans="1:53" s="23" customFormat="1" x14ac:dyDescent="0.2">
      <c r="A84" s="20"/>
      <c r="B84" s="20" t="str">
        <f>VLOOKUP(C84,'[1]виды номенклатуры'!$B$1:$E$29,2)</f>
        <v>Горелки</v>
      </c>
      <c r="C84" s="20" t="s">
        <v>435</v>
      </c>
      <c r="D84" s="20" t="s">
        <v>345</v>
      </c>
      <c r="E84" s="14" t="s">
        <v>438</v>
      </c>
      <c r="F84" s="15" t="s">
        <v>439</v>
      </c>
      <c r="G84" s="2">
        <v>61514</v>
      </c>
      <c r="H84" s="20"/>
      <c r="I84" s="4"/>
      <c r="J84" s="4"/>
      <c r="K84" s="4"/>
      <c r="L84" s="4"/>
      <c r="M84" s="4"/>
      <c r="N84" s="4"/>
      <c r="O84" s="4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</row>
    <row r="85" spans="1:53" s="23" customFormat="1" x14ac:dyDescent="0.2">
      <c r="A85" s="20"/>
      <c r="B85" s="20" t="str">
        <f>VLOOKUP(C85,'[1]виды номенклатуры'!$B$1:$E$29,2)</f>
        <v>Горелки</v>
      </c>
      <c r="C85" s="20" t="s">
        <v>435</v>
      </c>
      <c r="D85" s="20" t="s">
        <v>345</v>
      </c>
      <c r="E85" s="14" t="s">
        <v>440</v>
      </c>
      <c r="F85" s="15" t="s">
        <v>441</v>
      </c>
      <c r="G85" s="2">
        <v>87081</v>
      </c>
      <c r="H85" s="20"/>
      <c r="I85" s="4"/>
      <c r="J85" s="4"/>
      <c r="K85" s="4"/>
      <c r="L85" s="4"/>
      <c r="M85" s="4"/>
      <c r="N85" s="4"/>
      <c r="O85" s="4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</row>
    <row r="86" spans="1:53" s="23" customFormat="1" x14ac:dyDescent="0.2">
      <c r="A86" s="20"/>
      <c r="B86" s="20" t="str">
        <f>VLOOKUP(C86,'[1]виды номенклатуры'!$B$1:$E$29,2)</f>
        <v>Горелки</v>
      </c>
      <c r="C86" s="20" t="s">
        <v>435</v>
      </c>
      <c r="D86" s="20" t="s">
        <v>345</v>
      </c>
      <c r="E86" s="14" t="s">
        <v>442</v>
      </c>
      <c r="F86" s="15" t="s">
        <v>443</v>
      </c>
      <c r="G86" s="2">
        <v>160658</v>
      </c>
      <c r="H86" s="20"/>
      <c r="I86" s="4"/>
      <c r="J86" s="4"/>
      <c r="K86" s="4"/>
      <c r="L86" s="4"/>
      <c r="M86" s="4"/>
      <c r="N86" s="4"/>
      <c r="O86" s="4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</row>
    <row r="87" spans="1:53" s="23" customFormat="1" x14ac:dyDescent="0.2">
      <c r="A87" s="20"/>
      <c r="B87" s="20" t="str">
        <f>VLOOKUP(C87,'[1]виды номенклатуры'!$B$1:$E$29,2)</f>
        <v>Горелки</v>
      </c>
      <c r="C87" s="20" t="s">
        <v>435</v>
      </c>
      <c r="D87" s="20" t="s">
        <v>345</v>
      </c>
      <c r="E87" s="14" t="s">
        <v>444</v>
      </c>
      <c r="F87" s="15" t="s">
        <v>445</v>
      </c>
      <c r="G87" s="2">
        <v>149632</v>
      </c>
      <c r="H87" s="20"/>
      <c r="I87" s="4"/>
      <c r="J87" s="4"/>
      <c r="K87" s="4"/>
      <c r="L87" s="4"/>
      <c r="M87" s="4"/>
      <c r="N87" s="4"/>
      <c r="O87" s="4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</row>
    <row r="88" spans="1:53" s="23" customFormat="1" x14ac:dyDescent="0.2">
      <c r="A88" s="20"/>
      <c r="B88" s="20" t="str">
        <f>VLOOKUP(C88,'[1]виды номенклатуры'!$B$1:$E$29,2)</f>
        <v>Горелки</v>
      </c>
      <c r="C88" s="20" t="s">
        <v>435</v>
      </c>
      <c r="D88" s="20" t="s">
        <v>345</v>
      </c>
      <c r="E88" s="14" t="s">
        <v>446</v>
      </c>
      <c r="F88" s="15" t="s">
        <v>447</v>
      </c>
      <c r="G88" s="2">
        <v>146637</v>
      </c>
      <c r="H88" s="20"/>
      <c r="I88" s="4"/>
      <c r="J88" s="4"/>
      <c r="K88" s="4"/>
      <c r="L88" s="4"/>
      <c r="M88" s="4"/>
      <c r="N88" s="4"/>
      <c r="O88" s="4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</row>
    <row r="89" spans="1:53" s="23" customFormat="1" x14ac:dyDescent="0.2">
      <c r="A89" s="20"/>
      <c r="B89" s="20" t="str">
        <f>VLOOKUP(C89,'[1]виды номенклатуры'!$B$1:$E$29,2)</f>
        <v>Горелки</v>
      </c>
      <c r="C89" s="20" t="s">
        <v>435</v>
      </c>
      <c r="D89" s="20" t="s">
        <v>345</v>
      </c>
      <c r="E89" s="14" t="s">
        <v>448</v>
      </c>
      <c r="F89" s="15" t="s">
        <v>449</v>
      </c>
      <c r="G89" s="2">
        <v>132095</v>
      </c>
      <c r="H89" s="20"/>
      <c r="I89" s="4"/>
      <c r="J89" s="4"/>
      <c r="K89" s="4"/>
      <c r="L89" s="4"/>
      <c r="M89" s="4"/>
      <c r="N89" s="4"/>
      <c r="O89" s="4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</row>
    <row r="90" spans="1:53" s="23" customFormat="1" x14ac:dyDescent="0.2">
      <c r="A90" s="20"/>
      <c r="B90" s="20" t="str">
        <f>VLOOKUP(C90,'[1]виды номенклатуры'!$B$1:$E$29,2)</f>
        <v>Горелки</v>
      </c>
      <c r="C90" s="20" t="s">
        <v>435</v>
      </c>
      <c r="D90" s="20" t="s">
        <v>345</v>
      </c>
      <c r="E90" s="14" t="s">
        <v>450</v>
      </c>
      <c r="F90" s="15" t="s">
        <v>451</v>
      </c>
      <c r="G90" s="2">
        <v>135785</v>
      </c>
      <c r="H90" s="20"/>
      <c r="I90" s="4"/>
      <c r="J90" s="4"/>
      <c r="K90" s="4"/>
      <c r="L90" s="4"/>
      <c r="M90" s="4"/>
      <c r="N90" s="4"/>
      <c r="O90" s="4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</row>
    <row r="91" spans="1:53" s="23" customFormat="1" x14ac:dyDescent="0.2">
      <c r="A91" s="20"/>
      <c r="B91" s="20" t="str">
        <f>VLOOKUP(C91,'[1]виды номенклатуры'!$B$1:$E$29,2)</f>
        <v>Горелки</v>
      </c>
      <c r="C91" s="20" t="s">
        <v>435</v>
      </c>
      <c r="D91" s="20" t="s">
        <v>345</v>
      </c>
      <c r="E91" s="14" t="s">
        <v>452</v>
      </c>
      <c r="F91" s="15" t="s">
        <v>453</v>
      </c>
      <c r="G91" s="2">
        <v>156837</v>
      </c>
      <c r="H91" s="20"/>
      <c r="I91" s="4"/>
      <c r="J91" s="4"/>
      <c r="K91" s="4"/>
      <c r="L91" s="4"/>
      <c r="M91" s="4"/>
      <c r="N91" s="4"/>
      <c r="O91" s="4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</row>
    <row r="92" spans="1:53" s="23" customFormat="1" x14ac:dyDescent="0.2">
      <c r="A92" s="20"/>
      <c r="B92" s="20" t="str">
        <f>VLOOKUP(C92,'[1]виды номенклатуры'!$B$1:$E$29,2)</f>
        <v>Горелки</v>
      </c>
      <c r="C92" s="20" t="s">
        <v>435</v>
      </c>
      <c r="D92" s="20" t="s">
        <v>345</v>
      </c>
      <c r="E92" s="14" t="s">
        <v>454</v>
      </c>
      <c r="F92" s="15" t="s">
        <v>455</v>
      </c>
      <c r="G92" s="2">
        <v>209883</v>
      </c>
      <c r="H92" s="20"/>
      <c r="I92" s="4"/>
      <c r="J92" s="4"/>
      <c r="K92" s="4"/>
      <c r="L92" s="4"/>
      <c r="M92" s="4"/>
      <c r="N92" s="4"/>
      <c r="O92" s="4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</row>
    <row r="93" spans="1:53" s="23" customFormat="1" x14ac:dyDescent="0.2">
      <c r="A93" s="20"/>
      <c r="B93" s="20" t="str">
        <f>VLOOKUP(C93,'[1]виды номенклатуры'!$B$1:$E$29,2)</f>
        <v>Горелки</v>
      </c>
      <c r="C93" s="20" t="s">
        <v>435</v>
      </c>
      <c r="D93" s="20" t="s">
        <v>345</v>
      </c>
      <c r="E93" s="14" t="s">
        <v>456</v>
      </c>
      <c r="F93" s="15" t="s">
        <v>457</v>
      </c>
      <c r="G93" s="2">
        <v>78400</v>
      </c>
      <c r="H93" s="20"/>
      <c r="I93" s="4"/>
      <c r="J93" s="4"/>
      <c r="K93" s="4"/>
      <c r="L93" s="4"/>
      <c r="M93" s="4"/>
      <c r="N93" s="4"/>
      <c r="O93" s="4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</row>
    <row r="94" spans="1:53" s="23" customFormat="1" x14ac:dyDescent="0.2">
      <c r="A94" s="20"/>
      <c r="B94" s="20" t="str">
        <f>VLOOKUP(C94,'[1]виды номенклатуры'!$B$1:$E$29,2)</f>
        <v>Горелки</v>
      </c>
      <c r="C94" s="20" t="s">
        <v>435</v>
      </c>
      <c r="D94" s="20" t="s">
        <v>345</v>
      </c>
      <c r="E94" s="14" t="s">
        <v>458</v>
      </c>
      <c r="F94" s="15" t="s">
        <v>459</v>
      </c>
      <c r="G94" s="2">
        <v>28778</v>
      </c>
      <c r="H94" s="20"/>
      <c r="I94" s="4"/>
      <c r="J94" s="4"/>
      <c r="K94" s="4"/>
      <c r="L94" s="4"/>
      <c r="M94" s="4"/>
      <c r="N94" s="4"/>
      <c r="O94" s="4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</row>
    <row r="95" spans="1:53" s="23" customFormat="1" x14ac:dyDescent="0.2">
      <c r="A95" s="20"/>
      <c r="B95" s="20" t="str">
        <f>VLOOKUP(C95,'[1]виды номенклатуры'!$B$1:$E$29,2)</f>
        <v>Горелки</v>
      </c>
      <c r="C95" s="20" t="s">
        <v>435</v>
      </c>
      <c r="D95" s="20" t="s">
        <v>345</v>
      </c>
      <c r="E95" s="14" t="s">
        <v>460</v>
      </c>
      <c r="F95" s="15" t="s">
        <v>461</v>
      </c>
      <c r="G95" s="2">
        <v>27186</v>
      </c>
      <c r="H95" s="20"/>
      <c r="I95" s="4"/>
      <c r="J95" s="4"/>
      <c r="K95" s="4"/>
      <c r="L95" s="4"/>
      <c r="M95" s="4"/>
      <c r="N95" s="4"/>
      <c r="O95" s="4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</row>
    <row r="96" spans="1:53" s="23" customFormat="1" x14ac:dyDescent="0.2">
      <c r="A96" s="20"/>
      <c r="B96" s="20" t="str">
        <f>VLOOKUP(C96,'[1]виды номенклатуры'!$B$1:$E$29,2)</f>
        <v>Горелки</v>
      </c>
      <c r="C96" s="20" t="s">
        <v>435</v>
      </c>
      <c r="D96" s="20" t="s">
        <v>345</v>
      </c>
      <c r="E96" s="14" t="s">
        <v>462</v>
      </c>
      <c r="F96" s="15" t="s">
        <v>463</v>
      </c>
      <c r="G96" s="2">
        <v>27186</v>
      </c>
      <c r="H96" s="20"/>
      <c r="I96" s="4"/>
      <c r="J96" s="4"/>
      <c r="K96" s="4"/>
      <c r="L96" s="4"/>
      <c r="M96" s="4"/>
      <c r="N96" s="4"/>
      <c r="O96" s="4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</row>
    <row r="97" spans="1:53" s="23" customFormat="1" x14ac:dyDescent="0.2">
      <c r="A97" s="20"/>
      <c r="B97" s="20" t="str">
        <f>VLOOKUP(C97,'[1]виды номенклатуры'!$B$1:$E$29,2)</f>
        <v>Горелки</v>
      </c>
      <c r="C97" s="20" t="s">
        <v>435</v>
      </c>
      <c r="D97" s="20" t="s">
        <v>345</v>
      </c>
      <c r="E97" s="14" t="s">
        <v>464</v>
      </c>
      <c r="F97" s="15" t="s">
        <v>465</v>
      </c>
      <c r="G97" s="2">
        <v>31085</v>
      </c>
      <c r="H97" s="20"/>
      <c r="I97" s="4"/>
      <c r="J97" s="4"/>
      <c r="K97" s="4"/>
      <c r="L97" s="4"/>
      <c r="M97" s="4"/>
      <c r="N97" s="4"/>
      <c r="O97" s="4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</row>
    <row r="98" spans="1:53" s="23" customFormat="1" x14ac:dyDescent="0.2">
      <c r="A98" s="20"/>
      <c r="B98" s="20" t="str">
        <f>VLOOKUP(C98,'[1]виды номенклатуры'!$B$1:$E$29,2)</f>
        <v>Горелки</v>
      </c>
      <c r="C98" s="20" t="s">
        <v>435</v>
      </c>
      <c r="D98" s="20" t="s">
        <v>345</v>
      </c>
      <c r="E98" s="14" t="s">
        <v>466</v>
      </c>
      <c r="F98" s="15" t="s">
        <v>467</v>
      </c>
      <c r="G98" s="2">
        <v>36077</v>
      </c>
      <c r="H98" s="20"/>
      <c r="I98" s="4"/>
      <c r="J98" s="4"/>
      <c r="K98" s="4"/>
      <c r="L98" s="4"/>
      <c r="M98" s="4"/>
      <c r="N98" s="4"/>
      <c r="O98" s="4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</row>
    <row r="99" spans="1:53" s="23" customFormat="1" x14ac:dyDescent="0.2">
      <c r="A99" s="20"/>
      <c r="B99" s="20" t="str">
        <f>VLOOKUP(C99,'[1]виды номенклатуры'!$B$1:$E$29,2)</f>
        <v>Горелки</v>
      </c>
      <c r="C99" s="20" t="s">
        <v>435</v>
      </c>
      <c r="D99" s="20" t="s">
        <v>345</v>
      </c>
      <c r="E99" s="14" t="s">
        <v>468</v>
      </c>
      <c r="F99" s="15" t="s">
        <v>469</v>
      </c>
      <c r="G99" s="2">
        <v>50315</v>
      </c>
      <c r="H99" s="20"/>
      <c r="I99" s="4"/>
      <c r="J99" s="4"/>
      <c r="K99" s="4"/>
      <c r="L99" s="4"/>
      <c r="M99" s="4"/>
      <c r="N99" s="4"/>
      <c r="O99" s="4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</row>
    <row r="100" spans="1:53" s="23" customFormat="1" x14ac:dyDescent="0.2">
      <c r="A100" s="20"/>
      <c r="B100" s="20" t="str">
        <f>VLOOKUP(C100,'[1]виды номенклатуры'!$B$1:$E$29,2)</f>
        <v>Дымоходы</v>
      </c>
      <c r="C100" s="20" t="s">
        <v>470</v>
      </c>
      <c r="D100" s="20" t="s">
        <v>306</v>
      </c>
      <c r="E100" s="14" t="s">
        <v>471</v>
      </c>
      <c r="F100" s="15" t="s">
        <v>472</v>
      </c>
      <c r="G100" s="2">
        <v>12012</v>
      </c>
      <c r="H100" s="20"/>
      <c r="I100" s="4"/>
      <c r="J100" s="4"/>
      <c r="K100" s="4"/>
      <c r="L100" s="4"/>
      <c r="M100" s="4"/>
      <c r="N100" s="4"/>
      <c r="O100" s="4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</row>
    <row r="101" spans="1:53" s="23" customFormat="1" x14ac:dyDescent="0.2">
      <c r="A101" s="20"/>
      <c r="B101" s="20" t="str">
        <f>VLOOKUP(C101,'[1]виды номенклатуры'!$B$1:$E$29,2)</f>
        <v>Дымоходы</v>
      </c>
      <c r="C101" s="20" t="s">
        <v>470</v>
      </c>
      <c r="D101" s="20" t="s">
        <v>306</v>
      </c>
      <c r="E101" s="14" t="s">
        <v>473</v>
      </c>
      <c r="F101" s="15" t="s">
        <v>474</v>
      </c>
      <c r="G101" s="2">
        <v>24695</v>
      </c>
      <c r="H101" s="20"/>
      <c r="I101" s="4"/>
      <c r="J101" s="4"/>
      <c r="K101" s="4"/>
      <c r="L101" s="4"/>
      <c r="M101" s="4"/>
      <c r="N101" s="4"/>
      <c r="O101" s="4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</row>
    <row r="102" spans="1:53" s="23" customFormat="1" x14ac:dyDescent="0.2">
      <c r="A102" s="20"/>
      <c r="B102" s="20" t="str">
        <f>VLOOKUP(C102,'[1]виды номенклатуры'!$B$1:$E$29,2)</f>
        <v>Дымоходы</v>
      </c>
      <c r="C102" s="20" t="s">
        <v>470</v>
      </c>
      <c r="D102" s="20" t="s">
        <v>306</v>
      </c>
      <c r="E102" s="14" t="s">
        <v>475</v>
      </c>
      <c r="F102" s="15" t="s">
        <v>476</v>
      </c>
      <c r="G102" s="2">
        <v>1422</v>
      </c>
      <c r="H102" s="20"/>
      <c r="I102" s="4"/>
      <c r="J102" s="4"/>
      <c r="K102" s="4"/>
      <c r="L102" s="4"/>
      <c r="M102" s="4"/>
      <c r="N102" s="4"/>
      <c r="O102" s="4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</row>
    <row r="103" spans="1:53" s="23" customFormat="1" x14ac:dyDescent="0.2">
      <c r="A103" s="20"/>
      <c r="B103" s="20" t="str">
        <f>VLOOKUP(C103,'[1]виды номенклатуры'!$B$1:$E$29,2)</f>
        <v>Дымоходы</v>
      </c>
      <c r="C103" s="20" t="s">
        <v>470</v>
      </c>
      <c r="D103" s="20" t="s">
        <v>306</v>
      </c>
      <c r="E103" s="14" t="s">
        <v>477</v>
      </c>
      <c r="F103" s="15" t="s">
        <v>478</v>
      </c>
      <c r="G103" s="2">
        <v>1460</v>
      </c>
      <c r="H103" s="20"/>
      <c r="I103" s="4"/>
      <c r="J103" s="4"/>
      <c r="K103" s="4"/>
      <c r="L103" s="4"/>
      <c r="M103" s="4"/>
      <c r="N103" s="4"/>
      <c r="O103" s="4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</row>
    <row r="104" spans="1:53" s="23" customFormat="1" x14ac:dyDescent="0.2">
      <c r="A104" s="20"/>
      <c r="B104" s="20" t="str">
        <f>VLOOKUP(C104,'[1]виды номенклатуры'!$B$1:$E$29,2)</f>
        <v>Дымоходы</v>
      </c>
      <c r="C104" s="20" t="s">
        <v>470</v>
      </c>
      <c r="D104" s="20" t="s">
        <v>306</v>
      </c>
      <c r="E104" s="14" t="s">
        <v>479</v>
      </c>
      <c r="F104" s="15" t="s">
        <v>480</v>
      </c>
      <c r="G104" s="2">
        <v>2081</v>
      </c>
      <c r="H104" s="20"/>
      <c r="I104" s="4"/>
      <c r="J104" s="4"/>
      <c r="K104" s="4"/>
      <c r="L104" s="4"/>
      <c r="M104" s="4"/>
      <c r="N104" s="4"/>
      <c r="O104" s="4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</row>
    <row r="105" spans="1:53" s="23" customFormat="1" x14ac:dyDescent="0.2">
      <c r="A105" s="20"/>
      <c r="B105" s="20" t="str">
        <f>VLOOKUP(C105,'[1]виды номенклатуры'!$B$1:$E$29,2)</f>
        <v>Дымоходы</v>
      </c>
      <c r="C105" s="20" t="s">
        <v>470</v>
      </c>
      <c r="D105" s="20" t="s">
        <v>306</v>
      </c>
      <c r="E105" s="14" t="s">
        <v>481</v>
      </c>
      <c r="F105" s="15" t="s">
        <v>482</v>
      </c>
      <c r="G105" s="2">
        <v>1224</v>
      </c>
      <c r="H105" s="20"/>
      <c r="I105" s="4"/>
      <c r="J105" s="4"/>
      <c r="K105" s="4"/>
      <c r="L105" s="4"/>
      <c r="M105" s="4"/>
      <c r="N105" s="4"/>
      <c r="O105" s="4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</row>
    <row r="106" spans="1:53" s="23" customFormat="1" x14ac:dyDescent="0.2">
      <c r="A106" s="20"/>
      <c r="B106" s="20" t="str">
        <f>VLOOKUP(C106,'[1]виды номенклатуры'!$B$1:$E$29,2)</f>
        <v>Дымоходы</v>
      </c>
      <c r="C106" s="20" t="s">
        <v>470</v>
      </c>
      <c r="D106" s="20" t="s">
        <v>306</v>
      </c>
      <c r="E106" s="14" t="s">
        <v>483</v>
      </c>
      <c r="F106" s="15" t="s">
        <v>484</v>
      </c>
      <c r="G106" s="2">
        <v>7071</v>
      </c>
      <c r="H106" s="20"/>
      <c r="I106" s="4"/>
      <c r="J106" s="4"/>
      <c r="K106" s="4"/>
      <c r="L106" s="4"/>
      <c r="M106" s="4"/>
      <c r="N106" s="4"/>
      <c r="O106" s="4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</row>
    <row r="107" spans="1:53" s="23" customFormat="1" x14ac:dyDescent="0.2">
      <c r="A107" s="20"/>
      <c r="B107" s="20" t="str">
        <f>VLOOKUP(C107,'[1]виды номенклатуры'!$B$1:$E$29,2)</f>
        <v>Дымоходы</v>
      </c>
      <c r="C107" s="20" t="s">
        <v>470</v>
      </c>
      <c r="D107" s="20" t="s">
        <v>306</v>
      </c>
      <c r="E107" s="14" t="s">
        <v>485</v>
      </c>
      <c r="F107" s="15" t="s">
        <v>486</v>
      </c>
      <c r="G107" s="2">
        <v>7635</v>
      </c>
      <c r="H107" s="20"/>
      <c r="I107" s="4"/>
      <c r="J107" s="4"/>
      <c r="K107" s="4"/>
      <c r="L107" s="4"/>
      <c r="M107" s="4"/>
      <c r="N107" s="4"/>
      <c r="O107" s="4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</row>
    <row r="108" spans="1:53" s="23" customFormat="1" x14ac:dyDescent="0.2">
      <c r="A108" s="20"/>
      <c r="B108" s="20" t="str">
        <f>VLOOKUP(C108,'[1]виды номенклатуры'!$B$1:$E$29,2)</f>
        <v>Дымоходы</v>
      </c>
      <c r="C108" s="20" t="s">
        <v>470</v>
      </c>
      <c r="D108" s="20" t="s">
        <v>306</v>
      </c>
      <c r="E108" s="14" t="s">
        <v>487</v>
      </c>
      <c r="F108" s="15" t="s">
        <v>488</v>
      </c>
      <c r="G108" s="2">
        <v>24379</v>
      </c>
      <c r="H108" s="20"/>
      <c r="I108" s="4"/>
      <c r="J108" s="4"/>
      <c r="K108" s="4"/>
      <c r="L108" s="4"/>
      <c r="M108" s="4"/>
      <c r="N108" s="4"/>
      <c r="O108" s="4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</row>
    <row r="109" spans="1:53" s="23" customFormat="1" x14ac:dyDescent="0.2">
      <c r="A109" s="20"/>
      <c r="B109" s="20" t="str">
        <f>VLOOKUP(C109,'[1]виды номенклатуры'!$B$1:$E$29,2)</f>
        <v>Дымоходы</v>
      </c>
      <c r="C109" s="20" t="s">
        <v>470</v>
      </c>
      <c r="D109" s="20" t="s">
        <v>306</v>
      </c>
      <c r="E109" s="14" t="s">
        <v>489</v>
      </c>
      <c r="F109" s="15" t="s">
        <v>490</v>
      </c>
      <c r="G109" s="2">
        <v>22606</v>
      </c>
      <c r="H109" s="20"/>
      <c r="I109" s="4"/>
      <c r="J109" s="4"/>
      <c r="K109" s="4"/>
      <c r="L109" s="4"/>
      <c r="M109" s="4"/>
      <c r="N109" s="4"/>
      <c r="O109" s="4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</row>
    <row r="110" spans="1:53" s="23" customFormat="1" x14ac:dyDescent="0.2">
      <c r="A110" s="20"/>
      <c r="B110" s="20" t="str">
        <f>VLOOKUP(C110,'[1]виды номенклатуры'!$B$1:$E$29,2)</f>
        <v>Дымоходы</v>
      </c>
      <c r="C110" s="20" t="s">
        <v>470</v>
      </c>
      <c r="D110" s="20" t="s">
        <v>306</v>
      </c>
      <c r="E110" s="14" t="s">
        <v>491</v>
      </c>
      <c r="F110" s="15" t="s">
        <v>492</v>
      </c>
      <c r="G110" s="2">
        <v>1720</v>
      </c>
      <c r="H110" s="20"/>
      <c r="I110" s="4"/>
      <c r="J110" s="4"/>
      <c r="K110" s="4"/>
      <c r="L110" s="4"/>
      <c r="M110" s="4"/>
      <c r="N110" s="4"/>
      <c r="O110" s="4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</row>
    <row r="111" spans="1:53" s="23" customFormat="1" x14ac:dyDescent="0.2">
      <c r="A111" s="20"/>
      <c r="B111" s="20" t="str">
        <f>VLOOKUP(C111,'[1]виды номенклатуры'!$B$1:$E$29,2)</f>
        <v>Дымоходы</v>
      </c>
      <c r="C111" s="20" t="s">
        <v>470</v>
      </c>
      <c r="D111" s="20" t="s">
        <v>306</v>
      </c>
      <c r="E111" s="14" t="s">
        <v>493</v>
      </c>
      <c r="F111" s="15" t="s">
        <v>494</v>
      </c>
      <c r="G111" s="2">
        <v>1690</v>
      </c>
      <c r="H111" s="20"/>
      <c r="I111" s="4"/>
      <c r="J111" s="4"/>
      <c r="K111" s="4"/>
      <c r="L111" s="4"/>
      <c r="M111" s="4"/>
      <c r="N111" s="4"/>
      <c r="O111" s="4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</row>
    <row r="112" spans="1:53" s="23" customFormat="1" x14ac:dyDescent="0.2">
      <c r="A112" s="20"/>
      <c r="B112" s="20" t="str">
        <f>VLOOKUP(C112,'[1]виды номенклатуры'!$B$1:$E$29,2)</f>
        <v>Дымоходы</v>
      </c>
      <c r="C112" s="20" t="s">
        <v>470</v>
      </c>
      <c r="D112" s="20" t="s">
        <v>306</v>
      </c>
      <c r="E112" s="14" t="s">
        <v>495</v>
      </c>
      <c r="F112" s="15" t="s">
        <v>496</v>
      </c>
      <c r="G112" s="2">
        <v>1653</v>
      </c>
      <c r="H112" s="20"/>
      <c r="I112" s="4"/>
      <c r="J112" s="4"/>
      <c r="K112" s="4"/>
      <c r="L112" s="4"/>
      <c r="M112" s="4"/>
      <c r="N112" s="4"/>
      <c r="O112" s="4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</row>
    <row r="113" spans="1:53" s="23" customFormat="1" x14ac:dyDescent="0.2">
      <c r="A113" s="20"/>
      <c r="B113" s="20" t="str">
        <f>VLOOKUP(C113,'[1]виды номенклатуры'!$B$1:$E$29,2)</f>
        <v>Дымоходы</v>
      </c>
      <c r="C113" s="20" t="s">
        <v>470</v>
      </c>
      <c r="D113" s="20" t="s">
        <v>306</v>
      </c>
      <c r="E113" s="14" t="s">
        <v>497</v>
      </c>
      <c r="F113" s="15" t="s">
        <v>498</v>
      </c>
      <c r="G113" s="2">
        <v>1144</v>
      </c>
      <c r="H113" s="20"/>
      <c r="I113" s="4"/>
      <c r="J113" s="4"/>
      <c r="K113" s="4"/>
      <c r="L113" s="4"/>
      <c r="M113" s="4"/>
      <c r="N113" s="4"/>
      <c r="O113" s="4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</row>
    <row r="114" spans="1:53" s="23" customFormat="1" x14ac:dyDescent="0.2">
      <c r="A114" s="20"/>
      <c r="B114" s="20" t="str">
        <f>VLOOKUP(C114,'[1]виды номенклатуры'!$B$1:$E$29,2)</f>
        <v>Дымоходы</v>
      </c>
      <c r="C114" s="20" t="s">
        <v>470</v>
      </c>
      <c r="D114" s="20" t="s">
        <v>306</v>
      </c>
      <c r="E114" s="14" t="s">
        <v>499</v>
      </c>
      <c r="F114" s="15" t="s">
        <v>500</v>
      </c>
      <c r="G114" s="2">
        <v>1444</v>
      </c>
      <c r="H114" s="20"/>
      <c r="I114" s="4"/>
      <c r="J114" s="4"/>
      <c r="K114" s="4"/>
      <c r="L114" s="4"/>
      <c r="M114" s="4"/>
      <c r="N114" s="4"/>
      <c r="O114" s="4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</row>
    <row r="115" spans="1:53" s="23" customFormat="1" x14ac:dyDescent="0.2">
      <c r="A115" s="20"/>
      <c r="B115" s="20" t="str">
        <f>VLOOKUP(C115,'[1]виды номенклатуры'!$B$1:$E$29,2)</f>
        <v>Дымоходы</v>
      </c>
      <c r="C115" s="20" t="s">
        <v>470</v>
      </c>
      <c r="D115" s="20" t="s">
        <v>306</v>
      </c>
      <c r="E115" s="14" t="s">
        <v>501</v>
      </c>
      <c r="F115" s="15" t="s">
        <v>502</v>
      </c>
      <c r="G115" s="2">
        <v>5494</v>
      </c>
      <c r="H115" s="20"/>
      <c r="I115" s="4"/>
      <c r="J115" s="4"/>
      <c r="K115" s="4"/>
      <c r="L115" s="4"/>
      <c r="M115" s="4"/>
      <c r="N115" s="4"/>
      <c r="O115" s="4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</row>
    <row r="116" spans="1:53" s="23" customFormat="1" x14ac:dyDescent="0.2">
      <c r="A116" s="20"/>
      <c r="B116" s="20" t="str">
        <f>VLOOKUP(C116,'[1]виды номенклатуры'!$B$1:$E$29,2)</f>
        <v>Дымоходы</v>
      </c>
      <c r="C116" s="20" t="s">
        <v>470</v>
      </c>
      <c r="D116" s="20" t="s">
        <v>306</v>
      </c>
      <c r="E116" s="14" t="s">
        <v>503</v>
      </c>
      <c r="F116" s="15" t="s">
        <v>504</v>
      </c>
      <c r="G116" s="2">
        <v>1697</v>
      </c>
      <c r="H116" s="20"/>
      <c r="I116" s="4"/>
      <c r="J116" s="4"/>
      <c r="K116" s="4"/>
      <c r="L116" s="4"/>
      <c r="M116" s="4"/>
      <c r="N116" s="4"/>
      <c r="O116" s="4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</row>
    <row r="117" spans="1:53" s="23" customFormat="1" x14ac:dyDescent="0.2">
      <c r="A117" s="20"/>
      <c r="B117" s="20" t="str">
        <f>VLOOKUP(C117,'[1]виды номенклатуры'!$B$1:$E$29,2)</f>
        <v>Дымоходы</v>
      </c>
      <c r="C117" s="20" t="s">
        <v>470</v>
      </c>
      <c r="D117" s="20" t="s">
        <v>306</v>
      </c>
      <c r="E117" s="14" t="s">
        <v>505</v>
      </c>
      <c r="F117" s="15" t="s">
        <v>506</v>
      </c>
      <c r="G117" s="2">
        <v>1907</v>
      </c>
      <c r="H117" s="20"/>
      <c r="I117" s="4"/>
      <c r="J117" s="4"/>
      <c r="K117" s="4"/>
      <c r="L117" s="4"/>
      <c r="M117" s="4"/>
      <c r="N117" s="4"/>
      <c r="O117" s="4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</row>
    <row r="118" spans="1:53" s="23" customFormat="1" x14ac:dyDescent="0.2">
      <c r="A118" s="20"/>
      <c r="B118" s="20" t="str">
        <f>VLOOKUP(C118,'[1]виды номенклатуры'!$B$1:$E$29,2)</f>
        <v>Дымоходы</v>
      </c>
      <c r="C118" s="20" t="s">
        <v>470</v>
      </c>
      <c r="D118" s="20" t="s">
        <v>306</v>
      </c>
      <c r="E118" s="14" t="s">
        <v>507</v>
      </c>
      <c r="F118" s="15" t="s">
        <v>508</v>
      </c>
      <c r="G118" s="2">
        <v>1012</v>
      </c>
      <c r="H118" s="20"/>
      <c r="I118" s="4"/>
      <c r="J118" s="4"/>
      <c r="K118" s="4"/>
      <c r="L118" s="4"/>
      <c r="M118" s="4"/>
      <c r="N118" s="4"/>
      <c r="O118" s="4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</row>
    <row r="119" spans="1:53" s="23" customFormat="1" x14ac:dyDescent="0.2">
      <c r="A119" s="20"/>
      <c r="B119" s="20" t="str">
        <f>VLOOKUP(C119,'[1]виды номенклатуры'!$B$1:$E$29,2)</f>
        <v>Дымоходы</v>
      </c>
      <c r="C119" s="20" t="s">
        <v>470</v>
      </c>
      <c r="D119" s="20" t="s">
        <v>306</v>
      </c>
      <c r="E119" s="14" t="s">
        <v>509</v>
      </c>
      <c r="F119" s="15" t="s">
        <v>510</v>
      </c>
      <c r="G119" s="2">
        <v>1416</v>
      </c>
      <c r="H119" s="20"/>
      <c r="I119" s="4"/>
      <c r="J119" s="4"/>
      <c r="K119" s="4"/>
      <c r="L119" s="4"/>
      <c r="M119" s="4"/>
      <c r="N119" s="4"/>
      <c r="O119" s="4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</row>
    <row r="120" spans="1:53" s="23" customFormat="1" x14ac:dyDescent="0.2">
      <c r="A120" s="20"/>
      <c r="B120" s="20" t="str">
        <f>VLOOKUP(C120,'[1]виды номенклатуры'!$B$1:$E$29,2)</f>
        <v>Дымоходы</v>
      </c>
      <c r="C120" s="20" t="s">
        <v>470</v>
      </c>
      <c r="D120" s="20" t="s">
        <v>306</v>
      </c>
      <c r="E120" s="14" t="s">
        <v>511</v>
      </c>
      <c r="F120" s="15" t="s">
        <v>512</v>
      </c>
      <c r="G120" s="2">
        <v>955</v>
      </c>
      <c r="H120" s="20"/>
      <c r="I120" s="4"/>
      <c r="J120" s="4"/>
      <c r="K120" s="4"/>
      <c r="L120" s="4"/>
      <c r="M120" s="4"/>
      <c r="N120" s="4"/>
      <c r="O120" s="4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</row>
    <row r="121" spans="1:53" s="23" customFormat="1" x14ac:dyDescent="0.2">
      <c r="A121" s="20"/>
      <c r="B121" s="20" t="str">
        <f>VLOOKUP(C121,'[1]виды номенклатуры'!$B$1:$E$29,2)</f>
        <v>Дымоходы</v>
      </c>
      <c r="C121" s="20" t="s">
        <v>470</v>
      </c>
      <c r="D121" s="20" t="s">
        <v>306</v>
      </c>
      <c r="E121" s="14" t="s">
        <v>513</v>
      </c>
      <c r="F121" s="15" t="s">
        <v>514</v>
      </c>
      <c r="G121" s="2">
        <v>925</v>
      </c>
      <c r="H121" s="20"/>
      <c r="I121" s="4"/>
      <c r="J121" s="4"/>
      <c r="K121" s="4"/>
      <c r="L121" s="4"/>
      <c r="M121" s="4"/>
      <c r="N121" s="4"/>
      <c r="O121" s="4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</row>
    <row r="122" spans="1:53" s="23" customFormat="1" x14ac:dyDescent="0.2">
      <c r="A122" s="20"/>
      <c r="B122" s="20" t="str">
        <f>VLOOKUP(C122,'[1]виды номенклатуры'!$B$1:$E$29,2)</f>
        <v>Дымоходы</v>
      </c>
      <c r="C122" s="20" t="s">
        <v>470</v>
      </c>
      <c r="D122" s="20" t="s">
        <v>306</v>
      </c>
      <c r="E122" s="14" t="s">
        <v>515</v>
      </c>
      <c r="F122" s="15" t="s">
        <v>516</v>
      </c>
      <c r="G122" s="2">
        <v>2078</v>
      </c>
      <c r="H122" s="20"/>
      <c r="I122" s="4"/>
      <c r="J122" s="4"/>
      <c r="K122" s="4"/>
      <c r="L122" s="4"/>
      <c r="M122" s="4"/>
      <c r="N122" s="4"/>
      <c r="O122" s="4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</row>
    <row r="123" spans="1:53" s="23" customFormat="1" x14ac:dyDescent="0.2">
      <c r="A123" s="20"/>
      <c r="B123" s="20" t="str">
        <f>VLOOKUP(C123,'[1]виды номенклатуры'!$B$1:$E$29,2)</f>
        <v>Дымоходы</v>
      </c>
      <c r="C123" s="20" t="s">
        <v>470</v>
      </c>
      <c r="D123" s="20" t="s">
        <v>306</v>
      </c>
      <c r="E123" s="14" t="s">
        <v>517</v>
      </c>
      <c r="F123" s="15" t="s">
        <v>518</v>
      </c>
      <c r="G123" s="2">
        <v>1731</v>
      </c>
      <c r="H123" s="20"/>
      <c r="I123" s="4"/>
      <c r="J123" s="4"/>
      <c r="K123" s="4"/>
      <c r="L123" s="4"/>
      <c r="M123" s="4"/>
      <c r="N123" s="4"/>
      <c r="O123" s="4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</row>
    <row r="124" spans="1:53" s="23" customFormat="1" x14ac:dyDescent="0.2">
      <c r="A124" s="20"/>
      <c r="B124" s="20" t="str">
        <f>VLOOKUP(C124,'[1]виды номенклатуры'!$B$1:$E$29,2)</f>
        <v>Дымоходы</v>
      </c>
      <c r="C124" s="20" t="s">
        <v>470</v>
      </c>
      <c r="D124" s="20" t="s">
        <v>306</v>
      </c>
      <c r="E124" s="14" t="s">
        <v>519</v>
      </c>
      <c r="F124" s="15" t="s">
        <v>520</v>
      </c>
      <c r="G124" s="2">
        <v>2234</v>
      </c>
      <c r="H124" s="20"/>
      <c r="I124" s="4"/>
      <c r="J124" s="4"/>
      <c r="K124" s="4"/>
      <c r="L124" s="4"/>
      <c r="M124" s="4"/>
      <c r="N124" s="4"/>
      <c r="O124" s="4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</row>
    <row r="125" spans="1:53" s="23" customFormat="1" x14ac:dyDescent="0.2">
      <c r="A125" s="20"/>
      <c r="B125" s="20" t="str">
        <f>VLOOKUP(C125,'[1]виды номенклатуры'!$B$1:$E$29,2)</f>
        <v>Дымоходы</v>
      </c>
      <c r="C125" s="20" t="s">
        <v>470</v>
      </c>
      <c r="D125" s="20" t="s">
        <v>306</v>
      </c>
      <c r="E125" s="14" t="s">
        <v>521</v>
      </c>
      <c r="F125" s="15" t="s">
        <v>522</v>
      </c>
      <c r="G125" s="2">
        <v>2525</v>
      </c>
      <c r="H125" s="20"/>
      <c r="I125" s="4"/>
      <c r="J125" s="4"/>
      <c r="K125" s="4"/>
      <c r="L125" s="4"/>
      <c r="M125" s="4"/>
      <c r="N125" s="4"/>
      <c r="O125" s="4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</row>
    <row r="126" spans="1:53" s="23" customFormat="1" x14ac:dyDescent="0.2">
      <c r="A126" s="20"/>
      <c r="B126" s="20" t="str">
        <f>VLOOKUP(C126,'[1]виды номенклатуры'!$B$1:$E$29,2)</f>
        <v>Дымоходы</v>
      </c>
      <c r="C126" s="20" t="s">
        <v>470</v>
      </c>
      <c r="D126" s="20" t="s">
        <v>306</v>
      </c>
      <c r="E126" s="14" t="s">
        <v>523</v>
      </c>
      <c r="F126" s="15" t="s">
        <v>524</v>
      </c>
      <c r="G126" s="2">
        <v>799</v>
      </c>
      <c r="H126" s="20"/>
      <c r="I126" s="4"/>
      <c r="J126" s="4"/>
      <c r="K126" s="4"/>
      <c r="L126" s="4"/>
      <c r="M126" s="4"/>
      <c r="N126" s="4"/>
      <c r="O126" s="4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</row>
    <row r="127" spans="1:53" s="23" customFormat="1" x14ac:dyDescent="0.2">
      <c r="A127" s="20"/>
      <c r="B127" s="20" t="str">
        <f>VLOOKUP(C127,'[1]виды номенклатуры'!$B$1:$E$29,2)</f>
        <v>Дымоходы</v>
      </c>
      <c r="C127" s="20" t="s">
        <v>470</v>
      </c>
      <c r="D127" s="20" t="s">
        <v>306</v>
      </c>
      <c r="E127" s="14" t="s">
        <v>525</v>
      </c>
      <c r="F127" s="15" t="s">
        <v>526</v>
      </c>
      <c r="G127" s="2">
        <v>4277</v>
      </c>
      <c r="H127" s="20"/>
      <c r="I127" s="4"/>
      <c r="J127" s="4"/>
      <c r="K127" s="4"/>
      <c r="L127" s="4"/>
      <c r="M127" s="4"/>
      <c r="N127" s="4"/>
      <c r="O127" s="4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</row>
    <row r="128" spans="1:53" s="23" customFormat="1" x14ac:dyDescent="0.2">
      <c r="A128" s="20"/>
      <c r="B128" s="20" t="str">
        <f>VLOOKUP(C128,'[1]виды номенклатуры'!$B$1:$E$29,2)</f>
        <v>Дымоходы</v>
      </c>
      <c r="C128" s="20" t="s">
        <v>470</v>
      </c>
      <c r="D128" s="20" t="s">
        <v>306</v>
      </c>
      <c r="E128" s="14" t="s">
        <v>527</v>
      </c>
      <c r="F128" s="15" t="s">
        <v>528</v>
      </c>
      <c r="G128" s="2">
        <v>9640</v>
      </c>
      <c r="H128" s="20"/>
      <c r="I128" s="4"/>
      <c r="J128" s="4"/>
      <c r="K128" s="4"/>
      <c r="L128" s="4"/>
      <c r="M128" s="4"/>
      <c r="N128" s="4"/>
      <c r="O128" s="4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</row>
    <row r="129" spans="1:53" s="23" customFormat="1" x14ac:dyDescent="0.2">
      <c r="A129" s="20"/>
      <c r="B129" s="20" t="str">
        <f>VLOOKUP(C129,'[1]виды номенклатуры'!$B$1:$E$29,2)</f>
        <v>Дымоходы</v>
      </c>
      <c r="C129" s="20" t="s">
        <v>470</v>
      </c>
      <c r="D129" s="20" t="s">
        <v>306</v>
      </c>
      <c r="E129" s="14" t="s">
        <v>529</v>
      </c>
      <c r="F129" s="15" t="s">
        <v>530</v>
      </c>
      <c r="G129" s="2">
        <v>6627</v>
      </c>
      <c r="H129" s="20"/>
      <c r="I129" s="4"/>
      <c r="J129" s="4"/>
      <c r="K129" s="4"/>
      <c r="L129" s="4"/>
      <c r="M129" s="4"/>
      <c r="N129" s="4"/>
      <c r="O129" s="4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</row>
    <row r="130" spans="1:53" s="23" customFormat="1" x14ac:dyDescent="0.2">
      <c r="A130" s="20"/>
      <c r="B130" s="20" t="str">
        <f>VLOOKUP(C130,'[1]виды номенклатуры'!$B$1:$E$29,2)</f>
        <v>Дымоходы</v>
      </c>
      <c r="C130" s="20" t="s">
        <v>470</v>
      </c>
      <c r="D130" s="20" t="s">
        <v>306</v>
      </c>
      <c r="E130" s="14" t="s">
        <v>531</v>
      </c>
      <c r="F130" s="15" t="s">
        <v>532</v>
      </c>
      <c r="G130" s="2">
        <v>6378</v>
      </c>
      <c r="H130" s="20"/>
      <c r="I130" s="4"/>
      <c r="J130" s="4"/>
      <c r="K130" s="4"/>
      <c r="L130" s="4"/>
      <c r="M130" s="4"/>
      <c r="N130" s="4"/>
      <c r="O130" s="4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</row>
    <row r="131" spans="1:53" s="23" customFormat="1" x14ac:dyDescent="0.2">
      <c r="A131" s="20"/>
      <c r="B131" s="20" t="str">
        <f>VLOOKUP(C131,'[1]виды номенклатуры'!$B$1:$E$29,2)</f>
        <v>Дымоходы</v>
      </c>
      <c r="C131" s="20" t="s">
        <v>470</v>
      </c>
      <c r="D131" s="20" t="s">
        <v>306</v>
      </c>
      <c r="E131" s="14" t="s">
        <v>533</v>
      </c>
      <c r="F131" s="15" t="s">
        <v>534</v>
      </c>
      <c r="G131" s="2">
        <v>823</v>
      </c>
      <c r="H131" s="20"/>
      <c r="I131" s="4"/>
      <c r="J131" s="4"/>
      <c r="K131" s="4"/>
      <c r="L131" s="4"/>
      <c r="M131" s="4"/>
      <c r="N131" s="4"/>
      <c r="O131" s="4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</row>
    <row r="132" spans="1:53" s="23" customFormat="1" x14ac:dyDescent="0.2">
      <c r="A132" s="20"/>
      <c r="B132" s="20" t="str">
        <f>VLOOKUP(C132,'[1]виды номенклатуры'!$B$1:$E$29,2)</f>
        <v>Дымоходы</v>
      </c>
      <c r="C132" s="20" t="s">
        <v>470</v>
      </c>
      <c r="D132" s="20" t="s">
        <v>306</v>
      </c>
      <c r="E132" s="14" t="s">
        <v>535</v>
      </c>
      <c r="F132" s="15" t="s">
        <v>536</v>
      </c>
      <c r="G132" s="2">
        <v>932</v>
      </c>
      <c r="H132" s="20"/>
      <c r="I132" s="4"/>
      <c r="J132" s="4"/>
      <c r="K132" s="4"/>
      <c r="L132" s="4"/>
      <c r="M132" s="4"/>
      <c r="N132" s="4"/>
      <c r="O132" s="4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</row>
    <row r="133" spans="1:53" s="23" customFormat="1" x14ac:dyDescent="0.2">
      <c r="A133" s="20"/>
      <c r="B133" s="20" t="str">
        <f>VLOOKUP(C133,'[1]виды номенклатуры'!$B$1:$E$29,2)</f>
        <v>Дымоходы</v>
      </c>
      <c r="C133" s="20" t="s">
        <v>470</v>
      </c>
      <c r="D133" s="20" t="s">
        <v>306</v>
      </c>
      <c r="E133" s="14" t="s">
        <v>537</v>
      </c>
      <c r="F133" s="15" t="s">
        <v>538</v>
      </c>
      <c r="G133" s="2">
        <v>1069</v>
      </c>
      <c r="H133" s="20"/>
      <c r="I133" s="4"/>
      <c r="J133" s="4"/>
      <c r="K133" s="4"/>
      <c r="L133" s="4"/>
      <c r="M133" s="4"/>
      <c r="N133" s="4"/>
      <c r="O133" s="4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</row>
    <row r="134" spans="1:53" s="23" customFormat="1" x14ac:dyDescent="0.2">
      <c r="A134" s="20"/>
      <c r="B134" s="20" t="str">
        <f>VLOOKUP(C134,'[1]виды номенклатуры'!$B$1:$E$29,2)</f>
        <v>Дымоходы</v>
      </c>
      <c r="C134" s="20" t="s">
        <v>470</v>
      </c>
      <c r="D134" s="20" t="s">
        <v>306</v>
      </c>
      <c r="E134" s="14" t="s">
        <v>539</v>
      </c>
      <c r="F134" s="15" t="s">
        <v>540</v>
      </c>
      <c r="G134" s="2">
        <v>7001</v>
      </c>
      <c r="H134" s="20"/>
      <c r="I134" s="4"/>
      <c r="J134" s="4"/>
      <c r="K134" s="4"/>
      <c r="L134" s="4"/>
      <c r="M134" s="4"/>
      <c r="N134" s="4"/>
      <c r="O134" s="4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</row>
    <row r="135" spans="1:53" s="23" customFormat="1" x14ac:dyDescent="0.2">
      <c r="A135" s="20"/>
      <c r="B135" s="20" t="str">
        <f>VLOOKUP(C135,'[1]виды номенклатуры'!$B$1:$E$29,2)</f>
        <v>Дымоходы</v>
      </c>
      <c r="C135" s="20" t="s">
        <v>470</v>
      </c>
      <c r="D135" s="20" t="s">
        <v>306</v>
      </c>
      <c r="E135" s="14" t="s">
        <v>541</v>
      </c>
      <c r="F135" s="15" t="s">
        <v>542</v>
      </c>
      <c r="G135" s="2">
        <v>1745</v>
      </c>
      <c r="H135" s="20"/>
      <c r="I135" s="4"/>
      <c r="J135" s="4"/>
      <c r="K135" s="4"/>
      <c r="L135" s="4"/>
      <c r="M135" s="4"/>
      <c r="N135" s="4"/>
      <c r="O135" s="4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</row>
    <row r="136" spans="1:53" s="23" customFormat="1" x14ac:dyDescent="0.2">
      <c r="A136" s="20"/>
      <c r="B136" s="20" t="str">
        <f>VLOOKUP(C136,'[1]виды номенклатуры'!$B$1:$E$29,2)</f>
        <v>Дымоходы</v>
      </c>
      <c r="C136" s="20" t="s">
        <v>470</v>
      </c>
      <c r="D136" s="20" t="s">
        <v>306</v>
      </c>
      <c r="E136" s="14" t="s">
        <v>543</v>
      </c>
      <c r="F136" s="15" t="s">
        <v>544</v>
      </c>
      <c r="G136" s="2">
        <v>1160</v>
      </c>
      <c r="H136" s="20"/>
      <c r="I136" s="4"/>
      <c r="J136" s="4"/>
      <c r="K136" s="4"/>
      <c r="L136" s="4"/>
      <c r="M136" s="4"/>
      <c r="N136" s="4"/>
      <c r="O136" s="4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</row>
    <row r="137" spans="1:53" s="23" customFormat="1" x14ac:dyDescent="0.2">
      <c r="A137" s="20"/>
      <c r="B137" s="20" t="str">
        <f>VLOOKUP(C137,'[1]виды номенклатуры'!$B$1:$E$29,2)</f>
        <v>Дымоходы</v>
      </c>
      <c r="C137" s="20" t="s">
        <v>470</v>
      </c>
      <c r="D137" s="20" t="s">
        <v>306</v>
      </c>
      <c r="E137" s="14" t="s">
        <v>545</v>
      </c>
      <c r="F137" s="15" t="s">
        <v>546</v>
      </c>
      <c r="G137" s="2">
        <v>1400</v>
      </c>
      <c r="H137" s="20"/>
      <c r="I137" s="4"/>
      <c r="J137" s="4"/>
      <c r="K137" s="4"/>
      <c r="L137" s="4"/>
      <c r="M137" s="4"/>
      <c r="N137" s="4"/>
      <c r="O137" s="4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</row>
    <row r="138" spans="1:53" s="23" customFormat="1" x14ac:dyDescent="0.2">
      <c r="A138" s="20"/>
      <c r="B138" s="20" t="str">
        <f>VLOOKUP(C138,'[1]виды номенклатуры'!$B$1:$E$29,2)</f>
        <v>Дымоходы</v>
      </c>
      <c r="C138" s="20" t="s">
        <v>470</v>
      </c>
      <c r="D138" s="20" t="s">
        <v>306</v>
      </c>
      <c r="E138" s="14" t="s">
        <v>547</v>
      </c>
      <c r="F138" s="15" t="s">
        <v>548</v>
      </c>
      <c r="G138" s="2">
        <v>1210</v>
      </c>
      <c r="H138" s="20"/>
      <c r="I138" s="4"/>
      <c r="J138" s="4"/>
      <c r="K138" s="4"/>
      <c r="L138" s="4"/>
      <c r="M138" s="4"/>
      <c r="N138" s="4"/>
      <c r="O138" s="4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</row>
    <row r="139" spans="1:53" s="23" customFormat="1" x14ac:dyDescent="0.2">
      <c r="A139" s="20"/>
      <c r="B139" s="20" t="str">
        <f>VLOOKUP(C139,'[1]виды номенклатуры'!$B$1:$E$29,2)</f>
        <v>Дымоходы</v>
      </c>
      <c r="C139" s="20" t="s">
        <v>470</v>
      </c>
      <c r="D139" s="20" t="s">
        <v>306</v>
      </c>
      <c r="E139" s="14" t="s">
        <v>549</v>
      </c>
      <c r="F139" s="15" t="s">
        <v>550</v>
      </c>
      <c r="G139" s="2">
        <v>1343</v>
      </c>
      <c r="H139" s="20"/>
      <c r="I139" s="4"/>
      <c r="J139" s="4"/>
      <c r="K139" s="4"/>
      <c r="L139" s="4"/>
      <c r="M139" s="4"/>
      <c r="N139" s="4"/>
      <c r="O139" s="4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</row>
    <row r="140" spans="1:53" s="23" customFormat="1" x14ac:dyDescent="0.2">
      <c r="A140" s="20"/>
      <c r="B140" s="20" t="str">
        <f>VLOOKUP(C140,'[1]виды номенклатуры'!$B$1:$E$29,2)</f>
        <v>Дымоходы</v>
      </c>
      <c r="C140" s="20" t="s">
        <v>470</v>
      </c>
      <c r="D140" s="20" t="s">
        <v>306</v>
      </c>
      <c r="E140" s="14" t="s">
        <v>551</v>
      </c>
      <c r="F140" s="15" t="s">
        <v>552</v>
      </c>
      <c r="G140" s="2">
        <v>1087</v>
      </c>
      <c r="H140" s="20"/>
      <c r="I140" s="4"/>
      <c r="J140" s="4"/>
      <c r="K140" s="4"/>
      <c r="L140" s="4"/>
      <c r="M140" s="4"/>
      <c r="N140" s="4"/>
      <c r="O140" s="4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</row>
    <row r="141" spans="1:53" s="23" customFormat="1" x14ac:dyDescent="0.2">
      <c r="A141" s="20"/>
      <c r="B141" s="20" t="str">
        <f>VLOOKUP(C141,'[1]виды номенклатуры'!$B$1:$E$29,2)</f>
        <v>Дымоходы</v>
      </c>
      <c r="C141" s="20" t="s">
        <v>470</v>
      </c>
      <c r="D141" s="20" t="s">
        <v>306</v>
      </c>
      <c r="E141" s="14" t="s">
        <v>553</v>
      </c>
      <c r="F141" s="15" t="s">
        <v>554</v>
      </c>
      <c r="G141" s="2">
        <v>1270</v>
      </c>
      <c r="H141" s="20"/>
      <c r="I141" s="4"/>
      <c r="J141" s="4"/>
      <c r="K141" s="4"/>
      <c r="L141" s="4"/>
      <c r="M141" s="4"/>
      <c r="N141" s="4"/>
      <c r="O141" s="4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</row>
    <row r="142" spans="1:53" s="23" customFormat="1" x14ac:dyDescent="0.2">
      <c r="A142" s="20"/>
      <c r="B142" s="20" t="str">
        <f>VLOOKUP(C142,'[1]виды номенклатуры'!$B$1:$E$29,2)</f>
        <v>Дымоходы</v>
      </c>
      <c r="C142" s="20" t="s">
        <v>470</v>
      </c>
      <c r="D142" s="20" t="s">
        <v>306</v>
      </c>
      <c r="E142" s="14" t="s">
        <v>555</v>
      </c>
      <c r="F142" s="15" t="s">
        <v>556</v>
      </c>
      <c r="G142" s="2">
        <v>2330</v>
      </c>
      <c r="H142" s="20"/>
      <c r="I142" s="4"/>
      <c r="J142" s="4"/>
      <c r="K142" s="4"/>
      <c r="L142" s="4"/>
      <c r="M142" s="4"/>
      <c r="N142" s="4"/>
      <c r="O142" s="4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</row>
    <row r="143" spans="1:53" s="23" customFormat="1" x14ac:dyDescent="0.2">
      <c r="A143" s="20"/>
      <c r="B143" s="20" t="str">
        <f>VLOOKUP(C143,'[1]виды номенклатуры'!$B$1:$E$29,2)</f>
        <v>Дымоходы</v>
      </c>
      <c r="C143" s="20" t="s">
        <v>470</v>
      </c>
      <c r="D143" s="20" t="s">
        <v>306</v>
      </c>
      <c r="E143" s="14" t="s">
        <v>557</v>
      </c>
      <c r="F143" s="15" t="s">
        <v>558</v>
      </c>
      <c r="G143" s="2">
        <v>1160</v>
      </c>
      <c r="H143" s="20"/>
      <c r="I143" s="4"/>
      <c r="J143" s="4"/>
      <c r="K143" s="4"/>
      <c r="L143" s="4"/>
      <c r="M143" s="4"/>
      <c r="N143" s="4"/>
      <c r="O143" s="4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</row>
    <row r="144" spans="1:53" s="23" customFormat="1" x14ac:dyDescent="0.2">
      <c r="A144" s="20"/>
      <c r="B144" s="20" t="str">
        <f>VLOOKUP(C144,'[1]виды номенклатуры'!$B$1:$E$29,2)</f>
        <v>Дымоходы</v>
      </c>
      <c r="C144" s="20" t="s">
        <v>470</v>
      </c>
      <c r="D144" s="20" t="s">
        <v>306</v>
      </c>
      <c r="E144" s="14" t="s">
        <v>559</v>
      </c>
      <c r="F144" s="15" t="s">
        <v>560</v>
      </c>
      <c r="G144" s="2">
        <v>1239</v>
      </c>
      <c r="H144" s="20"/>
      <c r="I144" s="4"/>
      <c r="J144" s="4"/>
      <c r="K144" s="4"/>
      <c r="L144" s="4"/>
      <c r="M144" s="4"/>
      <c r="N144" s="4"/>
      <c r="O144" s="4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</row>
    <row r="145" spans="1:53" s="23" customFormat="1" x14ac:dyDescent="0.2">
      <c r="A145" s="20"/>
      <c r="B145" s="20" t="str">
        <f>VLOOKUP(C145,'[1]виды номенклатуры'!$B$1:$E$29,2)</f>
        <v>Дымоходы</v>
      </c>
      <c r="C145" s="20" t="s">
        <v>470</v>
      </c>
      <c r="D145" s="20" t="s">
        <v>306</v>
      </c>
      <c r="E145" s="14" t="s">
        <v>561</v>
      </c>
      <c r="F145" s="15" t="s">
        <v>562</v>
      </c>
      <c r="G145" s="2">
        <v>1439</v>
      </c>
      <c r="H145" s="20"/>
      <c r="I145" s="4"/>
      <c r="J145" s="4"/>
      <c r="K145" s="4"/>
      <c r="L145" s="4"/>
      <c r="M145" s="4"/>
      <c r="N145" s="4"/>
      <c r="O145" s="4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</row>
    <row r="146" spans="1:53" s="23" customFormat="1" x14ac:dyDescent="0.2">
      <c r="A146" s="20"/>
      <c r="B146" s="20" t="str">
        <f>VLOOKUP(C146,'[1]виды номенклатуры'!$B$1:$E$29,2)</f>
        <v>Дымоходы</v>
      </c>
      <c r="C146" s="20" t="s">
        <v>470</v>
      </c>
      <c r="D146" s="20" t="s">
        <v>306</v>
      </c>
      <c r="E146" s="14" t="s">
        <v>563</v>
      </c>
      <c r="F146" s="15" t="s">
        <v>564</v>
      </c>
      <c r="G146" s="2">
        <v>1754</v>
      </c>
      <c r="H146" s="20"/>
      <c r="I146" s="4"/>
      <c r="J146" s="4"/>
      <c r="K146" s="4"/>
      <c r="L146" s="4"/>
      <c r="M146" s="4"/>
      <c r="N146" s="4"/>
      <c r="O146" s="4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</row>
    <row r="147" spans="1:53" s="23" customFormat="1" x14ac:dyDescent="0.2">
      <c r="A147" s="20"/>
      <c r="B147" s="20" t="str">
        <f>VLOOKUP(C147,'[1]виды номенклатуры'!$B$1:$E$29,2)</f>
        <v>Дымоходы</v>
      </c>
      <c r="C147" s="20" t="s">
        <v>470</v>
      </c>
      <c r="D147" s="20" t="s">
        <v>306</v>
      </c>
      <c r="E147" s="14" t="s">
        <v>565</v>
      </c>
      <c r="F147" s="15" t="s">
        <v>566</v>
      </c>
      <c r="G147" s="2">
        <v>1587</v>
      </c>
      <c r="H147" s="20"/>
      <c r="I147" s="4"/>
      <c r="J147" s="4"/>
      <c r="K147" s="4"/>
      <c r="L147" s="4"/>
      <c r="M147" s="4"/>
      <c r="N147" s="4"/>
      <c r="O147" s="4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</row>
    <row r="148" spans="1:53" s="23" customFormat="1" x14ac:dyDescent="0.2">
      <c r="A148" s="20"/>
      <c r="B148" s="20" t="str">
        <f>VLOOKUP(C148,'[1]виды номенклатуры'!$B$1:$E$29,2)</f>
        <v>Дымоходы</v>
      </c>
      <c r="C148" s="20" t="s">
        <v>470</v>
      </c>
      <c r="D148" s="20" t="s">
        <v>306</v>
      </c>
      <c r="E148" s="14" t="s">
        <v>567</v>
      </c>
      <c r="F148" s="15" t="s">
        <v>568</v>
      </c>
      <c r="G148" s="2">
        <v>1144</v>
      </c>
      <c r="H148" s="20"/>
      <c r="I148" s="4"/>
      <c r="J148" s="4"/>
      <c r="K148" s="4"/>
      <c r="L148" s="4"/>
      <c r="M148" s="4"/>
      <c r="N148" s="4"/>
      <c r="O148" s="4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</row>
    <row r="149" spans="1:53" s="23" customFormat="1" x14ac:dyDescent="0.2">
      <c r="A149" s="20"/>
      <c r="B149" s="20" t="str">
        <f>VLOOKUP(C149,'[1]виды номенклатуры'!$B$1:$E$29,2)</f>
        <v>Дымоходы</v>
      </c>
      <c r="C149" s="20" t="s">
        <v>470</v>
      </c>
      <c r="D149" s="20" t="s">
        <v>306</v>
      </c>
      <c r="E149" s="14" t="s">
        <v>569</v>
      </c>
      <c r="F149" s="15" t="s">
        <v>570</v>
      </c>
      <c r="G149" s="2">
        <v>1334</v>
      </c>
      <c r="H149" s="20"/>
      <c r="I149" s="4"/>
      <c r="J149" s="4"/>
      <c r="K149" s="4"/>
      <c r="L149" s="4"/>
      <c r="M149" s="4"/>
      <c r="N149" s="4"/>
      <c r="O149" s="4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</row>
    <row r="150" spans="1:53" s="23" customFormat="1" x14ac:dyDescent="0.2">
      <c r="A150" s="20"/>
      <c r="B150" s="20" t="str">
        <f>VLOOKUP(C150,'[1]виды номенклатуры'!$B$1:$E$29,2)</f>
        <v>Дымоходы</v>
      </c>
      <c r="C150" s="20" t="s">
        <v>470</v>
      </c>
      <c r="D150" s="20" t="s">
        <v>306</v>
      </c>
      <c r="E150" s="14" t="s">
        <v>571</v>
      </c>
      <c r="F150" s="15" t="s">
        <v>572</v>
      </c>
      <c r="G150" s="2">
        <v>1334</v>
      </c>
      <c r="H150" s="20"/>
      <c r="I150" s="4"/>
      <c r="J150" s="4"/>
      <c r="K150" s="4"/>
      <c r="L150" s="4"/>
      <c r="M150" s="4"/>
      <c r="N150" s="4"/>
      <c r="O150" s="4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</row>
    <row r="151" spans="1:53" s="23" customFormat="1" x14ac:dyDescent="0.2">
      <c r="A151" s="20"/>
      <c r="B151" s="20" t="str">
        <f>VLOOKUP(C151,'[1]виды номенклатуры'!$B$1:$E$29,2)</f>
        <v>Дымоходы</v>
      </c>
      <c r="C151" s="20" t="s">
        <v>470</v>
      </c>
      <c r="D151" s="20" t="s">
        <v>306</v>
      </c>
      <c r="E151" s="14" t="s">
        <v>573</v>
      </c>
      <c r="F151" s="15" t="s">
        <v>574</v>
      </c>
      <c r="G151" s="2">
        <v>3686</v>
      </c>
      <c r="H151" s="20"/>
      <c r="I151" s="4"/>
      <c r="J151" s="4"/>
      <c r="K151" s="4"/>
      <c r="L151" s="4"/>
      <c r="M151" s="4"/>
      <c r="N151" s="4"/>
      <c r="O151" s="4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</row>
    <row r="152" spans="1:53" s="23" customFormat="1" x14ac:dyDescent="0.2">
      <c r="A152" s="20"/>
      <c r="B152" s="20" t="str">
        <f>VLOOKUP(C152,'[1]виды номенклатуры'!$B$1:$E$29,2)</f>
        <v>Дымоходы</v>
      </c>
      <c r="C152" s="20" t="s">
        <v>470</v>
      </c>
      <c r="D152" s="20" t="s">
        <v>306</v>
      </c>
      <c r="E152" s="14" t="s">
        <v>575</v>
      </c>
      <c r="F152" s="15" t="s">
        <v>576</v>
      </c>
      <c r="G152" s="2">
        <v>1439</v>
      </c>
      <c r="H152" s="20"/>
      <c r="I152" s="4"/>
      <c r="J152" s="4"/>
      <c r="K152" s="4"/>
      <c r="L152" s="4"/>
      <c r="M152" s="4"/>
      <c r="N152" s="4"/>
      <c r="O152" s="4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</row>
    <row r="153" spans="1:53" s="23" customFormat="1" x14ac:dyDescent="0.2">
      <c r="A153" s="20"/>
      <c r="B153" s="20" t="str">
        <f>VLOOKUP(C153,'[1]виды номенклатуры'!$B$1:$E$29,2)</f>
        <v>Дымоходы</v>
      </c>
      <c r="C153" s="20" t="s">
        <v>470</v>
      </c>
      <c r="D153" s="20" t="s">
        <v>306</v>
      </c>
      <c r="E153" s="14" t="s">
        <v>577</v>
      </c>
      <c r="F153" s="15" t="s">
        <v>576</v>
      </c>
      <c r="G153" s="2">
        <v>1439</v>
      </c>
      <c r="H153" s="20"/>
      <c r="I153" s="4"/>
      <c r="J153" s="4"/>
      <c r="K153" s="4"/>
      <c r="L153" s="4"/>
      <c r="M153" s="4"/>
      <c r="N153" s="4"/>
      <c r="O153" s="4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</row>
    <row r="154" spans="1:53" s="23" customFormat="1" x14ac:dyDescent="0.2">
      <c r="A154" s="20"/>
      <c r="B154" s="20" t="str">
        <f>VLOOKUP(C154,'[1]виды номенклатуры'!$B$1:$E$29,2)</f>
        <v>Дымоходы</v>
      </c>
      <c r="C154" s="20" t="s">
        <v>470</v>
      </c>
      <c r="D154" s="20" t="s">
        <v>306</v>
      </c>
      <c r="E154" s="14" t="s">
        <v>578</v>
      </c>
      <c r="F154" s="15" t="s">
        <v>579</v>
      </c>
      <c r="G154" s="2">
        <v>1109</v>
      </c>
      <c r="H154" s="20"/>
      <c r="I154" s="4"/>
      <c r="J154" s="4"/>
      <c r="K154" s="4"/>
      <c r="L154" s="4"/>
      <c r="M154" s="4"/>
      <c r="N154" s="4"/>
      <c r="O154" s="4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</row>
    <row r="155" spans="1:53" s="23" customFormat="1" x14ac:dyDescent="0.2">
      <c r="A155" s="20"/>
      <c r="B155" s="20" t="str">
        <f>VLOOKUP(C155,'[1]виды номенклатуры'!$B$1:$E$29,2)</f>
        <v>Дымоходы</v>
      </c>
      <c r="C155" s="20" t="s">
        <v>470</v>
      </c>
      <c r="D155" s="20" t="s">
        <v>306</v>
      </c>
      <c r="E155" s="14" t="s">
        <v>580</v>
      </c>
      <c r="F155" s="15" t="s">
        <v>581</v>
      </c>
      <c r="G155" s="2">
        <v>1270</v>
      </c>
      <c r="H155" s="20"/>
      <c r="I155" s="4"/>
      <c r="J155" s="4"/>
      <c r="K155" s="4"/>
      <c r="L155" s="4"/>
      <c r="M155" s="4"/>
      <c r="N155" s="4"/>
      <c r="O155" s="4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</row>
    <row r="156" spans="1:53" s="23" customFormat="1" x14ac:dyDescent="0.2">
      <c r="A156" s="20"/>
      <c r="B156" s="20" t="str">
        <f>VLOOKUP(C156,'[1]виды номенклатуры'!$B$1:$E$29,2)</f>
        <v>Дымоходы</v>
      </c>
      <c r="C156" s="20" t="s">
        <v>470</v>
      </c>
      <c r="D156" s="20" t="s">
        <v>306</v>
      </c>
      <c r="E156" s="14" t="s">
        <v>582</v>
      </c>
      <c r="F156" s="15" t="s">
        <v>583</v>
      </c>
      <c r="G156" s="2">
        <v>2330</v>
      </c>
      <c r="H156" s="20"/>
      <c r="I156" s="4"/>
      <c r="J156" s="4"/>
      <c r="K156" s="4"/>
      <c r="L156" s="4"/>
      <c r="M156" s="4"/>
      <c r="N156" s="4"/>
      <c r="O156" s="4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</row>
    <row r="157" spans="1:53" s="23" customFormat="1" x14ac:dyDescent="0.2">
      <c r="A157" s="20"/>
      <c r="B157" s="20" t="str">
        <f>VLOOKUP(C157,'[1]виды номенклатуры'!$B$1:$E$29,2)</f>
        <v>Дымоходы</v>
      </c>
      <c r="C157" s="20" t="s">
        <v>470</v>
      </c>
      <c r="D157" s="20" t="s">
        <v>306</v>
      </c>
      <c r="E157" s="14" t="s">
        <v>584</v>
      </c>
      <c r="F157" s="15" t="s">
        <v>585</v>
      </c>
      <c r="G157" s="2">
        <v>3352</v>
      </c>
      <c r="H157" s="20"/>
      <c r="I157" s="4"/>
      <c r="J157" s="4"/>
      <c r="K157" s="4"/>
      <c r="L157" s="4"/>
      <c r="M157" s="4"/>
      <c r="N157" s="4"/>
      <c r="O157" s="4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</row>
    <row r="158" spans="1:53" s="23" customFormat="1" x14ac:dyDescent="0.2">
      <c r="A158" s="20"/>
      <c r="B158" s="20" t="str">
        <f>VLOOKUP(C158,'[1]виды номенклатуры'!$B$1:$E$29,2)</f>
        <v>Дымоходы</v>
      </c>
      <c r="C158" s="20" t="s">
        <v>470</v>
      </c>
      <c r="D158" s="20" t="s">
        <v>306</v>
      </c>
      <c r="E158" s="14" t="s">
        <v>586</v>
      </c>
      <c r="F158" s="15" t="s">
        <v>587</v>
      </c>
      <c r="G158" s="2">
        <v>1524</v>
      </c>
      <c r="H158" s="20"/>
      <c r="I158" s="4"/>
      <c r="J158" s="4"/>
      <c r="K158" s="4"/>
      <c r="L158" s="4"/>
      <c r="M158" s="4"/>
      <c r="N158" s="4"/>
      <c r="O158" s="4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</row>
    <row r="159" spans="1:53" s="23" customFormat="1" x14ac:dyDescent="0.2">
      <c r="A159" s="20"/>
      <c r="B159" s="20" t="str">
        <f>VLOOKUP(C159,'[1]виды номенклатуры'!$B$1:$E$29,2)</f>
        <v>Дымоходы</v>
      </c>
      <c r="C159" s="20" t="s">
        <v>470</v>
      </c>
      <c r="D159" s="20" t="s">
        <v>306</v>
      </c>
      <c r="E159" s="14" t="s">
        <v>588</v>
      </c>
      <c r="F159" s="15" t="s">
        <v>589</v>
      </c>
      <c r="G159" s="2">
        <v>3817</v>
      </c>
      <c r="H159" s="20"/>
      <c r="I159" s="4"/>
      <c r="J159" s="4"/>
      <c r="K159" s="4"/>
      <c r="L159" s="4"/>
      <c r="M159" s="4"/>
      <c r="N159" s="4"/>
      <c r="O159" s="4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</row>
    <row r="160" spans="1:53" s="23" customFormat="1" x14ac:dyDescent="0.2">
      <c r="A160" s="20"/>
      <c r="B160" s="20" t="str">
        <f>VLOOKUP(C160,'[1]виды номенклатуры'!$B$1:$E$29,2)</f>
        <v>Дымоходы</v>
      </c>
      <c r="C160" s="20" t="s">
        <v>470</v>
      </c>
      <c r="D160" s="20" t="s">
        <v>306</v>
      </c>
      <c r="E160" s="14" t="s">
        <v>590</v>
      </c>
      <c r="F160" s="15" t="s">
        <v>591</v>
      </c>
      <c r="G160" s="2">
        <v>4376</v>
      </c>
      <c r="H160" s="20"/>
      <c r="I160" s="4"/>
      <c r="J160" s="4"/>
      <c r="K160" s="4"/>
      <c r="L160" s="4"/>
      <c r="M160" s="4"/>
      <c r="N160" s="4"/>
      <c r="O160" s="4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</row>
    <row r="161" spans="1:53" s="23" customFormat="1" x14ac:dyDescent="0.2">
      <c r="A161" s="20"/>
      <c r="B161" s="20" t="str">
        <f>VLOOKUP(C161,'[1]виды номенклатуры'!$B$1:$E$29,2)</f>
        <v>Дымоходы</v>
      </c>
      <c r="C161" s="20" t="s">
        <v>470</v>
      </c>
      <c r="D161" s="20" t="s">
        <v>306</v>
      </c>
      <c r="E161" s="14" t="s">
        <v>592</v>
      </c>
      <c r="F161" s="15" t="s">
        <v>593</v>
      </c>
      <c r="G161" s="2">
        <v>1718</v>
      </c>
      <c r="H161" s="20"/>
      <c r="I161" s="4"/>
      <c r="J161" s="4"/>
      <c r="K161" s="4"/>
      <c r="L161" s="4"/>
      <c r="M161" s="4"/>
      <c r="N161" s="4"/>
      <c r="O161" s="4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</row>
    <row r="162" spans="1:53" s="23" customFormat="1" x14ac:dyDescent="0.2">
      <c r="A162" s="20"/>
      <c r="B162" s="20" t="str">
        <f>VLOOKUP(C162,'[1]виды номенклатуры'!$B$1:$E$29,2)</f>
        <v>Дымоходы</v>
      </c>
      <c r="C162" s="20" t="s">
        <v>470</v>
      </c>
      <c r="D162" s="20" t="s">
        <v>306</v>
      </c>
      <c r="E162" s="14" t="s">
        <v>594</v>
      </c>
      <c r="F162" s="15" t="s">
        <v>595</v>
      </c>
      <c r="G162" s="2">
        <v>1626</v>
      </c>
      <c r="H162" s="20"/>
      <c r="I162" s="4"/>
      <c r="J162" s="4"/>
      <c r="K162" s="4"/>
      <c r="L162" s="4"/>
      <c r="M162" s="4"/>
      <c r="N162" s="4"/>
      <c r="O162" s="4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</row>
    <row r="163" spans="1:53" s="23" customFormat="1" x14ac:dyDescent="0.2">
      <c r="A163" s="20"/>
      <c r="B163" s="20" t="str">
        <f>VLOOKUP(C163,'[1]виды номенклатуры'!$B$1:$E$29,2)</f>
        <v>Дымоходы</v>
      </c>
      <c r="C163" s="20" t="s">
        <v>470</v>
      </c>
      <c r="D163" s="20" t="s">
        <v>306</v>
      </c>
      <c r="E163" s="14" t="s">
        <v>596</v>
      </c>
      <c r="F163" s="15" t="s">
        <v>597</v>
      </c>
      <c r="G163" s="2">
        <v>1207</v>
      </c>
      <c r="H163" s="20"/>
      <c r="I163" s="4"/>
      <c r="J163" s="4"/>
      <c r="K163" s="4"/>
      <c r="L163" s="4"/>
      <c r="M163" s="4"/>
      <c r="N163" s="4"/>
      <c r="O163" s="4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</row>
    <row r="164" spans="1:53" s="23" customFormat="1" x14ac:dyDescent="0.2">
      <c r="A164" s="20"/>
      <c r="B164" s="20" t="str">
        <f>VLOOKUP(C164,'[1]виды номенклатуры'!$B$1:$E$29,2)</f>
        <v>Дымоходы</v>
      </c>
      <c r="C164" s="20" t="s">
        <v>470</v>
      </c>
      <c r="D164" s="20" t="s">
        <v>306</v>
      </c>
      <c r="E164" s="14" t="s">
        <v>598</v>
      </c>
      <c r="F164" s="15" t="s">
        <v>599</v>
      </c>
      <c r="G164" s="2">
        <v>1569</v>
      </c>
      <c r="H164" s="20"/>
      <c r="I164" s="4"/>
      <c r="J164" s="4"/>
      <c r="K164" s="4"/>
      <c r="L164" s="4"/>
      <c r="M164" s="4"/>
      <c r="N164" s="4"/>
      <c r="O164" s="4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</row>
    <row r="165" spans="1:53" s="23" customFormat="1" x14ac:dyDescent="0.2">
      <c r="A165" s="20"/>
      <c r="B165" s="20" t="str">
        <f>VLOOKUP(C165,'[1]виды номенклатуры'!$B$1:$E$29,2)</f>
        <v>Дымоходы</v>
      </c>
      <c r="C165" s="20" t="s">
        <v>470</v>
      </c>
      <c r="D165" s="20" t="s">
        <v>306</v>
      </c>
      <c r="E165" s="14" t="s">
        <v>600</v>
      </c>
      <c r="F165" s="15" t="s">
        <v>601</v>
      </c>
      <c r="G165" s="2">
        <v>2188</v>
      </c>
      <c r="H165" s="20"/>
      <c r="I165" s="4"/>
      <c r="J165" s="4"/>
      <c r="K165" s="4"/>
      <c r="L165" s="4"/>
      <c r="M165" s="4"/>
      <c r="N165" s="4"/>
      <c r="O165" s="4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</row>
    <row r="166" spans="1:53" s="23" customFormat="1" x14ac:dyDescent="0.2">
      <c r="A166" s="20"/>
      <c r="B166" s="20" t="str">
        <f>VLOOKUP(C166,'[1]виды номенклатуры'!$B$1:$E$29,2)</f>
        <v>Дымоходы</v>
      </c>
      <c r="C166" s="20" t="s">
        <v>470</v>
      </c>
      <c r="D166" s="20" t="s">
        <v>306</v>
      </c>
      <c r="E166" s="14" t="s">
        <v>602</v>
      </c>
      <c r="F166" s="15" t="s">
        <v>603</v>
      </c>
      <c r="G166" s="2">
        <v>2956</v>
      </c>
      <c r="H166" s="20"/>
      <c r="I166" s="4"/>
      <c r="J166" s="4"/>
      <c r="K166" s="4"/>
      <c r="L166" s="4"/>
      <c r="M166" s="4"/>
      <c r="N166" s="4"/>
      <c r="O166" s="4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</row>
    <row r="167" spans="1:53" s="23" customFormat="1" x14ac:dyDescent="0.2">
      <c r="A167" s="20"/>
      <c r="B167" s="20" t="str">
        <f>VLOOKUP(C167,'[1]виды номенклатуры'!$B$1:$E$29,2)</f>
        <v>Дымоходы</v>
      </c>
      <c r="C167" s="20" t="s">
        <v>470</v>
      </c>
      <c r="D167" s="20" t="s">
        <v>306</v>
      </c>
      <c r="E167" s="14" t="s">
        <v>604</v>
      </c>
      <c r="F167" s="15" t="s">
        <v>605</v>
      </c>
      <c r="G167" s="2">
        <v>1872</v>
      </c>
      <c r="H167" s="20"/>
      <c r="I167" s="4"/>
      <c r="J167" s="4"/>
      <c r="K167" s="4"/>
      <c r="L167" s="4"/>
      <c r="M167" s="4"/>
      <c r="N167" s="4"/>
      <c r="O167" s="4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</row>
    <row r="168" spans="1:53" s="23" customFormat="1" x14ac:dyDescent="0.2">
      <c r="A168" s="20"/>
      <c r="B168" s="20" t="str">
        <f>VLOOKUP(C168,'[1]виды номенклатуры'!$B$1:$E$29,2)</f>
        <v>Дымоходы</v>
      </c>
      <c r="C168" s="20" t="s">
        <v>470</v>
      </c>
      <c r="D168" s="20" t="s">
        <v>306</v>
      </c>
      <c r="E168" s="14" t="s">
        <v>606</v>
      </c>
      <c r="F168" s="15" t="s">
        <v>607</v>
      </c>
      <c r="G168" s="2">
        <v>1630</v>
      </c>
      <c r="H168" s="20"/>
      <c r="I168" s="4"/>
      <c r="J168" s="4"/>
      <c r="K168" s="4"/>
      <c r="L168" s="4"/>
      <c r="M168" s="4"/>
      <c r="N168" s="4"/>
      <c r="O168" s="4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</row>
    <row r="169" spans="1:53" s="23" customFormat="1" x14ac:dyDescent="0.2">
      <c r="A169" s="20"/>
      <c r="B169" s="20" t="str">
        <f>VLOOKUP(C169,'[1]виды номенклатуры'!$B$1:$E$29,2)</f>
        <v>Дымоходы</v>
      </c>
      <c r="C169" s="20" t="s">
        <v>470</v>
      </c>
      <c r="D169" s="20" t="s">
        <v>306</v>
      </c>
      <c r="E169" s="14" t="s">
        <v>608</v>
      </c>
      <c r="F169" s="15" t="s">
        <v>609</v>
      </c>
      <c r="G169" s="2">
        <v>1223</v>
      </c>
      <c r="H169" s="20"/>
      <c r="I169" s="4"/>
      <c r="J169" s="4"/>
      <c r="K169" s="4"/>
      <c r="L169" s="4"/>
      <c r="M169" s="4"/>
      <c r="N169" s="4"/>
      <c r="O169" s="4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</row>
    <row r="170" spans="1:53" s="23" customFormat="1" x14ac:dyDescent="0.2">
      <c r="A170" s="20"/>
      <c r="B170" s="20" t="str">
        <f>VLOOKUP(C170,'[1]виды номенклатуры'!$B$1:$E$29,2)</f>
        <v>Дымоходы</v>
      </c>
      <c r="C170" s="20" t="s">
        <v>470</v>
      </c>
      <c r="D170" s="20" t="s">
        <v>306</v>
      </c>
      <c r="E170" s="14" t="s">
        <v>610</v>
      </c>
      <c r="F170" s="15" t="s">
        <v>611</v>
      </c>
      <c r="G170" s="2">
        <v>2330</v>
      </c>
      <c r="H170" s="20"/>
      <c r="I170" s="4"/>
      <c r="J170" s="4"/>
      <c r="K170" s="4"/>
      <c r="L170" s="4"/>
      <c r="M170" s="4"/>
      <c r="N170" s="4"/>
      <c r="O170" s="4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</row>
    <row r="171" spans="1:53" s="23" customFormat="1" x14ac:dyDescent="0.2">
      <c r="A171" s="20"/>
      <c r="B171" s="20" t="str">
        <f>VLOOKUP(C171,'[1]виды номенклатуры'!$B$1:$E$29,2)</f>
        <v>Дымоходы</v>
      </c>
      <c r="C171" s="20" t="s">
        <v>470</v>
      </c>
      <c r="D171" s="20" t="s">
        <v>306</v>
      </c>
      <c r="E171" s="14" t="s">
        <v>612</v>
      </c>
      <c r="F171" s="15" t="s">
        <v>613</v>
      </c>
      <c r="G171" s="2">
        <v>1338</v>
      </c>
      <c r="H171" s="20"/>
      <c r="I171" s="4"/>
      <c r="J171" s="4"/>
      <c r="K171" s="4"/>
      <c r="L171" s="4"/>
      <c r="M171" s="4"/>
      <c r="N171" s="4"/>
      <c r="O171" s="4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</row>
    <row r="172" spans="1:53" s="23" customFormat="1" x14ac:dyDescent="0.2">
      <c r="A172" s="20"/>
      <c r="B172" s="20" t="str">
        <f>VLOOKUP(C172,'[1]виды номенклатуры'!$B$1:$E$29,2)</f>
        <v>Дымоходы</v>
      </c>
      <c r="C172" s="20" t="s">
        <v>470</v>
      </c>
      <c r="D172" s="20" t="s">
        <v>306</v>
      </c>
      <c r="E172" s="14" t="s">
        <v>614</v>
      </c>
      <c r="F172" s="15" t="s">
        <v>615</v>
      </c>
      <c r="G172" s="2">
        <v>1065</v>
      </c>
      <c r="H172" s="20"/>
      <c r="I172" s="4"/>
      <c r="J172" s="4"/>
      <c r="K172" s="4"/>
      <c r="L172" s="4"/>
      <c r="M172" s="4"/>
      <c r="N172" s="4"/>
      <c r="O172" s="4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</row>
    <row r="173" spans="1:53" s="23" customFormat="1" x14ac:dyDescent="0.2">
      <c r="A173" s="20"/>
      <c r="B173" s="20" t="str">
        <f>VLOOKUP(C173,'[1]виды номенклатуры'!$B$1:$E$29,2)</f>
        <v>Дымоходы</v>
      </c>
      <c r="C173" s="20" t="s">
        <v>470</v>
      </c>
      <c r="D173" s="20" t="s">
        <v>306</v>
      </c>
      <c r="E173" s="14" t="s">
        <v>616</v>
      </c>
      <c r="F173" s="15" t="s">
        <v>617</v>
      </c>
      <c r="G173" s="2">
        <v>11280</v>
      </c>
      <c r="H173" s="20"/>
      <c r="I173" s="4"/>
      <c r="J173" s="4"/>
      <c r="K173" s="4"/>
      <c r="L173" s="4"/>
      <c r="M173" s="4"/>
      <c r="N173" s="4"/>
      <c r="O173" s="4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</row>
    <row r="174" spans="1:53" s="23" customFormat="1" x14ac:dyDescent="0.2">
      <c r="A174" s="20"/>
      <c r="B174" s="20" t="str">
        <f>VLOOKUP(C174,'[1]виды номенклатуры'!$B$1:$E$29,2)</f>
        <v>Дымоходы</v>
      </c>
      <c r="C174" s="20" t="s">
        <v>470</v>
      </c>
      <c r="D174" s="20" t="s">
        <v>306</v>
      </c>
      <c r="E174" s="14" t="s">
        <v>618</v>
      </c>
      <c r="F174" s="15" t="s">
        <v>619</v>
      </c>
      <c r="G174" s="2">
        <v>2234</v>
      </c>
      <c r="H174" s="20"/>
      <c r="I174" s="4"/>
      <c r="J174" s="4"/>
      <c r="K174" s="4"/>
      <c r="L174" s="4"/>
      <c r="M174" s="4"/>
      <c r="N174" s="4"/>
      <c r="O174" s="4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</row>
    <row r="175" spans="1:53" s="23" customFormat="1" x14ac:dyDescent="0.2">
      <c r="A175" s="20"/>
      <c r="B175" s="20" t="str">
        <f>VLOOKUP(C175,'[1]виды номенклатуры'!$B$1:$E$29,2)</f>
        <v>Дымоходы</v>
      </c>
      <c r="C175" s="20" t="s">
        <v>470</v>
      </c>
      <c r="D175" s="20" t="s">
        <v>306</v>
      </c>
      <c r="E175" s="14" t="s">
        <v>620</v>
      </c>
      <c r="F175" s="15" t="s">
        <v>621</v>
      </c>
      <c r="G175" s="2">
        <v>1270</v>
      </c>
      <c r="H175" s="20"/>
      <c r="I175" s="4"/>
      <c r="J175" s="4"/>
      <c r="K175" s="4"/>
      <c r="L175" s="4"/>
      <c r="M175" s="4"/>
      <c r="N175" s="4"/>
      <c r="O175" s="4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</row>
    <row r="176" spans="1:53" s="23" customFormat="1" x14ac:dyDescent="0.2">
      <c r="A176" s="20"/>
      <c r="B176" s="20" t="str">
        <f>VLOOKUP(C176,'[1]виды номенклатуры'!$B$1:$E$29,2)</f>
        <v>Дымоходы</v>
      </c>
      <c r="C176" s="20" t="s">
        <v>470</v>
      </c>
      <c r="D176" s="20" t="s">
        <v>306</v>
      </c>
      <c r="E176" s="14" t="s">
        <v>622</v>
      </c>
      <c r="F176" s="15" t="s">
        <v>623</v>
      </c>
      <c r="G176" s="2">
        <v>1780</v>
      </c>
      <c r="H176" s="20"/>
      <c r="I176" s="4"/>
      <c r="J176" s="4"/>
      <c r="K176" s="4"/>
      <c r="L176" s="4"/>
      <c r="M176" s="4"/>
      <c r="N176" s="4"/>
      <c r="O176" s="4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</row>
    <row r="177" spans="1:53" s="23" customFormat="1" x14ac:dyDescent="0.2">
      <c r="A177" s="20"/>
      <c r="B177" s="20" t="str">
        <f>VLOOKUP(C177,'[1]виды номенклатуры'!$B$1:$E$29,2)</f>
        <v>Дымоходы</v>
      </c>
      <c r="C177" s="20" t="s">
        <v>470</v>
      </c>
      <c r="D177" s="20" t="s">
        <v>306</v>
      </c>
      <c r="E177" s="14" t="s">
        <v>624</v>
      </c>
      <c r="F177" s="15" t="s">
        <v>625</v>
      </c>
      <c r="G177" s="2">
        <v>2318</v>
      </c>
      <c r="H177" s="20"/>
      <c r="I177" s="4"/>
      <c r="J177" s="4"/>
      <c r="K177" s="4"/>
      <c r="L177" s="4"/>
      <c r="M177" s="4"/>
      <c r="N177" s="4"/>
      <c r="O177" s="4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</row>
    <row r="178" spans="1:53" s="23" customFormat="1" x14ac:dyDescent="0.2">
      <c r="A178" s="20"/>
      <c r="B178" s="20" t="str">
        <f>VLOOKUP(C178,'[1]виды номенклатуры'!$B$1:$E$29,2)</f>
        <v>Дымоходы</v>
      </c>
      <c r="C178" s="20" t="s">
        <v>470</v>
      </c>
      <c r="D178" s="20" t="s">
        <v>306</v>
      </c>
      <c r="E178" s="14" t="s">
        <v>626</v>
      </c>
      <c r="F178" s="15" t="s">
        <v>627</v>
      </c>
      <c r="G178" s="2">
        <v>2525</v>
      </c>
      <c r="H178" s="20"/>
      <c r="I178" s="4"/>
      <c r="J178" s="4"/>
      <c r="K178" s="4"/>
      <c r="L178" s="4"/>
      <c r="M178" s="4"/>
      <c r="N178" s="4"/>
      <c r="O178" s="4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</row>
    <row r="179" spans="1:53" s="23" customFormat="1" x14ac:dyDescent="0.2">
      <c r="A179" s="20"/>
      <c r="B179" s="20" t="str">
        <f>VLOOKUP(C179,'[1]виды номенклатуры'!$B$1:$E$29,2)</f>
        <v>Дымоходы</v>
      </c>
      <c r="C179" s="20" t="s">
        <v>470</v>
      </c>
      <c r="D179" s="20" t="s">
        <v>306</v>
      </c>
      <c r="E179" s="14" t="s">
        <v>628</v>
      </c>
      <c r="F179" s="15" t="s">
        <v>629</v>
      </c>
      <c r="G179" s="2">
        <v>1328</v>
      </c>
      <c r="H179" s="20"/>
      <c r="I179" s="4"/>
      <c r="J179" s="4"/>
      <c r="K179" s="4"/>
      <c r="L179" s="4"/>
      <c r="M179" s="4"/>
      <c r="N179" s="4"/>
      <c r="O179" s="4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</row>
    <row r="180" spans="1:53" s="23" customFormat="1" x14ac:dyDescent="0.2">
      <c r="A180" s="20"/>
      <c r="B180" s="20" t="str">
        <f>VLOOKUP(C180,'[1]виды номенклатуры'!$B$1:$E$29,2)</f>
        <v>Дымоходы</v>
      </c>
      <c r="C180" s="20" t="s">
        <v>470</v>
      </c>
      <c r="D180" s="20" t="s">
        <v>306</v>
      </c>
      <c r="E180" s="14" t="s">
        <v>630</v>
      </c>
      <c r="F180" s="15" t="s">
        <v>631</v>
      </c>
      <c r="G180" s="2">
        <v>1889</v>
      </c>
      <c r="H180" s="20"/>
      <c r="I180" s="4"/>
      <c r="J180" s="4"/>
      <c r="K180" s="4"/>
      <c r="L180" s="4"/>
      <c r="M180" s="4"/>
      <c r="N180" s="4"/>
      <c r="O180" s="4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</row>
    <row r="181" spans="1:53" s="23" customFormat="1" x14ac:dyDescent="0.2">
      <c r="A181" s="20"/>
      <c r="B181" s="20" t="str">
        <f>VLOOKUP(C181,'[1]виды номенклатуры'!$B$1:$E$29,2)</f>
        <v>Дымоходы</v>
      </c>
      <c r="C181" s="20" t="s">
        <v>470</v>
      </c>
      <c r="D181" s="20" t="s">
        <v>306</v>
      </c>
      <c r="E181" s="14" t="s">
        <v>632</v>
      </c>
      <c r="F181" s="15" t="s">
        <v>633</v>
      </c>
      <c r="G181" s="2">
        <v>1111</v>
      </c>
      <c r="H181" s="20"/>
      <c r="I181" s="4"/>
      <c r="J181" s="4"/>
      <c r="K181" s="4"/>
      <c r="L181" s="4"/>
      <c r="M181" s="4"/>
      <c r="N181" s="4"/>
      <c r="O181" s="4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</row>
    <row r="182" spans="1:53" s="23" customFormat="1" x14ac:dyDescent="0.2">
      <c r="A182" s="20"/>
      <c r="B182" s="20" t="str">
        <f>VLOOKUP(C182,'[1]виды номенклатуры'!$B$1:$E$29,2)</f>
        <v>Дымоходы</v>
      </c>
      <c r="C182" s="20" t="s">
        <v>470</v>
      </c>
      <c r="D182" s="20" t="s">
        <v>306</v>
      </c>
      <c r="E182" s="14" t="s">
        <v>634</v>
      </c>
      <c r="F182" s="15" t="s">
        <v>635</v>
      </c>
      <c r="G182" s="2">
        <v>1619</v>
      </c>
      <c r="H182" s="20"/>
      <c r="I182" s="4"/>
      <c r="J182" s="4"/>
      <c r="K182" s="4"/>
      <c r="L182" s="4"/>
      <c r="M182" s="4"/>
      <c r="N182" s="4"/>
      <c r="O182" s="4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</row>
    <row r="183" spans="1:53" s="23" customFormat="1" x14ac:dyDescent="0.2">
      <c r="A183" s="20"/>
      <c r="B183" s="20" t="str">
        <f>VLOOKUP(C183,'[1]виды номенклатуры'!$B$1:$E$29,2)</f>
        <v>Дымоходы</v>
      </c>
      <c r="C183" s="20" t="s">
        <v>470</v>
      </c>
      <c r="D183" s="20" t="s">
        <v>306</v>
      </c>
      <c r="E183" s="14" t="s">
        <v>636</v>
      </c>
      <c r="F183" s="15" t="s">
        <v>637</v>
      </c>
      <c r="G183" s="2">
        <v>1445</v>
      </c>
      <c r="H183" s="20"/>
      <c r="I183" s="4"/>
      <c r="J183" s="4"/>
      <c r="K183" s="4"/>
      <c r="L183" s="4"/>
      <c r="M183" s="4"/>
      <c r="N183" s="4"/>
      <c r="O183" s="4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</row>
    <row r="184" spans="1:53" s="23" customFormat="1" x14ac:dyDescent="0.2">
      <c r="A184" s="20"/>
      <c r="B184" s="20" t="str">
        <f>VLOOKUP(C184,'[1]виды номенклатуры'!$B$1:$E$29,2)</f>
        <v>Дымоходы</v>
      </c>
      <c r="C184" s="20" t="s">
        <v>470</v>
      </c>
      <c r="D184" s="20" t="s">
        <v>306</v>
      </c>
      <c r="E184" s="14" t="s">
        <v>638</v>
      </c>
      <c r="F184" s="15" t="s">
        <v>639</v>
      </c>
      <c r="G184" s="2">
        <v>3724</v>
      </c>
      <c r="H184" s="20"/>
      <c r="I184" s="4"/>
      <c r="J184" s="4"/>
      <c r="K184" s="4"/>
      <c r="L184" s="4"/>
      <c r="M184" s="4"/>
      <c r="N184" s="4"/>
      <c r="O184" s="4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</row>
    <row r="185" spans="1:53" s="23" customFormat="1" x14ac:dyDescent="0.2">
      <c r="A185" s="20"/>
      <c r="B185" s="20" t="str">
        <f>VLOOKUP(C185,'[1]виды номенклатуры'!$B$1:$E$29,2)</f>
        <v>Дымоходы</v>
      </c>
      <c r="C185" s="20" t="s">
        <v>470</v>
      </c>
      <c r="D185" s="20" t="s">
        <v>306</v>
      </c>
      <c r="E185" s="14" t="s">
        <v>640</v>
      </c>
      <c r="F185" s="15" t="s">
        <v>641</v>
      </c>
      <c r="G185" s="2">
        <v>4283</v>
      </c>
      <c r="H185" s="20"/>
      <c r="I185" s="4"/>
      <c r="J185" s="4"/>
      <c r="K185" s="4"/>
      <c r="L185" s="4"/>
      <c r="M185" s="4"/>
      <c r="N185" s="4"/>
      <c r="O185" s="4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</row>
    <row r="186" spans="1:53" s="23" customFormat="1" x14ac:dyDescent="0.2">
      <c r="A186" s="20"/>
      <c r="B186" s="20" t="str">
        <f>VLOOKUP(C186,'[1]виды номенклатуры'!$B$1:$E$29,2)</f>
        <v>Дымоходы</v>
      </c>
      <c r="C186" s="20" t="s">
        <v>470</v>
      </c>
      <c r="D186" s="20" t="s">
        <v>306</v>
      </c>
      <c r="E186" s="14" t="s">
        <v>642</v>
      </c>
      <c r="F186" s="15" t="s">
        <v>643</v>
      </c>
      <c r="G186" s="2">
        <v>1744</v>
      </c>
      <c r="H186" s="20"/>
      <c r="I186" s="4"/>
      <c r="J186" s="4"/>
      <c r="K186" s="4"/>
      <c r="L186" s="4"/>
      <c r="M186" s="4"/>
      <c r="N186" s="4"/>
      <c r="O186" s="4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</row>
    <row r="187" spans="1:53" s="23" customFormat="1" x14ac:dyDescent="0.2">
      <c r="A187" s="20"/>
      <c r="B187" s="20" t="str">
        <f>VLOOKUP(C187,'[1]виды номенклатуры'!$B$1:$E$29,2)</f>
        <v>Дымоходы</v>
      </c>
      <c r="C187" s="20" t="s">
        <v>470</v>
      </c>
      <c r="D187" s="20" t="s">
        <v>306</v>
      </c>
      <c r="E187" s="14" t="s">
        <v>644</v>
      </c>
      <c r="F187" s="15" t="s">
        <v>645</v>
      </c>
      <c r="G187" s="2">
        <v>1548</v>
      </c>
      <c r="H187" s="20"/>
      <c r="I187" s="4"/>
      <c r="J187" s="4"/>
      <c r="K187" s="4"/>
      <c r="L187" s="4"/>
      <c r="M187" s="4"/>
      <c r="N187" s="4"/>
      <c r="O187" s="4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</row>
    <row r="188" spans="1:53" s="23" customFormat="1" x14ac:dyDescent="0.2">
      <c r="A188" s="20"/>
      <c r="B188" s="20" t="str">
        <f>VLOOKUP(C188,'[1]виды номенклатуры'!$B$1:$E$29,2)</f>
        <v>Дымоходы</v>
      </c>
      <c r="C188" s="20" t="s">
        <v>470</v>
      </c>
      <c r="D188" s="20" t="s">
        <v>306</v>
      </c>
      <c r="E188" s="14" t="s">
        <v>646</v>
      </c>
      <c r="F188" s="15" t="s">
        <v>647</v>
      </c>
      <c r="G188" s="2">
        <v>1720</v>
      </c>
      <c r="H188" s="20"/>
      <c r="I188" s="4"/>
      <c r="J188" s="4"/>
      <c r="K188" s="4"/>
      <c r="L188" s="4"/>
      <c r="M188" s="4"/>
      <c r="N188" s="4"/>
      <c r="O188" s="4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</row>
    <row r="189" spans="1:53" s="23" customFormat="1" x14ac:dyDescent="0.2">
      <c r="A189" s="20"/>
      <c r="B189" s="20" t="str">
        <f>VLOOKUP(C189,'[1]виды номенклатуры'!$B$1:$E$29,2)</f>
        <v>Дымоходы</v>
      </c>
      <c r="C189" s="20" t="s">
        <v>470</v>
      </c>
      <c r="D189" s="20" t="s">
        <v>306</v>
      </c>
      <c r="E189" s="14" t="s">
        <v>648</v>
      </c>
      <c r="F189" s="15" t="s">
        <v>649</v>
      </c>
      <c r="G189" s="2">
        <v>1391</v>
      </c>
      <c r="H189" s="20"/>
      <c r="I189" s="4"/>
      <c r="J189" s="4"/>
      <c r="K189" s="4"/>
      <c r="L189" s="4"/>
      <c r="M189" s="4"/>
      <c r="N189" s="4"/>
      <c r="O189" s="4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</row>
    <row r="190" spans="1:53" s="23" customFormat="1" x14ac:dyDescent="0.2">
      <c r="A190" s="20"/>
      <c r="B190" s="20" t="str">
        <f>VLOOKUP(C190,'[1]виды номенклатуры'!$B$1:$E$29,2)</f>
        <v>Дымоходы</v>
      </c>
      <c r="C190" s="20" t="s">
        <v>470</v>
      </c>
      <c r="D190" s="20" t="s">
        <v>306</v>
      </c>
      <c r="E190" s="14" t="s">
        <v>650</v>
      </c>
      <c r="F190" s="15" t="s">
        <v>651</v>
      </c>
      <c r="G190" s="2">
        <v>2979</v>
      </c>
      <c r="H190" s="20"/>
      <c r="I190" s="4"/>
      <c r="J190" s="4"/>
      <c r="K190" s="4"/>
      <c r="L190" s="4"/>
      <c r="M190" s="4"/>
      <c r="N190" s="4"/>
      <c r="O190" s="4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</row>
    <row r="191" spans="1:53" s="23" customFormat="1" x14ac:dyDescent="0.2">
      <c r="A191" s="20"/>
      <c r="B191" s="20" t="str">
        <f>VLOOKUP(C191,'[1]виды номенклатуры'!$B$1:$E$29,2)</f>
        <v>Дымоходы</v>
      </c>
      <c r="C191" s="20" t="s">
        <v>470</v>
      </c>
      <c r="D191" s="20" t="s">
        <v>306</v>
      </c>
      <c r="E191" s="14" t="s">
        <v>652</v>
      </c>
      <c r="F191" s="15" t="s">
        <v>653</v>
      </c>
      <c r="G191" s="2">
        <v>2700</v>
      </c>
      <c r="H191" s="20"/>
      <c r="I191" s="4"/>
      <c r="J191" s="4"/>
      <c r="K191" s="4"/>
      <c r="L191" s="4"/>
      <c r="M191" s="4"/>
      <c r="N191" s="4"/>
      <c r="O191" s="4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</row>
    <row r="192" spans="1:53" s="23" customFormat="1" x14ac:dyDescent="0.2">
      <c r="A192" s="20"/>
      <c r="B192" s="20" t="str">
        <f>VLOOKUP(C192,'[1]виды номенклатуры'!$B$1:$E$29,2)</f>
        <v>Дымоходы</v>
      </c>
      <c r="C192" s="20" t="s">
        <v>470</v>
      </c>
      <c r="D192" s="20" t="s">
        <v>306</v>
      </c>
      <c r="E192" s="14" t="s">
        <v>654</v>
      </c>
      <c r="F192" s="15" t="s">
        <v>655</v>
      </c>
      <c r="G192" s="2">
        <v>1783</v>
      </c>
      <c r="H192" s="20"/>
      <c r="I192" s="4"/>
      <c r="J192" s="4"/>
      <c r="K192" s="4"/>
      <c r="L192" s="4"/>
      <c r="M192" s="4"/>
      <c r="N192" s="4"/>
      <c r="O192" s="4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</row>
    <row r="193" spans="1:53" s="23" customFormat="1" x14ac:dyDescent="0.2">
      <c r="A193" s="20"/>
      <c r="B193" s="20" t="str">
        <f>VLOOKUP(C193,'[1]виды номенклатуры'!$B$1:$E$29,2)</f>
        <v>Дымоходы</v>
      </c>
      <c r="C193" s="20" t="s">
        <v>470</v>
      </c>
      <c r="D193" s="20" t="s">
        <v>656</v>
      </c>
      <c r="E193" s="14" t="s">
        <v>657</v>
      </c>
      <c r="F193" s="15" t="s">
        <v>658</v>
      </c>
      <c r="G193" s="2">
        <v>1802</v>
      </c>
      <c r="H193" s="20"/>
      <c r="I193" s="4"/>
      <c r="J193" s="4"/>
      <c r="K193" s="4"/>
      <c r="L193" s="4"/>
      <c r="M193" s="4"/>
      <c r="N193" s="4"/>
      <c r="O193" s="4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</row>
    <row r="194" spans="1:53" s="23" customFormat="1" x14ac:dyDescent="0.2">
      <c r="A194" s="20"/>
      <c r="B194" s="20" t="str">
        <f>VLOOKUP(C194,'[1]виды номенклатуры'!$B$1:$E$29,2)</f>
        <v>Дымоходы</v>
      </c>
      <c r="C194" s="20" t="s">
        <v>470</v>
      </c>
      <c r="D194" s="20" t="s">
        <v>656</v>
      </c>
      <c r="E194" s="14" t="s">
        <v>659</v>
      </c>
      <c r="F194" s="15" t="s">
        <v>660</v>
      </c>
      <c r="G194" s="2">
        <v>2313</v>
      </c>
      <c r="H194" s="20"/>
      <c r="I194" s="4"/>
      <c r="J194" s="4"/>
      <c r="K194" s="4"/>
      <c r="L194" s="4"/>
      <c r="M194" s="4"/>
      <c r="N194" s="4"/>
      <c r="O194" s="4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</row>
    <row r="195" spans="1:53" s="23" customFormat="1" x14ac:dyDescent="0.2">
      <c r="A195" s="20"/>
      <c r="B195" s="20" t="str">
        <f>VLOOKUP(C195,'[1]виды номенклатуры'!$B$1:$E$29,2)</f>
        <v>Дымоходы</v>
      </c>
      <c r="C195" s="20" t="s">
        <v>470</v>
      </c>
      <c r="D195" s="20" t="s">
        <v>656</v>
      </c>
      <c r="E195" s="14" t="s">
        <v>661</v>
      </c>
      <c r="F195" s="15" t="s">
        <v>662</v>
      </c>
      <c r="G195" s="2">
        <v>2495</v>
      </c>
      <c r="H195" s="20"/>
      <c r="I195" s="4"/>
      <c r="J195" s="4"/>
      <c r="K195" s="4"/>
      <c r="L195" s="4"/>
      <c r="M195" s="4"/>
      <c r="N195" s="4"/>
      <c r="O195" s="4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</row>
    <row r="196" spans="1:53" s="23" customFormat="1" x14ac:dyDescent="0.2">
      <c r="A196" s="20"/>
      <c r="B196" s="20" t="str">
        <f>VLOOKUP(C196,'[1]виды номенклатуры'!$B$1:$E$29,2)</f>
        <v>Дымоходы</v>
      </c>
      <c r="C196" s="20" t="s">
        <v>470</v>
      </c>
      <c r="D196" s="20" t="s">
        <v>656</v>
      </c>
      <c r="E196" s="14" t="s">
        <v>663</v>
      </c>
      <c r="F196" s="15" t="s">
        <v>664</v>
      </c>
      <c r="G196" s="2">
        <v>2584</v>
      </c>
      <c r="H196" s="20"/>
      <c r="I196" s="4"/>
      <c r="J196" s="4"/>
      <c r="K196" s="4"/>
      <c r="L196" s="4"/>
      <c r="M196" s="4"/>
      <c r="N196" s="4"/>
      <c r="O196" s="4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</row>
    <row r="197" spans="1:53" s="23" customFormat="1" x14ac:dyDescent="0.2">
      <c r="A197" s="20"/>
      <c r="B197" s="20" t="str">
        <f>VLOOKUP(C197,'[1]виды номенклатуры'!$B$1:$E$29,2)</f>
        <v>Дымоходы</v>
      </c>
      <c r="C197" s="20" t="s">
        <v>470</v>
      </c>
      <c r="D197" s="20" t="s">
        <v>656</v>
      </c>
      <c r="E197" s="14" t="s">
        <v>665</v>
      </c>
      <c r="F197" s="15" t="s">
        <v>666</v>
      </c>
      <c r="G197" s="2">
        <v>2548</v>
      </c>
      <c r="H197" s="20"/>
      <c r="I197" s="4"/>
      <c r="J197" s="4"/>
      <c r="K197" s="4"/>
      <c r="L197" s="4"/>
      <c r="M197" s="4"/>
      <c r="N197" s="4"/>
      <c r="O197" s="4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</row>
    <row r="198" spans="1:53" s="23" customFormat="1" x14ac:dyDescent="0.2">
      <c r="A198" s="20"/>
      <c r="B198" s="20" t="str">
        <f>VLOOKUP(C198,'[1]виды номенклатуры'!$B$1:$E$29,2)</f>
        <v>Дымоходы</v>
      </c>
      <c r="C198" s="20" t="s">
        <v>470</v>
      </c>
      <c r="D198" s="20" t="s">
        <v>656</v>
      </c>
      <c r="E198" s="14" t="s">
        <v>667</v>
      </c>
      <c r="F198" s="15" t="s">
        <v>668</v>
      </c>
      <c r="G198" s="2">
        <v>1620</v>
      </c>
      <c r="H198" s="20"/>
      <c r="I198" s="4"/>
      <c r="J198" s="4"/>
      <c r="K198" s="4"/>
      <c r="L198" s="4"/>
      <c r="M198" s="4"/>
      <c r="N198" s="4"/>
      <c r="O198" s="4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</row>
    <row r="199" spans="1:53" s="23" customFormat="1" x14ac:dyDescent="0.2">
      <c r="A199" s="20"/>
      <c r="B199" s="20" t="str">
        <f>VLOOKUP(C199,'[1]виды номенклатуры'!$B$1:$E$29,2)</f>
        <v>Дымоходы</v>
      </c>
      <c r="C199" s="20" t="s">
        <v>470</v>
      </c>
      <c r="D199" s="20" t="s">
        <v>656</v>
      </c>
      <c r="E199" s="14" t="s">
        <v>669</v>
      </c>
      <c r="F199" s="15" t="s">
        <v>670</v>
      </c>
      <c r="G199" s="2">
        <v>1620</v>
      </c>
      <c r="H199" s="20"/>
      <c r="I199" s="4"/>
      <c r="J199" s="4"/>
      <c r="K199" s="4"/>
      <c r="L199" s="4"/>
      <c r="M199" s="4"/>
      <c r="N199" s="4"/>
      <c r="O199" s="4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</row>
    <row r="200" spans="1:53" s="23" customFormat="1" x14ac:dyDescent="0.2">
      <c r="A200" s="20"/>
      <c r="B200" s="20" t="str">
        <f>VLOOKUP(C200,'[1]виды номенклатуры'!$B$1:$E$29,2)</f>
        <v>Дымоходы</v>
      </c>
      <c r="C200" s="20" t="s">
        <v>470</v>
      </c>
      <c r="D200" s="20" t="s">
        <v>656</v>
      </c>
      <c r="E200" s="14" t="s">
        <v>671</v>
      </c>
      <c r="F200" s="15" t="s">
        <v>672</v>
      </c>
      <c r="G200" s="2">
        <v>1458</v>
      </c>
      <c r="H200" s="20"/>
      <c r="I200" s="4"/>
      <c r="J200" s="4"/>
      <c r="K200" s="4"/>
      <c r="L200" s="4"/>
      <c r="M200" s="4"/>
      <c r="N200" s="4"/>
      <c r="O200" s="4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</row>
    <row r="201" spans="1:53" s="23" customFormat="1" x14ac:dyDescent="0.2">
      <c r="A201" s="20"/>
      <c r="B201" s="20" t="str">
        <f>VLOOKUP(C201,'[1]виды номенклатуры'!$B$1:$E$29,2)</f>
        <v>Дымоходы</v>
      </c>
      <c r="C201" s="20" t="s">
        <v>470</v>
      </c>
      <c r="D201" s="20" t="s">
        <v>656</v>
      </c>
      <c r="E201" s="14" t="s">
        <v>673</v>
      </c>
      <c r="F201" s="15" t="s">
        <v>674</v>
      </c>
      <c r="G201" s="2">
        <v>816</v>
      </c>
      <c r="H201" s="20"/>
      <c r="I201" s="4"/>
      <c r="J201" s="4"/>
      <c r="K201" s="4"/>
      <c r="L201" s="4"/>
      <c r="M201" s="4"/>
      <c r="N201" s="4"/>
      <c r="O201" s="4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</row>
    <row r="202" spans="1:53" s="23" customFormat="1" x14ac:dyDescent="0.2">
      <c r="A202" s="20"/>
      <c r="B202" s="20" t="str">
        <f>VLOOKUP(C202,'[1]виды номенклатуры'!$B$1:$E$29,2)</f>
        <v>Дымоходы</v>
      </c>
      <c r="C202" s="20" t="s">
        <v>470</v>
      </c>
      <c r="D202" s="20" t="s">
        <v>656</v>
      </c>
      <c r="E202" s="14" t="s">
        <v>675</v>
      </c>
      <c r="F202" s="15" t="s">
        <v>676</v>
      </c>
      <c r="G202" s="2">
        <v>866</v>
      </c>
      <c r="H202" s="20"/>
      <c r="I202" s="4"/>
      <c r="J202" s="4"/>
      <c r="K202" s="4"/>
      <c r="L202" s="4"/>
      <c r="M202" s="4"/>
      <c r="N202" s="4"/>
      <c r="O202" s="4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</row>
    <row r="203" spans="1:53" s="23" customFormat="1" x14ac:dyDescent="0.2">
      <c r="A203" s="20"/>
      <c r="B203" s="20" t="str">
        <f>VLOOKUP(C203,'[1]виды номенклатуры'!$B$1:$E$29,2)</f>
        <v>Дымоходы</v>
      </c>
      <c r="C203" s="20" t="s">
        <v>470</v>
      </c>
      <c r="D203" s="20" t="s">
        <v>656</v>
      </c>
      <c r="E203" s="14" t="s">
        <v>677</v>
      </c>
      <c r="F203" s="15" t="s">
        <v>678</v>
      </c>
      <c r="G203" s="2">
        <v>1262</v>
      </c>
      <c r="H203" s="20"/>
      <c r="I203" s="4"/>
      <c r="J203" s="4"/>
      <c r="K203" s="4"/>
      <c r="L203" s="4"/>
      <c r="M203" s="4"/>
      <c r="N203" s="4"/>
      <c r="O203" s="4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</row>
    <row r="204" spans="1:53" s="23" customFormat="1" x14ac:dyDescent="0.2">
      <c r="A204" s="20"/>
      <c r="B204" s="20" t="str">
        <f>VLOOKUP(C204,'[1]виды номенклатуры'!$B$1:$E$29,2)</f>
        <v>Дымоходы</v>
      </c>
      <c r="C204" s="20" t="s">
        <v>470</v>
      </c>
      <c r="D204" s="20" t="s">
        <v>656</v>
      </c>
      <c r="E204" s="14" t="s">
        <v>679</v>
      </c>
      <c r="F204" s="15" t="s">
        <v>680</v>
      </c>
      <c r="G204" s="2">
        <v>962</v>
      </c>
      <c r="H204" s="20"/>
      <c r="I204" s="4"/>
      <c r="J204" s="4"/>
      <c r="K204" s="4"/>
      <c r="L204" s="4"/>
      <c r="M204" s="4"/>
      <c r="N204" s="4"/>
      <c r="O204" s="4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</row>
    <row r="205" spans="1:53" s="23" customFormat="1" x14ac:dyDescent="0.2">
      <c r="A205" s="20"/>
      <c r="B205" s="20" t="str">
        <f>VLOOKUP(C205,'[1]виды номенклатуры'!$B$1:$E$29,2)</f>
        <v>Дымоходы</v>
      </c>
      <c r="C205" s="20" t="s">
        <v>470</v>
      </c>
      <c r="D205" s="20" t="s">
        <v>656</v>
      </c>
      <c r="E205" s="14" t="s">
        <v>681</v>
      </c>
      <c r="F205" s="15" t="s">
        <v>682</v>
      </c>
      <c r="G205" s="2">
        <v>866</v>
      </c>
      <c r="H205" s="20"/>
      <c r="I205" s="4"/>
      <c r="J205" s="4"/>
      <c r="K205" s="4"/>
      <c r="L205" s="4"/>
      <c r="M205" s="4"/>
      <c r="N205" s="4"/>
      <c r="O205" s="4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</row>
    <row r="206" spans="1:53" s="23" customFormat="1" x14ac:dyDescent="0.2">
      <c r="A206" s="20"/>
      <c r="B206" s="20" t="str">
        <f>VLOOKUP(C206,'[1]виды номенклатуры'!$B$1:$E$29,2)</f>
        <v>Дымоходы</v>
      </c>
      <c r="C206" s="20" t="s">
        <v>470</v>
      </c>
      <c r="D206" s="20" t="s">
        <v>656</v>
      </c>
      <c r="E206" s="14" t="s">
        <v>683</v>
      </c>
      <c r="F206" s="15" t="s">
        <v>684</v>
      </c>
      <c r="G206" s="2">
        <v>1473</v>
      </c>
      <c r="H206" s="20"/>
      <c r="I206" s="4"/>
      <c r="J206" s="4"/>
      <c r="K206" s="4"/>
      <c r="L206" s="4"/>
      <c r="M206" s="4"/>
      <c r="N206" s="4"/>
      <c r="O206" s="4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</row>
    <row r="207" spans="1:53" s="23" customFormat="1" x14ac:dyDescent="0.2">
      <c r="A207" s="20"/>
      <c r="B207" s="20" t="str">
        <f>VLOOKUP(C207,'[1]виды номенклатуры'!$B$1:$E$29,2)</f>
        <v>Дымоходы</v>
      </c>
      <c r="C207" s="20" t="s">
        <v>470</v>
      </c>
      <c r="D207" s="20" t="s">
        <v>656</v>
      </c>
      <c r="E207" s="14" t="s">
        <v>685</v>
      </c>
      <c r="F207" s="15" t="s">
        <v>552</v>
      </c>
      <c r="G207" s="2">
        <v>1028</v>
      </c>
      <c r="H207" s="20"/>
      <c r="I207" s="4"/>
      <c r="J207" s="4"/>
      <c r="K207" s="4"/>
      <c r="L207" s="4"/>
      <c r="M207" s="4"/>
      <c r="N207" s="4"/>
      <c r="O207" s="4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</row>
    <row r="208" spans="1:53" s="23" customFormat="1" x14ac:dyDescent="0.2">
      <c r="A208" s="20"/>
      <c r="B208" s="20" t="str">
        <f>VLOOKUP(C208,'[1]виды номенклатуры'!$B$1:$E$29,2)</f>
        <v>Дымоходы</v>
      </c>
      <c r="C208" s="20" t="s">
        <v>470</v>
      </c>
      <c r="D208" s="20" t="s">
        <v>656</v>
      </c>
      <c r="E208" s="14" t="s">
        <v>686</v>
      </c>
      <c r="F208" s="15" t="s">
        <v>687</v>
      </c>
      <c r="G208" s="2">
        <v>1549</v>
      </c>
      <c r="H208" s="20"/>
      <c r="I208" s="4"/>
      <c r="J208" s="4"/>
      <c r="K208" s="4"/>
      <c r="L208" s="4"/>
      <c r="M208" s="4"/>
      <c r="N208" s="4"/>
      <c r="O208" s="4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</row>
    <row r="209" spans="1:53" s="23" customFormat="1" x14ac:dyDescent="0.2">
      <c r="A209" s="20"/>
      <c r="B209" s="20" t="str">
        <f>VLOOKUP(C209,'[1]виды номенклатуры'!$B$1:$E$29,2)</f>
        <v>Дымоходы</v>
      </c>
      <c r="C209" s="20" t="s">
        <v>470</v>
      </c>
      <c r="D209" s="20" t="s">
        <v>656</v>
      </c>
      <c r="E209" s="14" t="s">
        <v>688</v>
      </c>
      <c r="F209" s="15" t="s">
        <v>689</v>
      </c>
      <c r="G209" s="2">
        <v>1128</v>
      </c>
      <c r="H209" s="20"/>
      <c r="I209" s="4"/>
      <c r="J209" s="4"/>
      <c r="K209" s="4"/>
      <c r="L209" s="4"/>
      <c r="M209" s="4"/>
      <c r="N209" s="4"/>
      <c r="O209" s="4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</row>
    <row r="210" spans="1:53" s="23" customFormat="1" x14ac:dyDescent="0.2">
      <c r="A210" s="20"/>
      <c r="B210" s="20" t="str">
        <f>VLOOKUP(C210,'[1]виды номенклатуры'!$B$1:$E$29,2)</f>
        <v>Дымоходы</v>
      </c>
      <c r="C210" s="20" t="s">
        <v>470</v>
      </c>
      <c r="D210" s="20" t="s">
        <v>656</v>
      </c>
      <c r="E210" s="14" t="s">
        <v>690</v>
      </c>
      <c r="F210" s="15" t="s">
        <v>691</v>
      </c>
      <c r="G210" s="2">
        <v>1424</v>
      </c>
      <c r="H210" s="20"/>
      <c r="I210" s="4"/>
      <c r="J210" s="4"/>
      <c r="K210" s="4"/>
      <c r="L210" s="4"/>
      <c r="M210" s="4"/>
      <c r="N210" s="4"/>
      <c r="O210" s="4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</row>
    <row r="211" spans="1:53" s="23" customFormat="1" x14ac:dyDescent="0.2">
      <c r="A211" s="20"/>
      <c r="B211" s="20" t="str">
        <f>VLOOKUP(C211,'[1]виды номенклатуры'!$B$1:$E$29,2)</f>
        <v>Дымоходы</v>
      </c>
      <c r="C211" s="20" t="s">
        <v>470</v>
      </c>
      <c r="D211" s="20" t="s">
        <v>656</v>
      </c>
      <c r="E211" s="14" t="s">
        <v>692</v>
      </c>
      <c r="F211" s="15" t="s">
        <v>693</v>
      </c>
      <c r="G211" s="2">
        <v>1062</v>
      </c>
      <c r="H211" s="20"/>
      <c r="I211" s="4"/>
      <c r="J211" s="4"/>
      <c r="K211" s="4"/>
      <c r="L211" s="4"/>
      <c r="M211" s="4"/>
      <c r="N211" s="4"/>
      <c r="O211" s="4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</row>
    <row r="212" spans="1:53" s="23" customFormat="1" x14ac:dyDescent="0.2">
      <c r="A212" s="20"/>
      <c r="B212" s="20" t="str">
        <f>VLOOKUP(C212,'[1]виды номенклатуры'!$B$1:$E$29,2)</f>
        <v>Дымоходы</v>
      </c>
      <c r="C212" s="20" t="s">
        <v>470</v>
      </c>
      <c r="D212" s="20" t="s">
        <v>656</v>
      </c>
      <c r="E212" s="14" t="s">
        <v>694</v>
      </c>
      <c r="F212" s="15" t="s">
        <v>695</v>
      </c>
      <c r="G212" s="2">
        <v>1524</v>
      </c>
      <c r="H212" s="20"/>
      <c r="I212" s="4"/>
      <c r="J212" s="4"/>
      <c r="K212" s="4"/>
      <c r="L212" s="4"/>
      <c r="M212" s="4"/>
      <c r="N212" s="4"/>
      <c r="O212" s="4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</row>
    <row r="213" spans="1:53" s="23" customFormat="1" x14ac:dyDescent="0.2">
      <c r="A213" s="20"/>
      <c r="B213" s="20" t="str">
        <f>VLOOKUP(C213,'[1]виды номенклатуры'!$B$1:$E$29,2)</f>
        <v>Дымоходы</v>
      </c>
      <c r="C213" s="20" t="s">
        <v>470</v>
      </c>
      <c r="D213" s="20" t="s">
        <v>656</v>
      </c>
      <c r="E213" s="14" t="s">
        <v>696</v>
      </c>
      <c r="F213" s="15" t="s">
        <v>697</v>
      </c>
      <c r="G213" s="2">
        <v>1156</v>
      </c>
      <c r="H213" s="20"/>
      <c r="I213" s="4"/>
      <c r="J213" s="4"/>
      <c r="K213" s="4"/>
      <c r="L213" s="4"/>
      <c r="M213" s="4"/>
      <c r="N213" s="4"/>
      <c r="O213" s="4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</row>
    <row r="214" spans="1:53" s="23" customFormat="1" x14ac:dyDescent="0.2">
      <c r="A214" s="20"/>
      <c r="B214" s="20" t="str">
        <f>VLOOKUP(C214,'[1]виды номенклатуры'!$B$1:$E$29,2)</f>
        <v>Дымоходы</v>
      </c>
      <c r="C214" s="20" t="s">
        <v>470</v>
      </c>
      <c r="D214" s="20" t="s">
        <v>656</v>
      </c>
      <c r="E214" s="14" t="s">
        <v>698</v>
      </c>
      <c r="F214" s="15" t="s">
        <v>699</v>
      </c>
      <c r="G214" s="2">
        <v>1752</v>
      </c>
      <c r="H214" s="20"/>
      <c r="I214" s="4"/>
      <c r="J214" s="4"/>
      <c r="K214" s="4"/>
      <c r="L214" s="4"/>
      <c r="M214" s="4"/>
      <c r="N214" s="4"/>
      <c r="O214" s="4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</row>
    <row r="215" spans="1:53" s="23" customFormat="1" x14ac:dyDescent="0.2">
      <c r="A215" s="20"/>
      <c r="B215" s="20" t="str">
        <f>VLOOKUP(C215,'[1]виды номенклатуры'!$B$1:$E$29,2)</f>
        <v>Дымоходы</v>
      </c>
      <c r="C215" s="20" t="s">
        <v>470</v>
      </c>
      <c r="D215" s="20" t="s">
        <v>656</v>
      </c>
      <c r="E215" s="14" t="s">
        <v>700</v>
      </c>
      <c r="F215" s="15" t="s">
        <v>701</v>
      </c>
      <c r="G215" s="2">
        <v>2962</v>
      </c>
      <c r="H215" s="20"/>
      <c r="I215" s="4"/>
      <c r="J215" s="4"/>
      <c r="K215" s="4"/>
      <c r="L215" s="4"/>
      <c r="M215" s="4"/>
      <c r="N215" s="4"/>
      <c r="O215" s="4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</row>
    <row r="216" spans="1:53" s="23" customFormat="1" x14ac:dyDescent="0.2">
      <c r="A216" s="20"/>
      <c r="B216" s="20" t="str">
        <f>VLOOKUP(C216,'[1]виды номенклатуры'!$B$1:$E$29,2)</f>
        <v>Дымоходы</v>
      </c>
      <c r="C216" s="20" t="s">
        <v>470</v>
      </c>
      <c r="D216" s="20" t="s">
        <v>656</v>
      </c>
      <c r="E216" s="14" t="s">
        <v>702</v>
      </c>
      <c r="F216" s="15" t="s">
        <v>703</v>
      </c>
      <c r="G216" s="2">
        <v>1393</v>
      </c>
      <c r="H216" s="20"/>
      <c r="I216" s="4"/>
      <c r="J216" s="4"/>
      <c r="K216" s="4"/>
      <c r="L216" s="4"/>
      <c r="M216" s="4"/>
      <c r="N216" s="4"/>
      <c r="O216" s="4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</row>
    <row r="217" spans="1:53" s="23" customFormat="1" x14ac:dyDescent="0.2">
      <c r="A217" s="20"/>
      <c r="B217" s="20" t="str">
        <f>VLOOKUP(C217,'[1]виды номенклатуры'!$B$1:$E$29,2)</f>
        <v>Дымоходы</v>
      </c>
      <c r="C217" s="20" t="s">
        <v>470</v>
      </c>
      <c r="D217" s="20" t="s">
        <v>656</v>
      </c>
      <c r="E217" s="14" t="s">
        <v>704</v>
      </c>
      <c r="F217" s="15" t="s">
        <v>705</v>
      </c>
      <c r="G217" s="2">
        <v>1539</v>
      </c>
      <c r="H217" s="20"/>
      <c r="I217" s="4"/>
      <c r="J217" s="4"/>
      <c r="K217" s="4"/>
      <c r="L217" s="4"/>
      <c r="M217" s="4"/>
      <c r="N217" s="4"/>
      <c r="O217" s="4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</row>
    <row r="218" spans="1:53" s="23" customFormat="1" x14ac:dyDescent="0.2">
      <c r="A218" s="20"/>
      <c r="B218" s="20" t="str">
        <f>VLOOKUP(C218,'[1]виды номенклатуры'!$B$1:$E$29,2)</f>
        <v>Дымоходы</v>
      </c>
      <c r="C218" s="20" t="s">
        <v>470</v>
      </c>
      <c r="D218" s="20" t="s">
        <v>656</v>
      </c>
      <c r="E218" s="14" t="s">
        <v>706</v>
      </c>
      <c r="F218" s="15" t="s">
        <v>707</v>
      </c>
      <c r="G218" s="2">
        <v>1755</v>
      </c>
      <c r="H218" s="20"/>
      <c r="I218" s="4"/>
      <c r="J218" s="4"/>
      <c r="K218" s="4"/>
      <c r="L218" s="4"/>
      <c r="M218" s="4"/>
      <c r="N218" s="4"/>
      <c r="O218" s="4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</row>
    <row r="219" spans="1:53" s="23" customFormat="1" x14ac:dyDescent="0.2">
      <c r="A219" s="20"/>
      <c r="B219" s="20" t="str">
        <f>VLOOKUP(C219,'[1]виды номенклатуры'!$B$1:$E$29,2)</f>
        <v>Дымоходы</v>
      </c>
      <c r="C219" s="20" t="s">
        <v>470</v>
      </c>
      <c r="D219" s="20" t="s">
        <v>656</v>
      </c>
      <c r="E219" s="14" t="s">
        <v>708</v>
      </c>
      <c r="F219" s="15" t="s">
        <v>709</v>
      </c>
      <c r="G219" s="2">
        <v>1178</v>
      </c>
      <c r="H219" s="20"/>
      <c r="I219" s="4"/>
      <c r="J219" s="4"/>
      <c r="K219" s="4"/>
      <c r="L219" s="4"/>
      <c r="M219" s="4"/>
      <c r="N219" s="4"/>
      <c r="O219" s="4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</row>
    <row r="220" spans="1:53" s="23" customFormat="1" x14ac:dyDescent="0.2">
      <c r="A220" s="20"/>
      <c r="B220" s="20" t="str">
        <f>VLOOKUP(C220,'[1]виды номенклатуры'!$B$1:$E$29,2)</f>
        <v>Дымоходы</v>
      </c>
      <c r="C220" s="20" t="s">
        <v>470</v>
      </c>
      <c r="D220" s="20" t="s">
        <v>656</v>
      </c>
      <c r="E220" s="14" t="s">
        <v>710</v>
      </c>
      <c r="F220" s="15" t="s">
        <v>711</v>
      </c>
      <c r="G220" s="2">
        <v>1655</v>
      </c>
      <c r="H220" s="20"/>
      <c r="I220" s="4"/>
      <c r="J220" s="4"/>
      <c r="K220" s="4"/>
      <c r="L220" s="4"/>
      <c r="M220" s="4"/>
      <c r="N220" s="4"/>
      <c r="O220" s="4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</row>
    <row r="221" spans="1:53" s="23" customFormat="1" x14ac:dyDescent="0.2">
      <c r="A221" s="20"/>
      <c r="B221" s="20" t="str">
        <f>VLOOKUP(C221,'[1]виды номенклатуры'!$B$1:$E$29,2)</f>
        <v>Дымоходы</v>
      </c>
      <c r="C221" s="20" t="s">
        <v>470</v>
      </c>
      <c r="D221" s="20" t="s">
        <v>656</v>
      </c>
      <c r="E221" s="14" t="s">
        <v>712</v>
      </c>
      <c r="F221" s="15" t="s">
        <v>713</v>
      </c>
      <c r="G221" s="2">
        <v>1062</v>
      </c>
      <c r="H221" s="20"/>
      <c r="I221" s="4"/>
      <c r="J221" s="4"/>
      <c r="K221" s="4"/>
      <c r="L221" s="4"/>
      <c r="M221" s="4"/>
      <c r="N221" s="4"/>
      <c r="O221" s="4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</row>
    <row r="222" spans="1:53" s="23" customFormat="1" x14ac:dyDescent="0.2">
      <c r="A222" s="20"/>
      <c r="B222" s="20" t="str">
        <f>VLOOKUP(C222,'[1]виды номенклатуры'!$B$1:$E$29,2)</f>
        <v>Дымоходы</v>
      </c>
      <c r="C222" s="20" t="s">
        <v>470</v>
      </c>
      <c r="D222" s="20" t="s">
        <v>345</v>
      </c>
      <c r="E222" s="14" t="s">
        <v>714</v>
      </c>
      <c r="F222" s="15" t="s">
        <v>715</v>
      </c>
      <c r="G222" s="2">
        <v>1754</v>
      </c>
      <c r="H222" s="20"/>
      <c r="I222" s="4"/>
      <c r="J222" s="4"/>
      <c r="K222" s="4"/>
      <c r="L222" s="4"/>
      <c r="M222" s="4"/>
      <c r="N222" s="4"/>
      <c r="O222" s="4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</row>
    <row r="223" spans="1:53" s="23" customFormat="1" x14ac:dyDescent="0.2">
      <c r="A223" s="20"/>
      <c r="B223" s="20" t="str">
        <f>VLOOKUP(C223,'[1]виды номенклатуры'!$B$1:$E$29,2)</f>
        <v>Дымоходы</v>
      </c>
      <c r="C223" s="20" t="s">
        <v>470</v>
      </c>
      <c r="D223" s="20" t="s">
        <v>345</v>
      </c>
      <c r="E223" s="14" t="s">
        <v>716</v>
      </c>
      <c r="F223" s="15" t="s">
        <v>717</v>
      </c>
      <c r="G223" s="2">
        <v>3946</v>
      </c>
      <c r="H223" s="20"/>
      <c r="I223" s="4"/>
      <c r="J223" s="4"/>
      <c r="K223" s="4"/>
      <c r="L223" s="4"/>
      <c r="M223" s="4"/>
      <c r="N223" s="4"/>
      <c r="O223" s="4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</row>
    <row r="224" spans="1:53" s="23" customFormat="1" x14ac:dyDescent="0.2">
      <c r="A224" s="20"/>
      <c r="B224" s="20" t="str">
        <f>VLOOKUP(C224,'[1]виды номенклатуры'!$B$1:$E$29,2)</f>
        <v>Дымоходы</v>
      </c>
      <c r="C224" s="20" t="s">
        <v>470</v>
      </c>
      <c r="D224" s="20" t="s">
        <v>345</v>
      </c>
      <c r="E224" s="14" t="s">
        <v>718</v>
      </c>
      <c r="F224" s="15" t="s">
        <v>719</v>
      </c>
      <c r="G224" s="2">
        <v>4854</v>
      </c>
      <c r="H224" s="20"/>
      <c r="I224" s="4"/>
      <c r="J224" s="4"/>
      <c r="K224" s="4"/>
      <c r="L224" s="4"/>
      <c r="M224" s="4"/>
      <c r="N224" s="4"/>
      <c r="O224" s="4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</row>
    <row r="225" spans="1:53" s="23" customFormat="1" x14ac:dyDescent="0.2">
      <c r="A225" s="20"/>
      <c r="B225" s="20" t="str">
        <f>VLOOKUP(C225,'[1]виды номенклатуры'!$B$1:$E$29,2)</f>
        <v>Дымоходы</v>
      </c>
      <c r="C225" s="20" t="s">
        <v>470</v>
      </c>
      <c r="D225" s="20" t="s">
        <v>345</v>
      </c>
      <c r="E225" s="14" t="s">
        <v>720</v>
      </c>
      <c r="F225" s="15" t="s">
        <v>721</v>
      </c>
      <c r="G225" s="2">
        <v>9101</v>
      </c>
      <c r="H225" s="20"/>
      <c r="I225" s="4"/>
      <c r="J225" s="4"/>
      <c r="K225" s="4"/>
      <c r="L225" s="4"/>
      <c r="M225" s="4"/>
      <c r="N225" s="4"/>
      <c r="O225" s="4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</row>
    <row r="226" spans="1:53" s="23" customFormat="1" x14ac:dyDescent="0.2">
      <c r="A226" s="20"/>
      <c r="B226" s="20" t="str">
        <f>VLOOKUP(C226,'[1]виды номенклатуры'!$B$1:$E$29,2)</f>
        <v>Дымоходы</v>
      </c>
      <c r="C226" s="20" t="s">
        <v>470</v>
      </c>
      <c r="D226" s="20" t="s">
        <v>345</v>
      </c>
      <c r="E226" s="14" t="s">
        <v>722</v>
      </c>
      <c r="F226" s="15" t="s">
        <v>723</v>
      </c>
      <c r="G226" s="2">
        <v>8919</v>
      </c>
      <c r="H226" s="20"/>
      <c r="I226" s="4"/>
      <c r="J226" s="4"/>
      <c r="K226" s="4"/>
      <c r="L226" s="4"/>
      <c r="M226" s="4"/>
      <c r="N226" s="4"/>
      <c r="O226" s="4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</row>
    <row r="227" spans="1:53" s="23" customFormat="1" x14ac:dyDescent="0.2">
      <c r="A227" s="20"/>
      <c r="B227" s="20" t="str">
        <f>VLOOKUP(C227,'[1]виды номенклатуры'!$B$1:$E$29,2)</f>
        <v>Дымоходы</v>
      </c>
      <c r="C227" s="20" t="s">
        <v>470</v>
      </c>
      <c r="D227" s="20" t="s">
        <v>345</v>
      </c>
      <c r="E227" s="14" t="s">
        <v>724</v>
      </c>
      <c r="F227" s="15" t="s">
        <v>725</v>
      </c>
      <c r="G227" s="2">
        <v>8919</v>
      </c>
      <c r="H227" s="20"/>
      <c r="I227" s="4"/>
      <c r="J227" s="4"/>
      <c r="K227" s="4"/>
      <c r="L227" s="4"/>
      <c r="M227" s="4"/>
      <c r="N227" s="4"/>
      <c r="O227" s="4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</row>
    <row r="228" spans="1:53" s="23" customFormat="1" x14ac:dyDescent="0.2">
      <c r="A228" s="20"/>
      <c r="B228" s="20" t="str">
        <f>VLOOKUP(C228,'[1]виды номенклатуры'!$B$1:$E$29,2)</f>
        <v>Дымоходы</v>
      </c>
      <c r="C228" s="20" t="s">
        <v>470</v>
      </c>
      <c r="D228" s="20" t="s">
        <v>345</v>
      </c>
      <c r="E228" s="14" t="s">
        <v>726</v>
      </c>
      <c r="F228" s="15" t="s">
        <v>727</v>
      </c>
      <c r="G228" s="2">
        <v>4914</v>
      </c>
      <c r="H228" s="20"/>
      <c r="I228" s="4"/>
      <c r="J228" s="4"/>
      <c r="K228" s="4"/>
      <c r="L228" s="4"/>
      <c r="M228" s="4"/>
      <c r="N228" s="4"/>
      <c r="O228" s="4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</row>
    <row r="229" spans="1:53" s="23" customFormat="1" x14ac:dyDescent="0.2">
      <c r="A229" s="20"/>
      <c r="B229" s="20" t="str">
        <f>VLOOKUP(C229,'[1]виды номенклатуры'!$B$1:$E$29,2)</f>
        <v>Дымоходы</v>
      </c>
      <c r="C229" s="20" t="s">
        <v>470</v>
      </c>
      <c r="D229" s="20" t="s">
        <v>345</v>
      </c>
      <c r="E229" s="14" t="s">
        <v>728</v>
      </c>
      <c r="F229" s="15" t="s">
        <v>729</v>
      </c>
      <c r="G229" s="2">
        <v>4975</v>
      </c>
      <c r="H229" s="20"/>
      <c r="I229" s="4"/>
      <c r="J229" s="4"/>
      <c r="K229" s="4"/>
      <c r="L229" s="4"/>
      <c r="M229" s="4"/>
      <c r="N229" s="4"/>
      <c r="O229" s="4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</row>
    <row r="230" spans="1:53" s="23" customFormat="1" x14ac:dyDescent="0.2">
      <c r="A230" s="20"/>
      <c r="B230" s="20" t="str">
        <f>VLOOKUP(C230,'[1]виды номенклатуры'!$B$1:$E$29,2)</f>
        <v>Дымоходы</v>
      </c>
      <c r="C230" s="20" t="s">
        <v>470</v>
      </c>
      <c r="D230" s="20" t="s">
        <v>345</v>
      </c>
      <c r="E230" s="14" t="s">
        <v>730</v>
      </c>
      <c r="F230" s="15" t="s">
        <v>731</v>
      </c>
      <c r="G230" s="2">
        <v>6917</v>
      </c>
      <c r="H230" s="20"/>
      <c r="I230" s="4"/>
      <c r="J230" s="4"/>
      <c r="K230" s="4"/>
      <c r="L230" s="4"/>
      <c r="M230" s="4"/>
      <c r="N230" s="4"/>
      <c r="O230" s="4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</row>
    <row r="231" spans="1:53" s="23" customFormat="1" x14ac:dyDescent="0.2">
      <c r="A231" s="20"/>
      <c r="B231" s="20" t="str">
        <f>VLOOKUP(C231,'[1]виды номенклатуры'!$B$1:$E$29,2)</f>
        <v>Дымоходы</v>
      </c>
      <c r="C231" s="20" t="s">
        <v>470</v>
      </c>
      <c r="D231" s="20" t="s">
        <v>345</v>
      </c>
      <c r="E231" s="14" t="s">
        <v>732</v>
      </c>
      <c r="F231" s="15" t="s">
        <v>733</v>
      </c>
      <c r="G231" s="2">
        <v>3564</v>
      </c>
      <c r="H231" s="20"/>
      <c r="I231" s="4"/>
      <c r="J231" s="4"/>
      <c r="K231" s="4"/>
      <c r="L231" s="4"/>
      <c r="M231" s="4"/>
      <c r="N231" s="4"/>
      <c r="O231" s="4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</row>
    <row r="232" spans="1:53" s="23" customFormat="1" x14ac:dyDescent="0.2">
      <c r="A232" s="20"/>
      <c r="B232" s="20" t="str">
        <f>VLOOKUP(C232,'[1]виды номенклатуры'!$B$1:$E$29,2)</f>
        <v>Дымоходы</v>
      </c>
      <c r="C232" s="20" t="s">
        <v>470</v>
      </c>
      <c r="D232" s="20" t="s">
        <v>345</v>
      </c>
      <c r="E232" s="14" t="s">
        <v>734</v>
      </c>
      <c r="F232" s="15" t="s">
        <v>735</v>
      </c>
      <c r="G232" s="2">
        <v>2758</v>
      </c>
      <c r="H232" s="20"/>
      <c r="I232" s="4"/>
      <c r="J232" s="4"/>
      <c r="K232" s="4"/>
      <c r="L232" s="4"/>
      <c r="M232" s="4"/>
      <c r="N232" s="4"/>
      <c r="O232" s="4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</row>
    <row r="233" spans="1:53" s="23" customFormat="1" x14ac:dyDescent="0.2">
      <c r="A233" s="20"/>
      <c r="B233" s="20" t="str">
        <f>VLOOKUP(C233,'[1]виды номенклатуры'!$B$1:$E$29,2)</f>
        <v>Дымоходы</v>
      </c>
      <c r="C233" s="20" t="s">
        <v>470</v>
      </c>
      <c r="D233" s="20" t="s">
        <v>345</v>
      </c>
      <c r="E233" s="14" t="s">
        <v>736</v>
      </c>
      <c r="F233" s="15" t="s">
        <v>737</v>
      </c>
      <c r="G233" s="2">
        <v>7160</v>
      </c>
      <c r="H233" s="20"/>
      <c r="I233" s="4"/>
      <c r="J233" s="4"/>
      <c r="K233" s="4"/>
      <c r="L233" s="4"/>
      <c r="M233" s="4"/>
      <c r="N233" s="4"/>
      <c r="O233" s="4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</row>
    <row r="234" spans="1:53" s="23" customFormat="1" x14ac:dyDescent="0.2">
      <c r="A234" s="20"/>
      <c r="B234" s="20" t="str">
        <f>VLOOKUP(C234,'[1]виды номенклатуры'!$B$1:$E$29,2)</f>
        <v>Дымоходы</v>
      </c>
      <c r="C234" s="20" t="s">
        <v>470</v>
      </c>
      <c r="D234" s="20" t="s">
        <v>345</v>
      </c>
      <c r="E234" s="14" t="s">
        <v>738</v>
      </c>
      <c r="F234" s="15" t="s">
        <v>739</v>
      </c>
      <c r="G234" s="2">
        <v>13991</v>
      </c>
      <c r="H234" s="20"/>
      <c r="I234" s="4"/>
      <c r="J234" s="4"/>
      <c r="K234" s="4"/>
      <c r="L234" s="4"/>
      <c r="M234" s="4"/>
      <c r="N234" s="4"/>
      <c r="O234" s="4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</row>
    <row r="235" spans="1:53" s="23" customFormat="1" x14ac:dyDescent="0.2">
      <c r="A235" s="20"/>
      <c r="B235" s="20" t="str">
        <f>VLOOKUP(C235,'[1]виды номенклатуры'!$B$1:$E$29,2)</f>
        <v>Дымоходы</v>
      </c>
      <c r="C235" s="20" t="s">
        <v>470</v>
      </c>
      <c r="D235" s="20" t="s">
        <v>345</v>
      </c>
      <c r="E235" s="14" t="s">
        <v>740</v>
      </c>
      <c r="F235" s="15" t="s">
        <v>741</v>
      </c>
      <c r="G235" s="2">
        <v>10557</v>
      </c>
      <c r="H235" s="20"/>
      <c r="I235" s="4"/>
      <c r="J235" s="4"/>
      <c r="K235" s="4"/>
      <c r="L235" s="4"/>
      <c r="M235" s="4"/>
      <c r="N235" s="4"/>
      <c r="O235" s="4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</row>
    <row r="236" spans="1:53" s="23" customFormat="1" x14ac:dyDescent="0.2">
      <c r="A236" s="20"/>
      <c r="B236" s="20" t="str">
        <f>VLOOKUP(C236,'[1]виды номенклатуры'!$B$1:$E$29,2)</f>
        <v>Дымоходы</v>
      </c>
      <c r="C236" s="20" t="s">
        <v>470</v>
      </c>
      <c r="D236" s="20" t="s">
        <v>345</v>
      </c>
      <c r="E236" s="14" t="s">
        <v>742</v>
      </c>
      <c r="F236" s="15" t="s">
        <v>743</v>
      </c>
      <c r="G236" s="2">
        <v>7213</v>
      </c>
      <c r="H236" s="20"/>
      <c r="I236" s="4"/>
      <c r="J236" s="4"/>
      <c r="K236" s="4"/>
      <c r="L236" s="4"/>
      <c r="M236" s="4"/>
      <c r="N236" s="4"/>
      <c r="O236" s="4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</row>
    <row r="237" spans="1:53" s="23" customFormat="1" x14ac:dyDescent="0.2">
      <c r="A237" s="20"/>
      <c r="B237" s="20" t="str">
        <f>VLOOKUP(C237,'[1]виды номенклатуры'!$B$1:$E$29,2)</f>
        <v>Дымоходы</v>
      </c>
      <c r="C237" s="20" t="s">
        <v>470</v>
      </c>
      <c r="D237" s="20" t="s">
        <v>345</v>
      </c>
      <c r="E237" s="14" t="s">
        <v>744</v>
      </c>
      <c r="F237" s="15" t="s">
        <v>745</v>
      </c>
      <c r="G237" s="2">
        <v>1077</v>
      </c>
      <c r="H237" s="20"/>
      <c r="I237" s="4"/>
      <c r="J237" s="4"/>
      <c r="K237" s="4"/>
      <c r="L237" s="4"/>
      <c r="M237" s="4"/>
      <c r="N237" s="4"/>
      <c r="O237" s="4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</row>
    <row r="238" spans="1:53" s="23" customFormat="1" x14ac:dyDescent="0.2">
      <c r="A238" s="20"/>
      <c r="B238" s="20" t="str">
        <f>VLOOKUP(C238,'[1]виды номенклатуры'!$B$1:$E$29,2)</f>
        <v>Дымоходы</v>
      </c>
      <c r="C238" s="20" t="s">
        <v>470</v>
      </c>
      <c r="D238" s="20" t="s">
        <v>345</v>
      </c>
      <c r="E238" s="14" t="s">
        <v>746</v>
      </c>
      <c r="F238" s="15" t="s">
        <v>747</v>
      </c>
      <c r="G238" s="2">
        <v>1674</v>
      </c>
      <c r="H238" s="20"/>
      <c r="I238" s="4"/>
      <c r="J238" s="4"/>
      <c r="K238" s="4"/>
      <c r="L238" s="4"/>
      <c r="M238" s="4"/>
      <c r="N238" s="4"/>
      <c r="O238" s="4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</row>
    <row r="239" spans="1:53" s="23" customFormat="1" x14ac:dyDescent="0.2">
      <c r="A239" s="20"/>
      <c r="B239" s="20" t="str">
        <f>VLOOKUP(C239,'[1]виды номенклатуры'!$B$1:$E$29,2)</f>
        <v>Дымоходы</v>
      </c>
      <c r="C239" s="20" t="s">
        <v>470</v>
      </c>
      <c r="D239" s="20" t="s">
        <v>345</v>
      </c>
      <c r="E239" s="14" t="s">
        <v>748</v>
      </c>
      <c r="F239" s="15" t="s">
        <v>749</v>
      </c>
      <c r="G239" s="2">
        <v>1340</v>
      </c>
      <c r="H239" s="20"/>
      <c r="I239" s="4"/>
      <c r="J239" s="4"/>
      <c r="K239" s="4"/>
      <c r="L239" s="4"/>
      <c r="M239" s="4"/>
      <c r="N239" s="4"/>
      <c r="O239" s="4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</row>
    <row r="240" spans="1:53" s="23" customFormat="1" x14ac:dyDescent="0.2">
      <c r="A240" s="20"/>
      <c r="B240" s="20" t="str">
        <f>VLOOKUP(C240,'[1]виды номенклатуры'!$B$1:$E$29,2)</f>
        <v>Дымоходы</v>
      </c>
      <c r="C240" s="20" t="s">
        <v>470</v>
      </c>
      <c r="D240" s="20" t="s">
        <v>345</v>
      </c>
      <c r="E240" s="14" t="s">
        <v>750</v>
      </c>
      <c r="F240" s="15" t="s">
        <v>751</v>
      </c>
      <c r="G240" s="2">
        <v>3776</v>
      </c>
      <c r="H240" s="20"/>
      <c r="I240" s="4"/>
      <c r="J240" s="4"/>
      <c r="K240" s="4"/>
      <c r="L240" s="4"/>
      <c r="M240" s="4"/>
      <c r="N240" s="4"/>
      <c r="O240" s="4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</row>
    <row r="241" spans="1:53" s="23" customFormat="1" x14ac:dyDescent="0.2">
      <c r="A241" s="20"/>
      <c r="B241" s="20" t="str">
        <f>VLOOKUP(C241,'[1]виды номенклатуры'!$B$1:$E$29,2)</f>
        <v>Дымоходы</v>
      </c>
      <c r="C241" s="20" t="s">
        <v>470</v>
      </c>
      <c r="D241" s="20" t="s">
        <v>345</v>
      </c>
      <c r="E241" s="14" t="s">
        <v>752</v>
      </c>
      <c r="F241" s="15" t="s">
        <v>753</v>
      </c>
      <c r="G241" s="2">
        <v>8613</v>
      </c>
      <c r="H241" s="20"/>
      <c r="I241" s="4"/>
      <c r="J241" s="4"/>
      <c r="K241" s="4"/>
      <c r="L241" s="4"/>
      <c r="M241" s="4"/>
      <c r="N241" s="4"/>
      <c r="O241" s="4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</row>
    <row r="242" spans="1:53" s="23" customFormat="1" x14ac:dyDescent="0.2">
      <c r="A242" s="20"/>
      <c r="B242" s="20" t="str">
        <f>VLOOKUP(C242,'[1]виды номенклатуры'!$B$1:$E$29,2)</f>
        <v>Дымоходы</v>
      </c>
      <c r="C242" s="20" t="s">
        <v>470</v>
      </c>
      <c r="D242" s="20" t="s">
        <v>345</v>
      </c>
      <c r="E242" s="14" t="s">
        <v>754</v>
      </c>
      <c r="F242" s="15" t="s">
        <v>755</v>
      </c>
      <c r="G242" s="2">
        <v>1994</v>
      </c>
      <c r="H242" s="20"/>
      <c r="I242" s="4"/>
      <c r="J242" s="4"/>
      <c r="K242" s="4"/>
      <c r="L242" s="4"/>
      <c r="M242" s="4"/>
      <c r="N242" s="4"/>
      <c r="O242" s="4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</row>
    <row r="243" spans="1:53" s="23" customFormat="1" x14ac:dyDescent="0.2">
      <c r="A243" s="20"/>
      <c r="B243" s="20" t="str">
        <f>VLOOKUP(C243,'[1]виды номенклатуры'!$B$1:$E$29,2)</f>
        <v>Дымоходы</v>
      </c>
      <c r="C243" s="20" t="s">
        <v>470</v>
      </c>
      <c r="D243" s="20" t="s">
        <v>345</v>
      </c>
      <c r="E243" s="14" t="s">
        <v>756</v>
      </c>
      <c r="F243" s="15" t="s">
        <v>757</v>
      </c>
      <c r="G243" s="2">
        <v>4004</v>
      </c>
      <c r="H243" s="20"/>
      <c r="I243" s="4"/>
      <c r="J243" s="4"/>
      <c r="K243" s="4"/>
      <c r="L243" s="4"/>
      <c r="M243" s="4"/>
      <c r="N243" s="4"/>
      <c r="O243" s="4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</row>
    <row r="244" spans="1:53" s="23" customFormat="1" x14ac:dyDescent="0.2">
      <c r="A244" s="20"/>
      <c r="B244" s="20" t="str">
        <f>VLOOKUP(C244,'[1]виды номенклатуры'!$B$1:$E$29,2)</f>
        <v>Дымоходы</v>
      </c>
      <c r="C244" s="20" t="s">
        <v>470</v>
      </c>
      <c r="D244" s="20" t="s">
        <v>345</v>
      </c>
      <c r="E244" s="14" t="s">
        <v>758</v>
      </c>
      <c r="F244" s="15" t="s">
        <v>759</v>
      </c>
      <c r="G244" s="2">
        <v>2123</v>
      </c>
      <c r="H244" s="20"/>
      <c r="I244" s="4"/>
      <c r="J244" s="4"/>
      <c r="K244" s="4"/>
      <c r="L244" s="4"/>
      <c r="M244" s="4"/>
      <c r="N244" s="4"/>
      <c r="O244" s="4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</row>
    <row r="245" spans="1:53" s="23" customFormat="1" x14ac:dyDescent="0.2">
      <c r="A245" s="20"/>
      <c r="B245" s="20" t="str">
        <f>VLOOKUP(C245,'[1]виды номенклатуры'!$B$1:$E$29,2)</f>
        <v>Дымоходы</v>
      </c>
      <c r="C245" s="20" t="s">
        <v>470</v>
      </c>
      <c r="D245" s="20" t="s">
        <v>345</v>
      </c>
      <c r="E245" s="14" t="s">
        <v>760</v>
      </c>
      <c r="F245" s="15" t="s">
        <v>761</v>
      </c>
      <c r="G245" s="2">
        <v>1951</v>
      </c>
      <c r="H245" s="20"/>
      <c r="I245" s="4"/>
      <c r="J245" s="4"/>
      <c r="K245" s="4"/>
      <c r="L245" s="4"/>
      <c r="M245" s="4"/>
      <c r="N245" s="4"/>
      <c r="O245" s="4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</row>
    <row r="246" spans="1:53" s="23" customFormat="1" x14ac:dyDescent="0.2">
      <c r="A246" s="20"/>
      <c r="B246" s="20" t="str">
        <f>VLOOKUP(C246,'[1]виды номенклатуры'!$B$1:$E$29,2)</f>
        <v>Дымоходы</v>
      </c>
      <c r="C246" s="20" t="s">
        <v>470</v>
      </c>
      <c r="D246" s="20" t="s">
        <v>345</v>
      </c>
      <c r="E246" s="14" t="s">
        <v>762</v>
      </c>
      <c r="F246" s="15" t="s">
        <v>763</v>
      </c>
      <c r="G246" s="2">
        <v>4964</v>
      </c>
      <c r="H246" s="20"/>
      <c r="I246" s="4"/>
      <c r="J246" s="4"/>
      <c r="K246" s="4"/>
      <c r="L246" s="4"/>
      <c r="M246" s="4"/>
      <c r="N246" s="4"/>
      <c r="O246" s="4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</row>
    <row r="247" spans="1:53" s="23" customFormat="1" x14ac:dyDescent="0.2">
      <c r="A247" s="20"/>
      <c r="B247" s="20" t="str">
        <f>VLOOKUP(C247,'[1]виды номенклатуры'!$B$1:$E$29,2)</f>
        <v>Дымоходы</v>
      </c>
      <c r="C247" s="20" t="s">
        <v>470</v>
      </c>
      <c r="D247" s="20" t="s">
        <v>345</v>
      </c>
      <c r="E247" s="14" t="s">
        <v>764</v>
      </c>
      <c r="F247" s="15" t="s">
        <v>765</v>
      </c>
      <c r="G247" s="2">
        <v>1516</v>
      </c>
      <c r="H247" s="20"/>
      <c r="I247" s="4"/>
      <c r="J247" s="4"/>
      <c r="K247" s="4"/>
      <c r="L247" s="4"/>
      <c r="M247" s="4"/>
      <c r="N247" s="4"/>
      <c r="O247" s="4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</row>
    <row r="248" spans="1:53" s="23" customFormat="1" x14ac:dyDescent="0.2">
      <c r="A248" s="20"/>
      <c r="B248" s="20" t="str">
        <f>VLOOKUP(C248,'[1]виды номенклатуры'!$B$1:$E$29,2)</f>
        <v>Дымоходы</v>
      </c>
      <c r="C248" s="20" t="s">
        <v>470</v>
      </c>
      <c r="D248" s="20" t="s">
        <v>345</v>
      </c>
      <c r="E248" s="14" t="s">
        <v>766</v>
      </c>
      <c r="F248" s="15" t="s">
        <v>767</v>
      </c>
      <c r="G248" s="2">
        <v>1679</v>
      </c>
      <c r="H248" s="20"/>
      <c r="I248" s="4"/>
      <c r="J248" s="4"/>
      <c r="K248" s="4"/>
      <c r="L248" s="4"/>
      <c r="M248" s="4"/>
      <c r="N248" s="4"/>
      <c r="O248" s="4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</row>
    <row r="249" spans="1:53" s="23" customFormat="1" x14ac:dyDescent="0.2">
      <c r="A249" s="20"/>
      <c r="B249" s="20" t="str">
        <f>VLOOKUP(C249,'[1]виды номенклатуры'!$B$1:$E$29,2)</f>
        <v>Дымоходы</v>
      </c>
      <c r="C249" s="20" t="s">
        <v>470</v>
      </c>
      <c r="D249" s="20" t="s">
        <v>345</v>
      </c>
      <c r="E249" s="14" t="s">
        <v>768</v>
      </c>
      <c r="F249" s="15" t="s">
        <v>769</v>
      </c>
      <c r="G249" s="2">
        <v>1228</v>
      </c>
      <c r="H249" s="20"/>
      <c r="I249" s="4"/>
      <c r="J249" s="4"/>
      <c r="K249" s="4"/>
      <c r="L249" s="4"/>
      <c r="M249" s="4"/>
      <c r="N249" s="4"/>
      <c r="O249" s="4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</row>
    <row r="250" spans="1:53" s="23" customFormat="1" x14ac:dyDescent="0.2">
      <c r="A250" s="20"/>
      <c r="B250" s="20" t="str">
        <f>VLOOKUP(C250,'[1]виды номенклатуры'!$B$1:$E$29,2)</f>
        <v>Дымоходы</v>
      </c>
      <c r="C250" s="20" t="s">
        <v>470</v>
      </c>
      <c r="D250" s="20" t="s">
        <v>345</v>
      </c>
      <c r="E250" s="14" t="s">
        <v>770</v>
      </c>
      <c r="F250" s="15" t="s">
        <v>771</v>
      </c>
      <c r="G250" s="2">
        <v>3154</v>
      </c>
      <c r="H250" s="20"/>
      <c r="I250" s="4"/>
      <c r="J250" s="4"/>
      <c r="K250" s="4"/>
      <c r="L250" s="4"/>
      <c r="M250" s="4"/>
      <c r="N250" s="4"/>
      <c r="O250" s="4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</row>
    <row r="251" spans="1:53" s="23" customFormat="1" x14ac:dyDescent="0.2">
      <c r="A251" s="20"/>
      <c r="B251" s="20" t="str">
        <f>VLOOKUP(C251,'[1]виды номенклатуры'!$B$1:$E$29,2)</f>
        <v>Дымоходы</v>
      </c>
      <c r="C251" s="20" t="s">
        <v>470</v>
      </c>
      <c r="D251" s="20" t="s">
        <v>345</v>
      </c>
      <c r="E251" s="14" t="s">
        <v>772</v>
      </c>
      <c r="F251" s="15" t="s">
        <v>773</v>
      </c>
      <c r="G251" s="2">
        <v>2123</v>
      </c>
      <c r="H251" s="20"/>
      <c r="I251" s="4"/>
      <c r="J251" s="4"/>
      <c r="K251" s="4"/>
      <c r="L251" s="4"/>
      <c r="M251" s="4"/>
      <c r="N251" s="4"/>
      <c r="O251" s="4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</row>
    <row r="252" spans="1:53" s="23" customFormat="1" x14ac:dyDescent="0.2">
      <c r="A252" s="20"/>
      <c r="B252" s="20" t="str">
        <f>VLOOKUP(C252,'[1]виды номенклатуры'!$B$1:$E$29,2)</f>
        <v>Дымоходы</v>
      </c>
      <c r="C252" s="20" t="s">
        <v>470</v>
      </c>
      <c r="D252" s="20" t="s">
        <v>345</v>
      </c>
      <c r="E252" s="14" t="s">
        <v>774</v>
      </c>
      <c r="F252" s="15" t="s">
        <v>775</v>
      </c>
      <c r="G252" s="2">
        <v>1491</v>
      </c>
      <c r="H252" s="20"/>
      <c r="I252" s="4"/>
      <c r="J252" s="4"/>
      <c r="K252" s="4"/>
      <c r="L252" s="4"/>
      <c r="M252" s="4"/>
      <c r="N252" s="4"/>
      <c r="O252" s="4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</row>
    <row r="253" spans="1:53" s="23" customFormat="1" x14ac:dyDescent="0.2">
      <c r="A253" s="20"/>
      <c r="B253" s="20" t="str">
        <f>VLOOKUP(C253,'[1]виды номенклатуры'!$B$1:$E$29,2)</f>
        <v>Дымоходы</v>
      </c>
      <c r="C253" s="20" t="s">
        <v>470</v>
      </c>
      <c r="D253" s="20" t="s">
        <v>345</v>
      </c>
      <c r="E253" s="14" t="s">
        <v>776</v>
      </c>
      <c r="F253" s="15" t="s">
        <v>777</v>
      </c>
      <c r="G253" s="2">
        <v>1077</v>
      </c>
      <c r="H253" s="20"/>
      <c r="I253" s="4"/>
      <c r="J253" s="4"/>
      <c r="K253" s="4"/>
      <c r="L253" s="4"/>
      <c r="M253" s="4"/>
      <c r="N253" s="4"/>
      <c r="O253" s="4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</row>
    <row r="254" spans="1:53" s="23" customFormat="1" x14ac:dyDescent="0.2">
      <c r="A254" s="20"/>
      <c r="B254" s="20" t="str">
        <f>VLOOKUP(C254,'[1]виды номенклатуры'!$B$1:$E$29,2)</f>
        <v>Дымоходы</v>
      </c>
      <c r="C254" s="20" t="s">
        <v>470</v>
      </c>
      <c r="D254" s="20" t="s">
        <v>345</v>
      </c>
      <c r="E254" s="14" t="s">
        <v>778</v>
      </c>
      <c r="F254" s="15" t="s">
        <v>779</v>
      </c>
      <c r="G254" s="2">
        <v>2669</v>
      </c>
      <c r="H254" s="20"/>
      <c r="I254" s="4"/>
      <c r="J254" s="4"/>
      <c r="K254" s="4"/>
      <c r="L254" s="4"/>
      <c r="M254" s="4"/>
      <c r="N254" s="4"/>
      <c r="O254" s="4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</row>
    <row r="255" spans="1:53" s="23" customFormat="1" x14ac:dyDescent="0.2">
      <c r="A255" s="20"/>
      <c r="B255" s="20" t="str">
        <f>VLOOKUP(C255,'[1]виды номенклатуры'!$B$1:$E$29,2)</f>
        <v>Дымоходы</v>
      </c>
      <c r="C255" s="20" t="s">
        <v>470</v>
      </c>
      <c r="D255" s="20" t="s">
        <v>345</v>
      </c>
      <c r="E255" s="14" t="s">
        <v>780</v>
      </c>
      <c r="F255" s="15" t="s">
        <v>781</v>
      </c>
      <c r="G255" s="2">
        <v>1566</v>
      </c>
      <c r="H255" s="20"/>
      <c r="I255" s="4"/>
      <c r="J255" s="4"/>
      <c r="K255" s="4"/>
      <c r="L255" s="4"/>
      <c r="M255" s="4"/>
      <c r="N255" s="4"/>
      <c r="O255" s="4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</row>
    <row r="256" spans="1:53" s="23" customFormat="1" x14ac:dyDescent="0.2">
      <c r="A256" s="20"/>
      <c r="B256" s="20" t="str">
        <f>VLOOKUP(C256,'[1]виды номенклатуры'!$B$1:$E$29,2)</f>
        <v>Дымоходы</v>
      </c>
      <c r="C256" s="20" t="s">
        <v>470</v>
      </c>
      <c r="D256" s="20" t="s">
        <v>345</v>
      </c>
      <c r="E256" s="14" t="s">
        <v>782</v>
      </c>
      <c r="F256" s="15" t="s">
        <v>783</v>
      </c>
      <c r="G256" s="2">
        <v>5217</v>
      </c>
      <c r="H256" s="20"/>
      <c r="I256" s="4"/>
      <c r="J256" s="4"/>
      <c r="K256" s="4"/>
      <c r="L256" s="4"/>
      <c r="M256" s="4"/>
      <c r="N256" s="4"/>
      <c r="O256" s="4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</row>
    <row r="257" spans="1:53" s="23" customFormat="1" x14ac:dyDescent="0.2">
      <c r="A257" s="20"/>
      <c r="B257" s="20" t="str">
        <f>VLOOKUP(C257,'[1]виды номенклатуры'!$B$1:$E$29,2)</f>
        <v>Дымоходы</v>
      </c>
      <c r="C257" s="20" t="s">
        <v>470</v>
      </c>
      <c r="D257" s="20" t="s">
        <v>345</v>
      </c>
      <c r="E257" s="14" t="s">
        <v>784</v>
      </c>
      <c r="F257" s="15" t="s">
        <v>785</v>
      </c>
      <c r="G257" s="2">
        <v>5217</v>
      </c>
      <c r="H257" s="20"/>
      <c r="I257" s="4"/>
      <c r="J257" s="4"/>
      <c r="K257" s="4"/>
      <c r="L257" s="4"/>
      <c r="M257" s="4"/>
      <c r="N257" s="4"/>
      <c r="O257" s="4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</row>
    <row r="258" spans="1:53" s="23" customFormat="1" x14ac:dyDescent="0.2">
      <c r="A258" s="20"/>
      <c r="B258" s="20" t="str">
        <f>VLOOKUP(C258,'[1]виды номенклатуры'!$B$1:$E$29,2)</f>
        <v>Дымоходы</v>
      </c>
      <c r="C258" s="20" t="s">
        <v>470</v>
      </c>
      <c r="D258" s="20" t="s">
        <v>345</v>
      </c>
      <c r="E258" s="14" t="s">
        <v>786</v>
      </c>
      <c r="F258" s="15" t="s">
        <v>787</v>
      </c>
      <c r="G258" s="2">
        <v>5340</v>
      </c>
      <c r="H258" s="20"/>
      <c r="I258" s="4"/>
      <c r="J258" s="4"/>
      <c r="K258" s="4"/>
      <c r="L258" s="4"/>
      <c r="M258" s="4"/>
      <c r="N258" s="4"/>
      <c r="O258" s="4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</row>
    <row r="259" spans="1:53" s="23" customFormat="1" x14ac:dyDescent="0.2">
      <c r="A259" s="20"/>
      <c r="B259" s="20" t="str">
        <f>VLOOKUP(C259,'[1]виды номенклатуры'!$B$1:$E$29,2)</f>
        <v>Дымоходы</v>
      </c>
      <c r="C259" s="20" t="s">
        <v>470</v>
      </c>
      <c r="D259" s="20" t="s">
        <v>345</v>
      </c>
      <c r="E259" s="14" t="s">
        <v>788</v>
      </c>
      <c r="F259" s="15" t="s">
        <v>789</v>
      </c>
      <c r="G259" s="2">
        <v>3519</v>
      </c>
      <c r="H259" s="20"/>
      <c r="I259" s="4"/>
      <c r="J259" s="4"/>
      <c r="K259" s="4"/>
      <c r="L259" s="4"/>
      <c r="M259" s="4"/>
      <c r="N259" s="4"/>
      <c r="O259" s="4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</row>
    <row r="260" spans="1:53" s="23" customFormat="1" x14ac:dyDescent="0.2">
      <c r="A260" s="20"/>
      <c r="B260" s="20" t="str">
        <f>VLOOKUP(C260,'[1]виды номенклатуры'!$B$1:$E$29,2)</f>
        <v>Дымоходы</v>
      </c>
      <c r="C260" s="20" t="s">
        <v>470</v>
      </c>
      <c r="D260" s="20" t="s">
        <v>345</v>
      </c>
      <c r="E260" s="14" t="s">
        <v>790</v>
      </c>
      <c r="F260" s="15" t="s">
        <v>791</v>
      </c>
      <c r="G260" s="2">
        <v>3761</v>
      </c>
      <c r="H260" s="20"/>
      <c r="I260" s="4"/>
      <c r="J260" s="4"/>
      <c r="K260" s="4"/>
      <c r="L260" s="4"/>
      <c r="M260" s="4"/>
      <c r="N260" s="4"/>
      <c r="O260" s="4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</row>
    <row r="261" spans="1:53" s="23" customFormat="1" x14ac:dyDescent="0.2">
      <c r="A261" s="20"/>
      <c r="B261" s="20" t="str">
        <f>VLOOKUP(C261,'[1]виды номенклатуры'!$B$1:$E$29,2)</f>
        <v>Дымоходы</v>
      </c>
      <c r="C261" s="20" t="s">
        <v>470</v>
      </c>
      <c r="D261" s="20" t="s">
        <v>345</v>
      </c>
      <c r="E261" s="14" t="s">
        <v>792</v>
      </c>
      <c r="F261" s="15" t="s">
        <v>793</v>
      </c>
      <c r="G261" s="2">
        <v>1528</v>
      </c>
      <c r="H261" s="20"/>
      <c r="I261" s="4"/>
      <c r="J261" s="4"/>
      <c r="K261" s="4"/>
      <c r="L261" s="4"/>
      <c r="M261" s="4"/>
      <c r="N261" s="4"/>
      <c r="O261" s="4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</row>
    <row r="262" spans="1:53" s="23" customFormat="1" x14ac:dyDescent="0.2">
      <c r="A262" s="20"/>
      <c r="B262" s="20" t="str">
        <f>VLOOKUP(C262,'[1]виды номенклатуры'!$B$1:$E$29,2)</f>
        <v>Дымоходы</v>
      </c>
      <c r="C262" s="20" t="s">
        <v>470</v>
      </c>
      <c r="D262" s="20" t="s">
        <v>345</v>
      </c>
      <c r="E262" s="14" t="s">
        <v>794</v>
      </c>
      <c r="F262" s="15" t="s">
        <v>795</v>
      </c>
      <c r="G262" s="2">
        <v>1190</v>
      </c>
      <c r="H262" s="20"/>
      <c r="I262" s="4"/>
      <c r="J262" s="4"/>
      <c r="K262" s="4"/>
      <c r="L262" s="4"/>
      <c r="M262" s="4"/>
      <c r="N262" s="4"/>
      <c r="O262" s="4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</row>
    <row r="263" spans="1:53" s="23" customFormat="1" x14ac:dyDescent="0.2">
      <c r="A263" s="20"/>
      <c r="B263" s="20" t="str">
        <f>VLOOKUP(C263,'[1]виды номенклатуры'!$B$1:$E$29,2)</f>
        <v>Дымоходы</v>
      </c>
      <c r="C263" s="20" t="s">
        <v>470</v>
      </c>
      <c r="D263" s="20" t="s">
        <v>345</v>
      </c>
      <c r="E263" s="14" t="s">
        <v>796</v>
      </c>
      <c r="F263" s="15" t="s">
        <v>797</v>
      </c>
      <c r="G263" s="2">
        <v>3640</v>
      </c>
      <c r="H263" s="20"/>
      <c r="I263" s="4"/>
      <c r="J263" s="4"/>
      <c r="K263" s="4"/>
      <c r="L263" s="4"/>
      <c r="M263" s="4"/>
      <c r="N263" s="4"/>
      <c r="O263" s="4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</row>
    <row r="264" spans="1:53" s="23" customFormat="1" x14ac:dyDescent="0.2">
      <c r="A264" s="20"/>
      <c r="B264" s="20" t="str">
        <f>VLOOKUP(C264,'[1]виды номенклатуры'!$B$1:$E$29,2)</f>
        <v>Дымоходы</v>
      </c>
      <c r="C264" s="20" t="s">
        <v>470</v>
      </c>
      <c r="D264" s="20" t="s">
        <v>345</v>
      </c>
      <c r="E264" s="14" t="s">
        <v>798</v>
      </c>
      <c r="F264" s="15" t="s">
        <v>799</v>
      </c>
      <c r="G264" s="2">
        <v>3579</v>
      </c>
      <c r="H264" s="20"/>
      <c r="I264" s="4"/>
      <c r="J264" s="4"/>
      <c r="K264" s="4"/>
      <c r="L264" s="4"/>
      <c r="M264" s="4"/>
      <c r="N264" s="4"/>
      <c r="O264" s="4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</row>
    <row r="265" spans="1:53" s="23" customFormat="1" x14ac:dyDescent="0.2">
      <c r="A265" s="20"/>
      <c r="B265" s="20" t="str">
        <f>VLOOKUP(C265,'[1]виды номенклатуры'!$B$1:$E$29,2)</f>
        <v>Дымоходы</v>
      </c>
      <c r="C265" s="20" t="s">
        <v>470</v>
      </c>
      <c r="D265" s="20" t="s">
        <v>345</v>
      </c>
      <c r="E265" s="14" t="s">
        <v>800</v>
      </c>
      <c r="F265" s="15" t="s">
        <v>801</v>
      </c>
      <c r="G265" s="2">
        <v>2244</v>
      </c>
      <c r="H265" s="20"/>
      <c r="I265" s="4"/>
      <c r="J265" s="4"/>
      <c r="K265" s="4"/>
      <c r="L265" s="4"/>
      <c r="M265" s="4"/>
      <c r="N265" s="4"/>
      <c r="O265" s="4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</row>
    <row r="266" spans="1:53" s="23" customFormat="1" x14ac:dyDescent="0.2">
      <c r="A266" s="20"/>
      <c r="B266" s="20" t="str">
        <f>VLOOKUP(C266,'[1]виды номенклатуры'!$B$1:$E$29,2)</f>
        <v>Дымоходы</v>
      </c>
      <c r="C266" s="20" t="s">
        <v>470</v>
      </c>
      <c r="D266" s="20" t="s">
        <v>345</v>
      </c>
      <c r="E266" s="14" t="s">
        <v>802</v>
      </c>
      <c r="F266" s="15" t="s">
        <v>803</v>
      </c>
      <c r="G266" s="2">
        <v>2669</v>
      </c>
      <c r="H266" s="20"/>
      <c r="I266" s="4"/>
      <c r="J266" s="4"/>
      <c r="K266" s="4"/>
      <c r="L266" s="4"/>
      <c r="M266" s="4"/>
      <c r="N266" s="4"/>
      <c r="O266" s="4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</row>
    <row r="267" spans="1:53" s="23" customFormat="1" x14ac:dyDescent="0.2">
      <c r="A267" s="20"/>
      <c r="B267" s="20" t="str">
        <f>VLOOKUP(C267,'[1]виды номенклатуры'!$B$1:$E$29,2)</f>
        <v>Дымоходы</v>
      </c>
      <c r="C267" s="20" t="s">
        <v>470</v>
      </c>
      <c r="D267" s="20" t="s">
        <v>345</v>
      </c>
      <c r="E267" s="14" t="s">
        <v>804</v>
      </c>
      <c r="F267" s="15" t="s">
        <v>805</v>
      </c>
      <c r="G267" s="2">
        <v>7767</v>
      </c>
      <c r="H267" s="20"/>
      <c r="I267" s="4"/>
      <c r="J267" s="4"/>
      <c r="K267" s="4"/>
      <c r="L267" s="4"/>
      <c r="M267" s="4"/>
      <c r="N267" s="4"/>
      <c r="O267" s="4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</row>
    <row r="268" spans="1:53" s="23" customFormat="1" x14ac:dyDescent="0.2">
      <c r="A268" s="20"/>
      <c r="B268" s="20" t="str">
        <f>VLOOKUP(C268,'[1]виды номенклатуры'!$B$1:$E$29,2)</f>
        <v>Дымоходы</v>
      </c>
      <c r="C268" s="20" t="s">
        <v>470</v>
      </c>
      <c r="D268" s="20" t="s">
        <v>345</v>
      </c>
      <c r="E268" s="14" t="s">
        <v>806</v>
      </c>
      <c r="F268" s="15" t="s">
        <v>807</v>
      </c>
      <c r="G268" s="2">
        <v>5460</v>
      </c>
      <c r="H268" s="20"/>
      <c r="I268" s="4"/>
      <c r="J268" s="4"/>
      <c r="K268" s="4"/>
      <c r="L268" s="4"/>
      <c r="M268" s="4"/>
      <c r="N268" s="4"/>
      <c r="O268" s="4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</row>
    <row r="269" spans="1:53" s="23" customFormat="1" x14ac:dyDescent="0.2">
      <c r="A269" s="20"/>
      <c r="B269" s="20" t="str">
        <f>VLOOKUP(C269,'[1]виды номенклатуры'!$B$1:$E$29,2)</f>
        <v>Дымоходы</v>
      </c>
      <c r="C269" s="20" t="s">
        <v>470</v>
      </c>
      <c r="D269" s="20" t="s">
        <v>345</v>
      </c>
      <c r="E269" s="14" t="s">
        <v>808</v>
      </c>
      <c r="F269" s="15" t="s">
        <v>809</v>
      </c>
      <c r="G269" s="2">
        <v>7341</v>
      </c>
      <c r="H269" s="20"/>
      <c r="I269" s="4"/>
      <c r="J269" s="4"/>
      <c r="K269" s="4"/>
      <c r="L269" s="4"/>
      <c r="M269" s="4"/>
      <c r="N269" s="4"/>
      <c r="O269" s="4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</row>
    <row r="270" spans="1:53" s="23" customFormat="1" x14ac:dyDescent="0.2">
      <c r="A270" s="20"/>
      <c r="B270" s="20" t="str">
        <f>VLOOKUP(C270,'[1]виды номенклатуры'!$B$1:$E$29,2)</f>
        <v>Дымоходы</v>
      </c>
      <c r="C270" s="20" t="s">
        <v>470</v>
      </c>
      <c r="D270" s="20" t="s">
        <v>345</v>
      </c>
      <c r="E270" s="14" t="s">
        <v>810</v>
      </c>
      <c r="F270" s="15" t="s">
        <v>811</v>
      </c>
      <c r="G270" s="2">
        <v>10194</v>
      </c>
      <c r="H270" s="20"/>
      <c r="I270" s="4"/>
      <c r="J270" s="4"/>
      <c r="K270" s="4"/>
      <c r="L270" s="4"/>
      <c r="M270" s="4"/>
      <c r="N270" s="4"/>
      <c r="O270" s="4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</row>
    <row r="271" spans="1:53" s="23" customFormat="1" x14ac:dyDescent="0.2">
      <c r="A271" s="20"/>
      <c r="B271" s="20" t="str">
        <f>VLOOKUP(C271,'[1]виды номенклатуры'!$B$1:$E$29,2)</f>
        <v>Дымоходы</v>
      </c>
      <c r="C271" s="20" t="s">
        <v>470</v>
      </c>
      <c r="D271" s="20" t="s">
        <v>345</v>
      </c>
      <c r="E271" s="14" t="s">
        <v>812</v>
      </c>
      <c r="F271" s="15" t="s">
        <v>813</v>
      </c>
      <c r="G271" s="2">
        <v>7402</v>
      </c>
      <c r="H271" s="20"/>
      <c r="I271" s="4"/>
      <c r="J271" s="4"/>
      <c r="K271" s="4"/>
      <c r="L271" s="4"/>
      <c r="M271" s="4"/>
      <c r="N271" s="4"/>
      <c r="O271" s="4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</row>
    <row r="272" spans="1:53" s="23" customFormat="1" x14ac:dyDescent="0.2">
      <c r="A272" s="20"/>
      <c r="B272" s="20" t="str">
        <f>VLOOKUP(C272,'[1]виды номенклатуры'!$B$1:$E$29,2)</f>
        <v>Дымоходы</v>
      </c>
      <c r="C272" s="20" t="s">
        <v>470</v>
      </c>
      <c r="D272" s="20" t="s">
        <v>345</v>
      </c>
      <c r="E272" s="14" t="s">
        <v>814</v>
      </c>
      <c r="F272" s="15" t="s">
        <v>815</v>
      </c>
      <c r="G272" s="2">
        <v>6789</v>
      </c>
      <c r="H272" s="20"/>
      <c r="I272" s="4"/>
      <c r="J272" s="4"/>
      <c r="K272" s="4"/>
      <c r="L272" s="4"/>
      <c r="M272" s="4"/>
      <c r="N272" s="4"/>
      <c r="O272" s="4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</row>
    <row r="273" spans="1:53" s="23" customFormat="1" x14ac:dyDescent="0.2">
      <c r="A273" s="20"/>
      <c r="B273" s="20" t="str">
        <f>VLOOKUP(C273,'[1]виды номенклатуры'!$B$1:$E$29,2)</f>
        <v>Дымоходы</v>
      </c>
      <c r="C273" s="20" t="s">
        <v>470</v>
      </c>
      <c r="D273" s="20" t="s">
        <v>345</v>
      </c>
      <c r="E273" s="14" t="s">
        <v>816</v>
      </c>
      <c r="F273" s="15" t="s">
        <v>817</v>
      </c>
      <c r="G273" s="2">
        <v>13538</v>
      </c>
      <c r="H273" s="20"/>
      <c r="I273" s="4"/>
      <c r="J273" s="4"/>
      <c r="K273" s="4"/>
      <c r="L273" s="4"/>
      <c r="M273" s="4"/>
      <c r="N273" s="4"/>
      <c r="O273" s="4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</row>
    <row r="274" spans="1:53" s="23" customFormat="1" x14ac:dyDescent="0.2">
      <c r="A274" s="20"/>
      <c r="B274" s="20" t="str">
        <f>VLOOKUP(C274,'[1]виды номенклатуры'!$B$1:$E$29,2)</f>
        <v>Дымоходы</v>
      </c>
      <c r="C274" s="20" t="s">
        <v>470</v>
      </c>
      <c r="D274" s="20" t="s">
        <v>345</v>
      </c>
      <c r="E274" s="14" t="s">
        <v>818</v>
      </c>
      <c r="F274" s="15" t="s">
        <v>819</v>
      </c>
      <c r="G274" s="2">
        <v>12135</v>
      </c>
      <c r="H274" s="20"/>
      <c r="I274" s="4"/>
      <c r="J274" s="4"/>
      <c r="K274" s="4"/>
      <c r="L274" s="4"/>
      <c r="M274" s="4"/>
      <c r="N274" s="4"/>
      <c r="O274" s="4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</row>
    <row r="275" spans="1:53" s="23" customFormat="1" x14ac:dyDescent="0.2">
      <c r="A275" s="20"/>
      <c r="B275" s="20" t="str">
        <f>VLOOKUP(C275,'[1]виды номенклатуры'!$B$1:$E$29,2)</f>
        <v>Дымоходы</v>
      </c>
      <c r="C275" s="20" t="s">
        <v>470</v>
      </c>
      <c r="D275" s="20" t="s">
        <v>345</v>
      </c>
      <c r="E275" s="14" t="s">
        <v>820</v>
      </c>
      <c r="F275" s="15" t="s">
        <v>821</v>
      </c>
      <c r="G275" s="2">
        <v>6250</v>
      </c>
      <c r="H275" s="20"/>
      <c r="I275" s="4"/>
      <c r="J275" s="4"/>
      <c r="K275" s="4"/>
      <c r="L275" s="4"/>
      <c r="M275" s="4"/>
      <c r="N275" s="4"/>
      <c r="O275" s="4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</row>
    <row r="276" spans="1:53" s="23" customFormat="1" x14ac:dyDescent="0.2">
      <c r="A276" s="20"/>
      <c r="B276" s="20" t="str">
        <f>VLOOKUP(C276,'[1]виды номенклатуры'!$B$1:$E$29,2)</f>
        <v>Дымоходы</v>
      </c>
      <c r="C276" s="20" t="s">
        <v>470</v>
      </c>
      <c r="D276" s="20" t="s">
        <v>345</v>
      </c>
      <c r="E276" s="14" t="s">
        <v>822</v>
      </c>
      <c r="F276" s="15" t="s">
        <v>823</v>
      </c>
      <c r="G276" s="2">
        <v>6025</v>
      </c>
      <c r="H276" s="20"/>
      <c r="I276" s="4"/>
      <c r="J276" s="4"/>
      <c r="K276" s="4"/>
      <c r="L276" s="4"/>
      <c r="M276" s="4"/>
      <c r="N276" s="4"/>
      <c r="O276" s="4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</row>
    <row r="277" spans="1:53" s="23" customFormat="1" x14ac:dyDescent="0.2">
      <c r="A277" s="20"/>
      <c r="B277" s="20" t="str">
        <f>VLOOKUP(C277,'[1]виды номенклатуры'!$B$1:$E$29,2)</f>
        <v>Дымоходы</v>
      </c>
      <c r="C277" s="20" t="s">
        <v>470</v>
      </c>
      <c r="D277" s="20" t="s">
        <v>345</v>
      </c>
      <c r="E277" s="14" t="s">
        <v>824</v>
      </c>
      <c r="F277" s="15" t="s">
        <v>825</v>
      </c>
      <c r="G277" s="2">
        <v>5703</v>
      </c>
      <c r="H277" s="20"/>
      <c r="I277" s="4"/>
      <c r="J277" s="4"/>
      <c r="K277" s="4"/>
      <c r="L277" s="4"/>
      <c r="M277" s="4"/>
      <c r="N277" s="4"/>
      <c r="O277" s="4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</row>
    <row r="278" spans="1:53" s="23" customFormat="1" x14ac:dyDescent="0.2">
      <c r="A278" s="20"/>
      <c r="B278" s="20" t="str">
        <f>VLOOKUP(C278,'[1]виды номенклатуры'!$B$1:$E$29,2)</f>
        <v>Дымоходы</v>
      </c>
      <c r="C278" s="20" t="s">
        <v>470</v>
      </c>
      <c r="D278" s="20" t="s">
        <v>345</v>
      </c>
      <c r="E278" s="14" t="s">
        <v>826</v>
      </c>
      <c r="F278" s="15" t="s">
        <v>827</v>
      </c>
      <c r="G278" s="2">
        <v>5885</v>
      </c>
      <c r="H278" s="20"/>
      <c r="I278" s="4"/>
      <c r="J278" s="4"/>
      <c r="K278" s="4"/>
      <c r="L278" s="4"/>
      <c r="M278" s="4"/>
      <c r="N278" s="4"/>
      <c r="O278" s="4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</row>
    <row r="279" spans="1:53" s="23" customFormat="1" x14ac:dyDescent="0.2">
      <c r="A279" s="20"/>
      <c r="B279" s="20" t="str">
        <f>VLOOKUP(C279,'[1]виды номенклатуры'!$B$1:$E$29,2)</f>
        <v>Дымоходы</v>
      </c>
      <c r="C279" s="20" t="s">
        <v>470</v>
      </c>
      <c r="D279" s="20" t="s">
        <v>345</v>
      </c>
      <c r="E279" s="14" t="s">
        <v>828</v>
      </c>
      <c r="F279" s="15" t="s">
        <v>829</v>
      </c>
      <c r="G279" s="2">
        <v>14832</v>
      </c>
      <c r="H279" s="20"/>
      <c r="I279" s="4"/>
      <c r="J279" s="4"/>
      <c r="K279" s="4"/>
      <c r="L279" s="4"/>
      <c r="M279" s="4"/>
      <c r="N279" s="4"/>
      <c r="O279" s="4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</row>
    <row r="280" spans="1:53" s="23" customFormat="1" x14ac:dyDescent="0.2">
      <c r="A280" s="20"/>
      <c r="B280" s="20" t="str">
        <f>VLOOKUP(C280,'[1]виды номенклатуры'!$B$1:$E$29,2)</f>
        <v>Дымоходы</v>
      </c>
      <c r="C280" s="20" t="s">
        <v>470</v>
      </c>
      <c r="D280" s="20" t="s">
        <v>345</v>
      </c>
      <c r="E280" s="14" t="s">
        <v>830</v>
      </c>
      <c r="F280" s="15" t="s">
        <v>831</v>
      </c>
      <c r="G280" s="2">
        <v>8130</v>
      </c>
      <c r="H280" s="20"/>
      <c r="I280" s="4"/>
      <c r="J280" s="4"/>
      <c r="K280" s="4"/>
      <c r="L280" s="4"/>
      <c r="M280" s="4"/>
      <c r="N280" s="4"/>
      <c r="O280" s="4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</row>
    <row r="281" spans="1:53" s="23" customFormat="1" x14ac:dyDescent="0.2">
      <c r="A281" s="20"/>
      <c r="B281" s="20" t="str">
        <f>VLOOKUP(C281,'[1]виды номенклатуры'!$B$1:$E$29,2)</f>
        <v>Дымоходы</v>
      </c>
      <c r="C281" s="20" t="s">
        <v>470</v>
      </c>
      <c r="D281" s="20" t="s">
        <v>345</v>
      </c>
      <c r="E281" s="14" t="s">
        <v>832</v>
      </c>
      <c r="F281" s="15" t="s">
        <v>833</v>
      </c>
      <c r="G281" s="2">
        <v>4793</v>
      </c>
      <c r="H281" s="20"/>
      <c r="I281" s="4"/>
      <c r="J281" s="4"/>
      <c r="K281" s="4"/>
      <c r="L281" s="4"/>
      <c r="M281" s="4"/>
      <c r="N281" s="4"/>
      <c r="O281" s="4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</row>
    <row r="282" spans="1:53" s="23" customFormat="1" x14ac:dyDescent="0.2">
      <c r="A282" s="20"/>
      <c r="B282" s="20" t="str">
        <f>VLOOKUP(C282,'[1]виды номенклатуры'!$B$1:$E$29,2)</f>
        <v>Дымоходы</v>
      </c>
      <c r="C282" s="20" t="s">
        <v>470</v>
      </c>
      <c r="D282" s="20" t="s">
        <v>345</v>
      </c>
      <c r="E282" s="14" t="s">
        <v>834</v>
      </c>
      <c r="F282" s="15" t="s">
        <v>835</v>
      </c>
      <c r="G282" s="2">
        <v>3761</v>
      </c>
      <c r="H282" s="20"/>
      <c r="I282" s="4"/>
      <c r="J282" s="4"/>
      <c r="K282" s="4"/>
      <c r="L282" s="4"/>
      <c r="M282" s="4"/>
      <c r="N282" s="4"/>
      <c r="O282" s="4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</row>
    <row r="283" spans="1:53" s="23" customFormat="1" x14ac:dyDescent="0.2">
      <c r="A283" s="20"/>
      <c r="B283" s="20" t="str">
        <f>VLOOKUP(C283,'[1]виды номенклатуры'!$B$1:$E$29,2)</f>
        <v>Дымоходы</v>
      </c>
      <c r="C283" s="20" t="s">
        <v>470</v>
      </c>
      <c r="D283" s="20" t="s">
        <v>345</v>
      </c>
      <c r="E283" s="14" t="s">
        <v>836</v>
      </c>
      <c r="F283" s="15" t="s">
        <v>837</v>
      </c>
      <c r="G283" s="2">
        <v>3883</v>
      </c>
      <c r="H283" s="20"/>
      <c r="I283" s="4"/>
      <c r="J283" s="4"/>
      <c r="K283" s="4"/>
      <c r="L283" s="4"/>
      <c r="M283" s="4"/>
      <c r="N283" s="4"/>
      <c r="O283" s="4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</row>
    <row r="284" spans="1:53" s="23" customFormat="1" x14ac:dyDescent="0.2">
      <c r="A284" s="20"/>
      <c r="B284" s="20" t="str">
        <f>VLOOKUP(C284,'[1]виды номенклатуры'!$B$1:$E$29,2)</f>
        <v>Дымоходы</v>
      </c>
      <c r="C284" s="20" t="s">
        <v>470</v>
      </c>
      <c r="D284" s="20" t="s">
        <v>345</v>
      </c>
      <c r="E284" s="14" t="s">
        <v>838</v>
      </c>
      <c r="F284" s="15" t="s">
        <v>839</v>
      </c>
      <c r="G284" s="2">
        <v>9122</v>
      </c>
      <c r="H284" s="20"/>
      <c r="I284" s="4"/>
      <c r="J284" s="4"/>
      <c r="K284" s="4"/>
      <c r="L284" s="4"/>
      <c r="M284" s="4"/>
      <c r="N284" s="4"/>
      <c r="O284" s="4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</row>
    <row r="285" spans="1:53" s="23" customFormat="1" x14ac:dyDescent="0.2">
      <c r="A285" s="20"/>
      <c r="B285" s="20" t="str">
        <f>VLOOKUP(C285,'[1]виды номенклатуры'!$B$1:$E$29,2)</f>
        <v>Дымоходы</v>
      </c>
      <c r="C285" s="20" t="s">
        <v>470</v>
      </c>
      <c r="D285" s="20" t="s">
        <v>345</v>
      </c>
      <c r="E285" s="14" t="s">
        <v>840</v>
      </c>
      <c r="F285" s="15" t="s">
        <v>841</v>
      </c>
      <c r="G285" s="2">
        <v>9101</v>
      </c>
      <c r="H285" s="20"/>
      <c r="I285" s="4"/>
      <c r="J285" s="4"/>
      <c r="K285" s="4"/>
      <c r="L285" s="4"/>
      <c r="M285" s="4"/>
      <c r="N285" s="4"/>
      <c r="O285" s="4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</row>
    <row r="286" spans="1:53" s="23" customFormat="1" x14ac:dyDescent="0.2">
      <c r="A286" s="20"/>
      <c r="B286" s="20" t="str">
        <f>VLOOKUP(C286,'[1]виды номенклатуры'!$B$1:$E$29,2)</f>
        <v>Дымоходы</v>
      </c>
      <c r="C286" s="20" t="s">
        <v>470</v>
      </c>
      <c r="D286" s="20" t="s">
        <v>345</v>
      </c>
      <c r="E286" s="14" t="s">
        <v>842</v>
      </c>
      <c r="F286" s="15" t="s">
        <v>843</v>
      </c>
      <c r="G286" s="2">
        <v>5885</v>
      </c>
      <c r="H286" s="20"/>
      <c r="I286" s="4"/>
      <c r="J286" s="4"/>
      <c r="K286" s="4"/>
      <c r="L286" s="4"/>
      <c r="M286" s="4"/>
      <c r="N286" s="4"/>
      <c r="O286" s="4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</row>
    <row r="287" spans="1:53" s="23" customFormat="1" x14ac:dyDescent="0.2">
      <c r="A287" s="20"/>
      <c r="B287" s="20" t="str">
        <f>VLOOKUP(C287,'[1]виды номенклатуры'!$B$1:$E$29,2)</f>
        <v>Дымоходы</v>
      </c>
      <c r="C287" s="20" t="s">
        <v>470</v>
      </c>
      <c r="D287" s="20" t="s">
        <v>345</v>
      </c>
      <c r="E287" s="14" t="s">
        <v>844</v>
      </c>
      <c r="F287" s="15" t="s">
        <v>845</v>
      </c>
      <c r="G287" s="2">
        <v>2123</v>
      </c>
      <c r="H287" s="20"/>
      <c r="I287" s="4"/>
      <c r="J287" s="4"/>
      <c r="K287" s="4"/>
      <c r="L287" s="4"/>
      <c r="M287" s="4"/>
      <c r="N287" s="4"/>
      <c r="O287" s="4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</row>
    <row r="288" spans="1:53" s="23" customFormat="1" x14ac:dyDescent="0.2">
      <c r="A288" s="20"/>
      <c r="B288" s="20" t="str">
        <f>VLOOKUP(C288,'[1]виды номенклатуры'!$B$1:$E$29,2)</f>
        <v>Дымоходы</v>
      </c>
      <c r="C288" s="20" t="s">
        <v>470</v>
      </c>
      <c r="D288" s="20" t="s">
        <v>345</v>
      </c>
      <c r="E288" s="14" t="s">
        <v>846</v>
      </c>
      <c r="F288" s="15" t="s">
        <v>847</v>
      </c>
      <c r="G288" s="2">
        <v>3883</v>
      </c>
      <c r="H288" s="20"/>
      <c r="I288" s="4"/>
      <c r="J288" s="4"/>
      <c r="K288" s="4"/>
      <c r="L288" s="4"/>
      <c r="M288" s="4"/>
      <c r="N288" s="4"/>
      <c r="O288" s="4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</row>
    <row r="289" spans="1:53" s="23" customFormat="1" x14ac:dyDescent="0.2">
      <c r="A289" s="20"/>
      <c r="B289" s="20" t="str">
        <f>VLOOKUP(C289,'[1]виды номенклатуры'!$B$1:$E$29,2)</f>
        <v>Дымоходы</v>
      </c>
      <c r="C289" s="20" t="s">
        <v>470</v>
      </c>
      <c r="D289" s="20" t="s">
        <v>345</v>
      </c>
      <c r="E289" s="14" t="s">
        <v>848</v>
      </c>
      <c r="F289" s="15" t="s">
        <v>849</v>
      </c>
      <c r="G289" s="2">
        <v>1794</v>
      </c>
      <c r="H289" s="20"/>
      <c r="I289" s="4"/>
      <c r="J289" s="4"/>
      <c r="K289" s="4"/>
      <c r="L289" s="4"/>
      <c r="M289" s="4"/>
      <c r="N289" s="4"/>
      <c r="O289" s="4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</row>
    <row r="290" spans="1:53" s="23" customFormat="1" x14ac:dyDescent="0.2">
      <c r="A290" s="20"/>
      <c r="B290" s="20" t="str">
        <f>VLOOKUP(C290,'[1]виды номенклатуры'!$B$1:$E$29,2)</f>
        <v>Дымоходы</v>
      </c>
      <c r="C290" s="20" t="s">
        <v>470</v>
      </c>
      <c r="D290" s="20" t="s">
        <v>345</v>
      </c>
      <c r="E290" s="14" t="s">
        <v>850</v>
      </c>
      <c r="F290" s="15" t="s">
        <v>851</v>
      </c>
      <c r="G290" s="2">
        <v>4412</v>
      </c>
      <c r="H290" s="20"/>
      <c r="I290" s="4"/>
      <c r="J290" s="4"/>
      <c r="K290" s="4"/>
      <c r="L290" s="4"/>
      <c r="M290" s="4"/>
      <c r="N290" s="4"/>
      <c r="O290" s="4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</row>
    <row r="291" spans="1:53" s="23" customFormat="1" x14ac:dyDescent="0.2">
      <c r="A291" s="20"/>
      <c r="B291" s="20" t="str">
        <f>VLOOKUP(C291,'[1]виды номенклатуры'!$B$1:$E$29,2)</f>
        <v>Дымоходы</v>
      </c>
      <c r="C291" s="20" t="s">
        <v>470</v>
      </c>
      <c r="D291" s="20" t="s">
        <v>345</v>
      </c>
      <c r="E291" s="14" t="s">
        <v>852</v>
      </c>
      <c r="F291" s="15" t="s">
        <v>853</v>
      </c>
      <c r="G291" s="2">
        <v>1880</v>
      </c>
      <c r="H291" s="20"/>
      <c r="I291" s="4"/>
      <c r="J291" s="4"/>
      <c r="K291" s="4"/>
      <c r="L291" s="4"/>
      <c r="M291" s="4"/>
      <c r="N291" s="4"/>
      <c r="O291" s="4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</row>
    <row r="292" spans="1:53" s="23" customFormat="1" x14ac:dyDescent="0.2">
      <c r="A292" s="20"/>
      <c r="B292" s="20" t="str">
        <f>VLOOKUP(C292,'[1]виды номенклатуры'!$B$1:$E$29,2)</f>
        <v>Дымоходы</v>
      </c>
      <c r="C292" s="20" t="s">
        <v>470</v>
      </c>
      <c r="D292" s="20" t="s">
        <v>345</v>
      </c>
      <c r="E292" s="14" t="s">
        <v>854</v>
      </c>
      <c r="F292" s="15" t="s">
        <v>855</v>
      </c>
      <c r="G292" s="2">
        <v>2673</v>
      </c>
      <c r="H292" s="20"/>
      <c r="I292" s="4"/>
      <c r="J292" s="4"/>
      <c r="K292" s="4"/>
      <c r="L292" s="4"/>
      <c r="M292" s="4"/>
      <c r="N292" s="4"/>
      <c r="O292" s="4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</row>
    <row r="293" spans="1:53" s="23" customFormat="1" x14ac:dyDescent="0.2">
      <c r="A293" s="20"/>
      <c r="B293" s="20" t="str">
        <f>VLOOKUP(C293,'[1]виды номенклатуры'!$B$1:$E$29,2)</f>
        <v>Дымоходы</v>
      </c>
      <c r="C293" s="20" t="s">
        <v>470</v>
      </c>
      <c r="D293" s="20" t="s">
        <v>345</v>
      </c>
      <c r="E293" s="14" t="s">
        <v>856</v>
      </c>
      <c r="F293" s="15" t="s">
        <v>857</v>
      </c>
      <c r="G293" s="2">
        <v>4523</v>
      </c>
      <c r="H293" s="20"/>
      <c r="I293" s="4"/>
      <c r="J293" s="4"/>
      <c r="K293" s="4"/>
      <c r="L293" s="4"/>
      <c r="M293" s="4"/>
      <c r="N293" s="4"/>
      <c r="O293" s="4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</row>
    <row r="294" spans="1:53" s="23" customFormat="1" x14ac:dyDescent="0.2">
      <c r="A294" s="20"/>
      <c r="B294" s="20" t="str">
        <f>VLOOKUP(C294,'[1]виды номенклатуры'!$B$1:$E$29,2)</f>
        <v>Дымоходы</v>
      </c>
      <c r="C294" s="20" t="s">
        <v>470</v>
      </c>
      <c r="D294" s="20" t="s">
        <v>345</v>
      </c>
      <c r="E294" s="14" t="s">
        <v>858</v>
      </c>
      <c r="F294" s="15" t="s">
        <v>859</v>
      </c>
      <c r="G294" s="2">
        <v>3761</v>
      </c>
      <c r="H294" s="20"/>
      <c r="I294" s="4"/>
      <c r="J294" s="4"/>
      <c r="K294" s="4"/>
      <c r="L294" s="4"/>
      <c r="M294" s="4"/>
      <c r="N294" s="4"/>
      <c r="O294" s="4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</row>
    <row r="295" spans="1:53" s="23" customFormat="1" x14ac:dyDescent="0.2">
      <c r="A295" s="20"/>
      <c r="B295" s="20" t="str">
        <f>VLOOKUP(C295,'[1]виды номенклатуры'!$B$1:$E$29,2)</f>
        <v>Дымоходы</v>
      </c>
      <c r="C295" s="20" t="s">
        <v>470</v>
      </c>
      <c r="D295" s="20" t="s">
        <v>345</v>
      </c>
      <c r="E295" s="14" t="s">
        <v>860</v>
      </c>
      <c r="F295" s="15" t="s">
        <v>861</v>
      </c>
      <c r="G295" s="2">
        <v>3277</v>
      </c>
      <c r="H295" s="20"/>
      <c r="I295" s="4"/>
      <c r="J295" s="4"/>
      <c r="K295" s="4"/>
      <c r="L295" s="4"/>
      <c r="M295" s="4"/>
      <c r="N295" s="4"/>
      <c r="O295" s="4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</row>
    <row r="296" spans="1:53" s="23" customFormat="1" x14ac:dyDescent="0.2">
      <c r="A296" s="20"/>
      <c r="B296" s="20" t="str">
        <f>VLOOKUP(C296,'[1]виды номенклатуры'!$B$1:$E$29,2)</f>
        <v>Дымоходы</v>
      </c>
      <c r="C296" s="20" t="s">
        <v>470</v>
      </c>
      <c r="D296" s="20" t="s">
        <v>345</v>
      </c>
      <c r="E296" s="14" t="s">
        <v>862</v>
      </c>
      <c r="F296" s="15" t="s">
        <v>863</v>
      </c>
      <c r="G296" s="2">
        <v>2790</v>
      </c>
      <c r="H296" s="20"/>
      <c r="I296" s="4"/>
      <c r="J296" s="4"/>
      <c r="K296" s="4"/>
      <c r="L296" s="4"/>
      <c r="M296" s="4"/>
      <c r="N296" s="4"/>
      <c r="O296" s="4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</row>
    <row r="297" spans="1:53" s="23" customFormat="1" x14ac:dyDescent="0.2">
      <c r="A297" s="20"/>
      <c r="B297" s="20" t="str">
        <f>VLOOKUP(C297,'[1]виды номенклатуры'!$B$1:$E$29,2)</f>
        <v>Дымоходы</v>
      </c>
      <c r="C297" s="20" t="s">
        <v>470</v>
      </c>
      <c r="D297" s="20" t="s">
        <v>345</v>
      </c>
      <c r="E297" s="14" t="s">
        <v>864</v>
      </c>
      <c r="F297" s="15" t="s">
        <v>865</v>
      </c>
      <c r="G297" s="2">
        <v>1791</v>
      </c>
      <c r="H297" s="20"/>
      <c r="I297" s="4"/>
      <c r="J297" s="4"/>
      <c r="K297" s="4"/>
      <c r="L297" s="4"/>
      <c r="M297" s="4"/>
      <c r="N297" s="4"/>
      <c r="O297" s="4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</row>
    <row r="298" spans="1:53" s="23" customFormat="1" x14ac:dyDescent="0.2">
      <c r="A298" s="20"/>
      <c r="B298" s="20" t="str">
        <f>VLOOKUP(C298,'[1]виды номенклатуры'!$B$1:$E$29,2)</f>
        <v>Дымоходы</v>
      </c>
      <c r="C298" s="20" t="s">
        <v>470</v>
      </c>
      <c r="D298" s="20" t="s">
        <v>345</v>
      </c>
      <c r="E298" s="14" t="s">
        <v>866</v>
      </c>
      <c r="F298" s="15" t="s">
        <v>867</v>
      </c>
      <c r="G298" s="2">
        <v>1832</v>
      </c>
      <c r="H298" s="20"/>
      <c r="I298" s="4"/>
      <c r="J298" s="4"/>
      <c r="K298" s="4"/>
      <c r="L298" s="4"/>
      <c r="M298" s="4"/>
      <c r="N298" s="4"/>
      <c r="O298" s="4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</row>
    <row r="299" spans="1:53" s="23" customFormat="1" x14ac:dyDescent="0.2">
      <c r="A299" s="20"/>
      <c r="B299" s="20" t="str">
        <f>VLOOKUP(C299,'[1]виды номенклатуры'!$B$1:$E$29,2)</f>
        <v>Дымоходы</v>
      </c>
      <c r="C299" s="20" t="s">
        <v>470</v>
      </c>
      <c r="D299" s="20" t="s">
        <v>345</v>
      </c>
      <c r="E299" s="14" t="s">
        <v>868</v>
      </c>
      <c r="F299" s="15" t="s">
        <v>869</v>
      </c>
      <c r="G299" s="2">
        <v>1332</v>
      </c>
      <c r="H299" s="20"/>
      <c r="I299" s="4"/>
      <c r="J299" s="4"/>
      <c r="K299" s="4"/>
      <c r="L299" s="4"/>
      <c r="M299" s="4"/>
      <c r="N299" s="4"/>
      <c r="O299" s="4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</row>
    <row r="300" spans="1:53" s="23" customFormat="1" x14ac:dyDescent="0.2">
      <c r="A300" s="20"/>
      <c r="B300" s="20" t="str">
        <f>VLOOKUP(C300,'[1]виды номенклатуры'!$B$1:$E$29,2)</f>
        <v>Дымоходы</v>
      </c>
      <c r="C300" s="20" t="s">
        <v>470</v>
      </c>
      <c r="D300" s="20" t="s">
        <v>345</v>
      </c>
      <c r="E300" s="14" t="s">
        <v>870</v>
      </c>
      <c r="F300" s="15" t="s">
        <v>871</v>
      </c>
      <c r="G300" s="2">
        <v>1228</v>
      </c>
      <c r="H300" s="20"/>
      <c r="I300" s="4"/>
      <c r="J300" s="4"/>
      <c r="K300" s="4"/>
      <c r="L300" s="4"/>
      <c r="M300" s="4"/>
      <c r="N300" s="4"/>
      <c r="O300" s="4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</row>
    <row r="301" spans="1:53" s="23" customFormat="1" x14ac:dyDescent="0.2">
      <c r="A301" s="20"/>
      <c r="B301" s="20" t="str">
        <f>VLOOKUP(C301,'[1]виды номенклатуры'!$B$1:$E$29,2)</f>
        <v>Дымоходы</v>
      </c>
      <c r="C301" s="20" t="s">
        <v>470</v>
      </c>
      <c r="D301" s="20" t="s">
        <v>345</v>
      </c>
      <c r="E301" s="14" t="s">
        <v>872</v>
      </c>
      <c r="F301" s="15" t="s">
        <v>873</v>
      </c>
      <c r="G301" s="2">
        <v>1411</v>
      </c>
      <c r="H301" s="20"/>
      <c r="I301" s="4"/>
      <c r="J301" s="4"/>
      <c r="K301" s="4"/>
      <c r="L301" s="4"/>
      <c r="M301" s="4"/>
      <c r="N301" s="4"/>
      <c r="O301" s="4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</row>
    <row r="302" spans="1:53" s="23" customFormat="1" x14ac:dyDescent="0.2">
      <c r="A302" s="20"/>
      <c r="B302" s="20" t="str">
        <f>VLOOKUP(C302,'[1]виды номенклатуры'!$B$1:$E$29,2)</f>
        <v>Дымоходы</v>
      </c>
      <c r="C302" s="20" t="s">
        <v>470</v>
      </c>
      <c r="D302" s="20" t="s">
        <v>345</v>
      </c>
      <c r="E302" s="14" t="s">
        <v>874</v>
      </c>
      <c r="F302" s="15" t="s">
        <v>875</v>
      </c>
      <c r="G302" s="2">
        <v>1302</v>
      </c>
      <c r="H302" s="20"/>
      <c r="I302" s="4"/>
      <c r="J302" s="4"/>
      <c r="K302" s="4"/>
      <c r="L302" s="4"/>
      <c r="M302" s="4"/>
      <c r="N302" s="4"/>
      <c r="O302" s="4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</row>
    <row r="303" spans="1:53" s="23" customFormat="1" x14ac:dyDescent="0.2">
      <c r="A303" s="20"/>
      <c r="B303" s="20" t="str">
        <f>VLOOKUP(C303,'[1]виды номенклатуры'!$B$1:$E$29,2)</f>
        <v>Дымоходы</v>
      </c>
      <c r="C303" s="20" t="s">
        <v>470</v>
      </c>
      <c r="D303" s="20" t="s">
        <v>345</v>
      </c>
      <c r="E303" s="14" t="s">
        <v>876</v>
      </c>
      <c r="F303" s="15" t="s">
        <v>877</v>
      </c>
      <c r="G303" s="2">
        <v>1152</v>
      </c>
      <c r="H303" s="20"/>
      <c r="I303" s="4"/>
      <c r="J303" s="4"/>
      <c r="K303" s="4"/>
      <c r="L303" s="4"/>
      <c r="M303" s="4"/>
      <c r="N303" s="4"/>
      <c r="O303" s="4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</row>
    <row r="304" spans="1:53" s="23" customFormat="1" x14ac:dyDescent="0.2">
      <c r="A304" s="20"/>
      <c r="B304" s="20" t="str">
        <f>VLOOKUP(C304,'[1]виды номенклатуры'!$B$1:$E$29,2)</f>
        <v>Дымоходы</v>
      </c>
      <c r="C304" s="20" t="s">
        <v>470</v>
      </c>
      <c r="D304" s="20" t="s">
        <v>345</v>
      </c>
      <c r="E304" s="14" t="s">
        <v>878</v>
      </c>
      <c r="F304" s="15" t="s">
        <v>879</v>
      </c>
      <c r="G304" s="2">
        <v>3944</v>
      </c>
      <c r="H304" s="20"/>
      <c r="I304" s="4"/>
      <c r="J304" s="4"/>
      <c r="K304" s="4"/>
      <c r="L304" s="4"/>
      <c r="M304" s="4"/>
      <c r="N304" s="4"/>
      <c r="O304" s="4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</row>
    <row r="305" spans="1:53" s="23" customFormat="1" x14ac:dyDescent="0.2">
      <c r="A305" s="20"/>
      <c r="B305" s="20" t="str">
        <f>VLOOKUP(C305,'[1]виды номенклатуры'!$B$1:$E$29,2)</f>
        <v>Дымоходы</v>
      </c>
      <c r="C305" s="20" t="s">
        <v>470</v>
      </c>
      <c r="D305" s="20" t="s">
        <v>345</v>
      </c>
      <c r="E305" s="14" t="s">
        <v>880</v>
      </c>
      <c r="F305" s="15" t="s">
        <v>881</v>
      </c>
      <c r="G305" s="2">
        <v>8677</v>
      </c>
      <c r="H305" s="20"/>
      <c r="I305" s="4"/>
      <c r="J305" s="4"/>
      <c r="K305" s="4"/>
      <c r="L305" s="4"/>
      <c r="M305" s="4"/>
      <c r="N305" s="4"/>
      <c r="O305" s="4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</row>
    <row r="306" spans="1:53" s="23" customFormat="1" x14ac:dyDescent="0.2">
      <c r="A306" s="20"/>
      <c r="B306" s="20" t="str">
        <f>VLOOKUP(C306,'[1]виды номенклатуры'!$B$1:$E$29,2)</f>
        <v>Дымоходы</v>
      </c>
      <c r="C306" s="20" t="s">
        <v>470</v>
      </c>
      <c r="D306" s="20" t="s">
        <v>345</v>
      </c>
      <c r="E306" s="14" t="s">
        <v>882</v>
      </c>
      <c r="F306" s="15" t="s">
        <v>883</v>
      </c>
      <c r="G306" s="2">
        <v>4975</v>
      </c>
      <c r="H306" s="20"/>
      <c r="I306" s="4"/>
      <c r="J306" s="4"/>
      <c r="K306" s="4"/>
      <c r="L306" s="4"/>
      <c r="M306" s="4"/>
      <c r="N306" s="4"/>
      <c r="O306" s="4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</row>
    <row r="307" spans="1:53" s="23" customFormat="1" x14ac:dyDescent="0.2">
      <c r="A307" s="20"/>
      <c r="B307" s="20" t="str">
        <f>VLOOKUP(C307,'[1]виды номенклатуры'!$B$1:$E$29,2)</f>
        <v>Дымоходы</v>
      </c>
      <c r="C307" s="20" t="s">
        <v>470</v>
      </c>
      <c r="D307" s="20" t="s">
        <v>345</v>
      </c>
      <c r="E307" s="14" t="s">
        <v>884</v>
      </c>
      <c r="F307" s="15" t="s">
        <v>885</v>
      </c>
      <c r="G307" s="2">
        <v>4200</v>
      </c>
      <c r="H307" s="20"/>
      <c r="I307" s="4"/>
      <c r="J307" s="4"/>
      <c r="K307" s="4"/>
      <c r="L307" s="4"/>
      <c r="M307" s="4"/>
      <c r="N307" s="4"/>
      <c r="O307" s="4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</row>
    <row r="308" spans="1:53" s="23" customFormat="1" x14ac:dyDescent="0.2">
      <c r="A308" s="20"/>
      <c r="B308" s="20" t="str">
        <f>VLOOKUP(C308,'[1]виды номенклатуры'!$B$1:$E$29,2)</f>
        <v>Дымоходы</v>
      </c>
      <c r="C308" s="20" t="s">
        <v>470</v>
      </c>
      <c r="D308" s="20" t="s">
        <v>345</v>
      </c>
      <c r="E308" s="14" t="s">
        <v>886</v>
      </c>
      <c r="F308" s="15" t="s">
        <v>887</v>
      </c>
      <c r="G308" s="2">
        <v>3640</v>
      </c>
      <c r="H308" s="20"/>
      <c r="I308" s="4"/>
      <c r="J308" s="4"/>
      <c r="K308" s="4"/>
      <c r="L308" s="4"/>
      <c r="M308" s="4"/>
      <c r="N308" s="4"/>
      <c r="O308" s="4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</row>
    <row r="309" spans="1:53" s="23" customFormat="1" x14ac:dyDescent="0.2">
      <c r="A309" s="20"/>
      <c r="B309" s="20" t="str">
        <f>VLOOKUP(C309,'[1]виды номенклатуры'!$B$1:$E$29,2)</f>
        <v>Дымоходы</v>
      </c>
      <c r="C309" s="20" t="s">
        <v>470</v>
      </c>
      <c r="D309" s="20" t="s">
        <v>345</v>
      </c>
      <c r="E309" s="14" t="s">
        <v>888</v>
      </c>
      <c r="F309" s="15" t="s">
        <v>889</v>
      </c>
      <c r="G309" s="2">
        <v>2973</v>
      </c>
      <c r="H309" s="20"/>
      <c r="I309" s="4"/>
      <c r="J309" s="4"/>
      <c r="K309" s="4"/>
      <c r="L309" s="4"/>
      <c r="M309" s="4"/>
      <c r="N309" s="4"/>
      <c r="O309" s="4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</row>
    <row r="310" spans="1:53" s="23" customFormat="1" x14ac:dyDescent="0.2">
      <c r="A310" s="20"/>
      <c r="B310" s="20" t="str">
        <f>VLOOKUP(C310,'[1]виды номенклатуры'!$B$1:$E$29,2)</f>
        <v>Дымоходы</v>
      </c>
      <c r="C310" s="20" t="s">
        <v>470</v>
      </c>
      <c r="D310" s="20" t="s">
        <v>345</v>
      </c>
      <c r="E310" s="14" t="s">
        <v>890</v>
      </c>
      <c r="F310" s="15" t="s">
        <v>891</v>
      </c>
      <c r="G310" s="2">
        <v>7584</v>
      </c>
      <c r="H310" s="20"/>
      <c r="I310" s="4"/>
      <c r="J310" s="4"/>
      <c r="K310" s="4"/>
      <c r="L310" s="4"/>
      <c r="M310" s="4"/>
      <c r="N310" s="4"/>
      <c r="O310" s="4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</row>
    <row r="311" spans="1:53" s="23" customFormat="1" x14ac:dyDescent="0.2">
      <c r="A311" s="20"/>
      <c r="B311" s="20" t="str">
        <f>VLOOKUP(C311,'[1]виды номенклатуры'!$B$1:$E$29,2)</f>
        <v>Дымоходы</v>
      </c>
      <c r="C311" s="20" t="s">
        <v>470</v>
      </c>
      <c r="D311" s="20" t="s">
        <v>345</v>
      </c>
      <c r="E311" s="14" t="s">
        <v>892</v>
      </c>
      <c r="F311" s="15" t="s">
        <v>893</v>
      </c>
      <c r="G311" s="2">
        <v>6977</v>
      </c>
      <c r="H311" s="20"/>
      <c r="I311" s="4"/>
      <c r="J311" s="4"/>
      <c r="K311" s="4"/>
      <c r="L311" s="4"/>
      <c r="M311" s="4"/>
      <c r="N311" s="4"/>
      <c r="O311" s="4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</row>
    <row r="312" spans="1:53" s="23" customFormat="1" x14ac:dyDescent="0.2">
      <c r="A312" s="20"/>
      <c r="B312" s="20" t="str">
        <f>VLOOKUP(C312,'[1]виды номенклатуры'!$B$1:$E$29,2)</f>
        <v>Дымоходы</v>
      </c>
      <c r="C312" s="20" t="s">
        <v>470</v>
      </c>
      <c r="D312" s="20" t="s">
        <v>345</v>
      </c>
      <c r="E312" s="14" t="s">
        <v>894</v>
      </c>
      <c r="F312" s="15" t="s">
        <v>895</v>
      </c>
      <c r="G312" s="2">
        <v>3776</v>
      </c>
      <c r="H312" s="20"/>
      <c r="I312" s="4"/>
      <c r="J312" s="4"/>
      <c r="K312" s="4"/>
      <c r="L312" s="4"/>
      <c r="M312" s="4"/>
      <c r="N312" s="4"/>
      <c r="O312" s="4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</row>
    <row r="313" spans="1:53" s="23" customFormat="1" x14ac:dyDescent="0.2">
      <c r="A313" s="20"/>
      <c r="B313" s="20" t="str">
        <f>VLOOKUP(C313,'[1]виды номенклатуры'!$B$1:$E$29,2)</f>
        <v>Дымоходы</v>
      </c>
      <c r="C313" s="20" t="s">
        <v>470</v>
      </c>
      <c r="D313" s="20" t="s">
        <v>345</v>
      </c>
      <c r="E313" s="14" t="s">
        <v>896</v>
      </c>
      <c r="F313" s="15" t="s">
        <v>897</v>
      </c>
      <c r="G313" s="2">
        <v>5157</v>
      </c>
      <c r="H313" s="20"/>
      <c r="I313" s="4"/>
      <c r="J313" s="4"/>
      <c r="K313" s="4"/>
      <c r="L313" s="4"/>
      <c r="M313" s="4"/>
      <c r="N313" s="4"/>
      <c r="O313" s="4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</row>
    <row r="314" spans="1:53" s="23" customFormat="1" x14ac:dyDescent="0.2">
      <c r="A314" s="20"/>
      <c r="B314" s="20" t="str">
        <f>VLOOKUP(C314,'[1]виды номенклатуры'!$B$1:$E$29,2)</f>
        <v>Дымоходы</v>
      </c>
      <c r="C314" s="20" t="s">
        <v>470</v>
      </c>
      <c r="D314" s="20" t="s">
        <v>345</v>
      </c>
      <c r="E314" s="14" t="s">
        <v>898</v>
      </c>
      <c r="F314" s="15" t="s">
        <v>899</v>
      </c>
      <c r="G314" s="2">
        <v>2244</v>
      </c>
      <c r="H314" s="20"/>
      <c r="I314" s="4"/>
      <c r="J314" s="4"/>
      <c r="K314" s="4"/>
      <c r="L314" s="4"/>
      <c r="M314" s="4"/>
      <c r="N314" s="4"/>
      <c r="O314" s="4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</row>
    <row r="315" spans="1:53" s="23" customFormat="1" x14ac:dyDescent="0.2">
      <c r="A315" s="20"/>
      <c r="B315" s="20" t="str">
        <f>VLOOKUP(C315,'[1]виды номенклатуры'!$B$1:$E$29,2)</f>
        <v>Дымоходы</v>
      </c>
      <c r="C315" s="20" t="s">
        <v>470</v>
      </c>
      <c r="D315" s="20" t="s">
        <v>345</v>
      </c>
      <c r="E315" s="14" t="s">
        <v>900</v>
      </c>
      <c r="F315" s="15" t="s">
        <v>901</v>
      </c>
      <c r="G315" s="2">
        <v>4307</v>
      </c>
      <c r="H315" s="20"/>
      <c r="I315" s="4"/>
      <c r="J315" s="4"/>
      <c r="K315" s="4"/>
      <c r="L315" s="4"/>
      <c r="M315" s="4"/>
      <c r="N315" s="4"/>
      <c r="O315" s="4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</row>
    <row r="316" spans="1:53" s="23" customFormat="1" x14ac:dyDescent="0.2">
      <c r="A316" s="20"/>
      <c r="B316" s="20" t="str">
        <f>VLOOKUP(C316,'[1]виды номенклатуры'!$B$1:$E$29,2)</f>
        <v>Дымоходы</v>
      </c>
      <c r="C316" s="20" t="s">
        <v>470</v>
      </c>
      <c r="D316" s="20" t="s">
        <v>345</v>
      </c>
      <c r="E316" s="14" t="s">
        <v>902</v>
      </c>
      <c r="F316" s="15" t="s">
        <v>903</v>
      </c>
      <c r="G316" s="2">
        <v>5261</v>
      </c>
      <c r="H316" s="20"/>
      <c r="I316" s="4"/>
      <c r="J316" s="4"/>
      <c r="K316" s="4"/>
      <c r="L316" s="4"/>
      <c r="M316" s="4"/>
      <c r="N316" s="4"/>
      <c r="O316" s="4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</row>
    <row r="317" spans="1:53" s="23" customFormat="1" x14ac:dyDescent="0.2">
      <c r="A317" s="20"/>
      <c r="B317" s="20" t="str">
        <f>VLOOKUP(C317,'[1]виды номенклатуры'!$B$1:$E$29,2)</f>
        <v>Дымоходы</v>
      </c>
      <c r="C317" s="20" t="s">
        <v>470</v>
      </c>
      <c r="D317" s="20" t="s">
        <v>345</v>
      </c>
      <c r="E317" s="14" t="s">
        <v>904</v>
      </c>
      <c r="F317" s="15" t="s">
        <v>905</v>
      </c>
      <c r="G317" s="2">
        <v>4307</v>
      </c>
      <c r="H317" s="20"/>
      <c r="I317" s="4"/>
      <c r="J317" s="4"/>
      <c r="K317" s="4"/>
      <c r="L317" s="4"/>
      <c r="M317" s="4"/>
      <c r="N317" s="4"/>
      <c r="O317" s="4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</row>
    <row r="318" spans="1:53" s="23" customFormat="1" x14ac:dyDescent="0.2">
      <c r="A318" s="20"/>
      <c r="B318" s="20" t="str">
        <f>VLOOKUP(C318,'[1]виды номенклатуры'!$B$1:$E$29,2)</f>
        <v>Дымоходы</v>
      </c>
      <c r="C318" s="20" t="s">
        <v>470</v>
      </c>
      <c r="D318" s="20" t="s">
        <v>345</v>
      </c>
      <c r="E318" s="14" t="s">
        <v>906</v>
      </c>
      <c r="F318" s="15" t="s">
        <v>907</v>
      </c>
      <c r="G318" s="2">
        <v>2244</v>
      </c>
      <c r="H318" s="20"/>
      <c r="I318" s="4"/>
      <c r="J318" s="4"/>
      <c r="K318" s="4"/>
      <c r="L318" s="4"/>
      <c r="M318" s="4"/>
      <c r="N318" s="4"/>
      <c r="O318" s="4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</row>
    <row r="319" spans="1:53" s="23" customFormat="1" x14ac:dyDescent="0.2">
      <c r="A319" s="20"/>
      <c r="B319" s="20" t="str">
        <f>VLOOKUP(C319,'[1]виды номенклатуры'!$B$1:$E$29,2)</f>
        <v>Дымоходы</v>
      </c>
      <c r="C319" s="20" t="s">
        <v>470</v>
      </c>
      <c r="D319" s="20" t="s">
        <v>345</v>
      </c>
      <c r="E319" s="14" t="s">
        <v>908</v>
      </c>
      <c r="F319" s="15" t="s">
        <v>909</v>
      </c>
      <c r="G319" s="2">
        <v>4307</v>
      </c>
      <c r="H319" s="20"/>
      <c r="I319" s="4"/>
      <c r="J319" s="4"/>
      <c r="K319" s="4"/>
      <c r="L319" s="4"/>
      <c r="M319" s="4"/>
      <c r="N319" s="4"/>
      <c r="O319" s="4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</row>
    <row r="320" spans="1:53" s="23" customFormat="1" x14ac:dyDescent="0.2">
      <c r="A320" s="20"/>
      <c r="B320" s="20" t="str">
        <f>VLOOKUP(C320,'[1]виды номенклатуры'!$B$1:$E$29,2)</f>
        <v>Дымоходы</v>
      </c>
      <c r="C320" s="20" t="s">
        <v>470</v>
      </c>
      <c r="D320" s="20" t="s">
        <v>345</v>
      </c>
      <c r="E320" s="14" t="s">
        <v>910</v>
      </c>
      <c r="F320" s="15" t="s">
        <v>911</v>
      </c>
      <c r="G320" s="2">
        <v>2002</v>
      </c>
      <c r="H320" s="20"/>
      <c r="I320" s="4"/>
      <c r="J320" s="4"/>
      <c r="K320" s="4"/>
      <c r="L320" s="4"/>
      <c r="M320" s="4"/>
      <c r="N320" s="4"/>
      <c r="O320" s="4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</row>
    <row r="321" spans="1:53" s="23" customFormat="1" x14ac:dyDescent="0.2">
      <c r="A321" s="20"/>
      <c r="B321" s="20" t="str">
        <f>VLOOKUP(C321,'[1]виды номенклатуры'!$B$1:$E$29,2)</f>
        <v>Дымоходы</v>
      </c>
      <c r="C321" s="20" t="s">
        <v>470</v>
      </c>
      <c r="D321" s="20" t="s">
        <v>345</v>
      </c>
      <c r="E321" s="14" t="s">
        <v>912</v>
      </c>
      <c r="F321" s="15" t="s">
        <v>913</v>
      </c>
      <c r="G321" s="2">
        <v>6613</v>
      </c>
      <c r="H321" s="20"/>
      <c r="I321" s="4"/>
      <c r="J321" s="4"/>
      <c r="K321" s="4"/>
      <c r="L321" s="4"/>
      <c r="M321" s="4"/>
      <c r="N321" s="4"/>
      <c r="O321" s="4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</row>
    <row r="322" spans="1:53" s="23" customFormat="1" x14ac:dyDescent="0.2">
      <c r="A322" s="20"/>
      <c r="B322" s="20" t="str">
        <f>VLOOKUP(C322,'[1]виды номенклатуры'!$B$1:$E$29,2)</f>
        <v>Дымоходы</v>
      </c>
      <c r="C322" s="20" t="s">
        <v>470</v>
      </c>
      <c r="D322" s="20" t="s">
        <v>345</v>
      </c>
      <c r="E322" s="14" t="s">
        <v>914</v>
      </c>
      <c r="F322" s="15" t="s">
        <v>915</v>
      </c>
      <c r="G322" s="2">
        <v>15986</v>
      </c>
      <c r="H322" s="20"/>
      <c r="I322" s="4"/>
      <c r="J322" s="4"/>
      <c r="K322" s="4"/>
      <c r="L322" s="4"/>
      <c r="M322" s="4"/>
      <c r="N322" s="4"/>
      <c r="O322" s="4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</row>
    <row r="323" spans="1:53" s="23" customFormat="1" x14ac:dyDescent="0.2">
      <c r="A323" s="20"/>
      <c r="B323" s="20" t="str">
        <f>VLOOKUP(C323,'[1]виды номенклатуры'!$B$1:$E$29,2)</f>
        <v>Дымоходы</v>
      </c>
      <c r="C323" s="20" t="s">
        <v>470</v>
      </c>
      <c r="D323" s="20" t="s">
        <v>345</v>
      </c>
      <c r="E323" s="14" t="s">
        <v>916</v>
      </c>
      <c r="F323" s="15" t="s">
        <v>917</v>
      </c>
      <c r="G323" s="2">
        <v>48101</v>
      </c>
      <c r="H323" s="20"/>
      <c r="I323" s="4"/>
      <c r="J323" s="4"/>
      <c r="K323" s="4"/>
      <c r="L323" s="4"/>
      <c r="M323" s="4"/>
      <c r="N323" s="4"/>
      <c r="O323" s="4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</row>
    <row r="324" spans="1:53" s="23" customFormat="1" x14ac:dyDescent="0.2">
      <c r="A324" s="20"/>
      <c r="B324" s="20" t="str">
        <f>VLOOKUP(C324,'[1]виды номенклатуры'!$B$1:$E$29,2)</f>
        <v>Дымоходы</v>
      </c>
      <c r="C324" s="20" t="s">
        <v>470</v>
      </c>
      <c r="D324" s="20" t="s">
        <v>345</v>
      </c>
      <c r="E324" s="14" t="s">
        <v>918</v>
      </c>
      <c r="F324" s="15" t="s">
        <v>919</v>
      </c>
      <c r="G324" s="2">
        <v>5219</v>
      </c>
      <c r="H324" s="20"/>
      <c r="I324" s="4"/>
      <c r="J324" s="4"/>
      <c r="K324" s="4"/>
      <c r="L324" s="4"/>
      <c r="M324" s="4"/>
      <c r="N324" s="4"/>
      <c r="O324" s="4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</row>
    <row r="325" spans="1:53" s="23" customFormat="1" x14ac:dyDescent="0.2">
      <c r="A325" s="20"/>
      <c r="B325" s="20" t="str">
        <f>VLOOKUP(C325,'[1]виды номенклатуры'!$B$1:$E$29,2)</f>
        <v>Дымоходы</v>
      </c>
      <c r="C325" s="20" t="s">
        <v>470</v>
      </c>
      <c r="D325" s="20" t="s">
        <v>345</v>
      </c>
      <c r="E325" s="14" t="s">
        <v>920</v>
      </c>
      <c r="F325" s="15" t="s">
        <v>921</v>
      </c>
      <c r="G325" s="2">
        <v>9716</v>
      </c>
      <c r="H325" s="20"/>
      <c r="I325" s="4"/>
      <c r="J325" s="4"/>
      <c r="K325" s="4"/>
      <c r="L325" s="4"/>
      <c r="M325" s="4"/>
      <c r="N325" s="4"/>
      <c r="O325" s="4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</row>
    <row r="326" spans="1:53" s="23" customFormat="1" x14ac:dyDescent="0.2">
      <c r="A326" s="20"/>
      <c r="B326" s="20" t="str">
        <f>VLOOKUP(C326,'[1]виды номенклатуры'!$B$1:$E$29,2)</f>
        <v>Дымоходы</v>
      </c>
      <c r="C326" s="20" t="s">
        <v>470</v>
      </c>
      <c r="D326" s="20" t="s">
        <v>345</v>
      </c>
      <c r="E326" s="14" t="s">
        <v>922</v>
      </c>
      <c r="F326" s="15" t="s">
        <v>923</v>
      </c>
      <c r="G326" s="2">
        <v>3139</v>
      </c>
      <c r="H326" s="20"/>
      <c r="I326" s="4"/>
      <c r="J326" s="4"/>
      <c r="K326" s="4"/>
      <c r="L326" s="4"/>
      <c r="M326" s="4"/>
      <c r="N326" s="4"/>
      <c r="O326" s="4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</row>
    <row r="327" spans="1:53" s="23" customFormat="1" x14ac:dyDescent="0.2">
      <c r="A327" s="20"/>
      <c r="B327" s="20" t="str">
        <f>VLOOKUP(C327,'[1]виды номенклатуры'!$B$1:$E$29,2)</f>
        <v>Дымоходы</v>
      </c>
      <c r="C327" s="20" t="s">
        <v>470</v>
      </c>
      <c r="D327" s="20" t="s">
        <v>345</v>
      </c>
      <c r="E327" s="14" t="s">
        <v>924</v>
      </c>
      <c r="F327" s="15" t="s">
        <v>925</v>
      </c>
      <c r="G327" s="2">
        <v>1829</v>
      </c>
      <c r="H327" s="20"/>
      <c r="I327" s="4"/>
      <c r="J327" s="4"/>
      <c r="K327" s="4"/>
      <c r="L327" s="4"/>
      <c r="M327" s="4"/>
      <c r="N327" s="4"/>
      <c r="O327" s="4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</row>
    <row r="328" spans="1:53" s="23" customFormat="1" x14ac:dyDescent="0.2">
      <c r="A328" s="20"/>
      <c r="B328" s="20" t="str">
        <f>VLOOKUP(C328,'[1]виды номенклатуры'!$B$1:$E$29,2)</f>
        <v>Дымоходы</v>
      </c>
      <c r="C328" s="20" t="s">
        <v>470</v>
      </c>
      <c r="D328" s="20" t="s">
        <v>345</v>
      </c>
      <c r="E328" s="14" t="s">
        <v>926</v>
      </c>
      <c r="F328" s="15" t="s">
        <v>927</v>
      </c>
      <c r="G328" s="2">
        <v>2730</v>
      </c>
      <c r="H328" s="20"/>
      <c r="I328" s="4"/>
      <c r="J328" s="4"/>
      <c r="K328" s="4"/>
      <c r="L328" s="4"/>
      <c r="M328" s="4"/>
      <c r="N328" s="4"/>
      <c r="O328" s="4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</row>
    <row r="329" spans="1:53" s="23" customFormat="1" x14ac:dyDescent="0.2">
      <c r="A329" s="20"/>
      <c r="B329" s="20" t="str">
        <f>VLOOKUP(C329,'[1]виды номенклатуры'!$B$1:$E$29,2)</f>
        <v>Дымоходы</v>
      </c>
      <c r="C329" s="20" t="s">
        <v>470</v>
      </c>
      <c r="D329" s="20" t="s">
        <v>345</v>
      </c>
      <c r="E329" s="14" t="s">
        <v>928</v>
      </c>
      <c r="F329" s="15" t="s">
        <v>929</v>
      </c>
      <c r="G329" s="2">
        <v>2123</v>
      </c>
      <c r="H329" s="20"/>
      <c r="I329" s="4"/>
      <c r="J329" s="4"/>
      <c r="K329" s="4"/>
      <c r="L329" s="4"/>
      <c r="M329" s="4"/>
      <c r="N329" s="4"/>
      <c r="O329" s="4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</row>
    <row r="330" spans="1:53" s="23" customFormat="1" x14ac:dyDescent="0.2">
      <c r="A330" s="20"/>
      <c r="B330" s="20" t="str">
        <f>VLOOKUP(C330,'[1]виды номенклатуры'!$B$1:$E$29,2)</f>
        <v>Дымоходы</v>
      </c>
      <c r="C330" s="20" t="s">
        <v>470</v>
      </c>
      <c r="D330" s="20" t="s">
        <v>345</v>
      </c>
      <c r="E330" s="14" t="s">
        <v>930</v>
      </c>
      <c r="F330" s="15" t="s">
        <v>931</v>
      </c>
      <c r="G330" s="2">
        <v>3154</v>
      </c>
      <c r="H330" s="20"/>
      <c r="I330" s="4"/>
      <c r="J330" s="4"/>
      <c r="K330" s="4"/>
      <c r="L330" s="4"/>
      <c r="M330" s="4"/>
      <c r="N330" s="4"/>
      <c r="O330" s="4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</row>
    <row r="331" spans="1:53" s="23" customFormat="1" x14ac:dyDescent="0.2">
      <c r="A331" s="20"/>
      <c r="B331" s="20" t="str">
        <f>VLOOKUP(C331,'[1]виды номенклатуры'!$B$1:$E$29,2)</f>
        <v>Дымоходы</v>
      </c>
      <c r="C331" s="20" t="s">
        <v>470</v>
      </c>
      <c r="D331" s="20" t="s">
        <v>345</v>
      </c>
      <c r="E331" s="14" t="s">
        <v>932</v>
      </c>
      <c r="F331" s="15" t="s">
        <v>933</v>
      </c>
      <c r="G331" s="2">
        <v>1679</v>
      </c>
      <c r="H331" s="20"/>
      <c r="I331" s="4"/>
      <c r="J331" s="4"/>
      <c r="K331" s="4"/>
      <c r="L331" s="4"/>
      <c r="M331" s="4"/>
      <c r="N331" s="4"/>
      <c r="O331" s="4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</row>
    <row r="332" spans="1:53" s="23" customFormat="1" x14ac:dyDescent="0.2">
      <c r="A332" s="20"/>
      <c r="B332" s="20" t="str">
        <f>VLOOKUP(C332,'[1]виды номенклатуры'!$B$1:$E$29,2)</f>
        <v>Дымоходы</v>
      </c>
      <c r="C332" s="20" t="s">
        <v>470</v>
      </c>
      <c r="D332" s="20" t="s">
        <v>345</v>
      </c>
      <c r="E332" s="14" t="s">
        <v>934</v>
      </c>
      <c r="F332" s="15" t="s">
        <v>935</v>
      </c>
      <c r="G332" s="2">
        <v>1603</v>
      </c>
      <c r="H332" s="20"/>
      <c r="I332" s="4"/>
      <c r="J332" s="4"/>
      <c r="K332" s="4"/>
      <c r="L332" s="4"/>
      <c r="M332" s="4"/>
      <c r="N332" s="4"/>
      <c r="O332" s="4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</row>
    <row r="333" spans="1:53" s="23" customFormat="1" x14ac:dyDescent="0.2">
      <c r="A333" s="20"/>
      <c r="B333" s="20" t="str">
        <f>VLOOKUP(C333,'[1]виды номенклатуры'!$B$1:$E$29,2)</f>
        <v>Дымоходы</v>
      </c>
      <c r="C333" s="20" t="s">
        <v>470</v>
      </c>
      <c r="D333" s="20" t="s">
        <v>345</v>
      </c>
      <c r="E333" s="14" t="s">
        <v>936</v>
      </c>
      <c r="F333" s="15" t="s">
        <v>937</v>
      </c>
      <c r="G333" s="2">
        <v>4854</v>
      </c>
      <c r="H333" s="20"/>
      <c r="I333" s="4"/>
      <c r="J333" s="4"/>
      <c r="K333" s="4"/>
      <c r="L333" s="4"/>
      <c r="M333" s="4"/>
      <c r="N333" s="4"/>
      <c r="O333" s="4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</row>
    <row r="334" spans="1:53" s="23" customFormat="1" x14ac:dyDescent="0.2">
      <c r="A334" s="20"/>
      <c r="B334" s="20" t="str">
        <f>VLOOKUP(C334,'[1]виды номенклатуры'!$B$1:$E$29,2)</f>
        <v>Дымоходы</v>
      </c>
      <c r="C334" s="20" t="s">
        <v>470</v>
      </c>
      <c r="D334" s="20" t="s">
        <v>345</v>
      </c>
      <c r="E334" s="14" t="s">
        <v>938</v>
      </c>
      <c r="F334" s="15" t="s">
        <v>939</v>
      </c>
      <c r="G334" s="2">
        <v>1679</v>
      </c>
      <c r="H334" s="20"/>
      <c r="I334" s="4"/>
      <c r="J334" s="4"/>
      <c r="K334" s="4"/>
      <c r="L334" s="4"/>
      <c r="M334" s="4"/>
      <c r="N334" s="4"/>
      <c r="O334" s="4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</row>
    <row r="335" spans="1:53" s="23" customFormat="1" x14ac:dyDescent="0.2">
      <c r="A335" s="20"/>
      <c r="B335" s="20" t="str">
        <f>VLOOKUP(C335,'[1]виды номенклатуры'!$B$1:$E$29,2)</f>
        <v>Дымоходы</v>
      </c>
      <c r="C335" s="20" t="s">
        <v>470</v>
      </c>
      <c r="D335" s="20" t="s">
        <v>345</v>
      </c>
      <c r="E335" s="14" t="s">
        <v>940</v>
      </c>
      <c r="F335" s="15" t="s">
        <v>941</v>
      </c>
      <c r="G335" s="2">
        <v>1941</v>
      </c>
      <c r="H335" s="20"/>
      <c r="I335" s="4"/>
      <c r="J335" s="4"/>
      <c r="K335" s="4"/>
      <c r="L335" s="4"/>
      <c r="M335" s="4"/>
      <c r="N335" s="4"/>
      <c r="O335" s="4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</row>
    <row r="336" spans="1:53" s="23" customFormat="1" x14ac:dyDescent="0.2">
      <c r="A336" s="20"/>
      <c r="B336" s="20" t="str">
        <f>VLOOKUP(C336,'[1]виды номенклатуры'!$B$1:$E$29,2)</f>
        <v>Дымоходы</v>
      </c>
      <c r="C336" s="20" t="s">
        <v>470</v>
      </c>
      <c r="D336" s="20" t="s">
        <v>345</v>
      </c>
      <c r="E336" s="14" t="s">
        <v>942</v>
      </c>
      <c r="F336" s="15" t="s">
        <v>943</v>
      </c>
      <c r="G336" s="2">
        <v>1791</v>
      </c>
      <c r="H336" s="20"/>
      <c r="I336" s="4"/>
      <c r="J336" s="4"/>
      <c r="K336" s="4"/>
      <c r="L336" s="4"/>
      <c r="M336" s="4"/>
      <c r="N336" s="4"/>
      <c r="O336" s="4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</row>
    <row r="337" spans="1:53" s="23" customFormat="1" x14ac:dyDescent="0.2">
      <c r="A337" s="20"/>
      <c r="B337" s="20" t="str">
        <f>VLOOKUP(C337,'[1]виды номенклатуры'!$B$1:$E$29,2)</f>
        <v>Дымоходы</v>
      </c>
      <c r="C337" s="20" t="s">
        <v>470</v>
      </c>
      <c r="D337" s="20" t="s">
        <v>345</v>
      </c>
      <c r="E337" s="14" t="s">
        <v>944</v>
      </c>
      <c r="F337" s="15" t="s">
        <v>945</v>
      </c>
      <c r="G337" s="2">
        <v>3276</v>
      </c>
      <c r="H337" s="20"/>
      <c r="I337" s="4"/>
      <c r="J337" s="4"/>
      <c r="K337" s="4"/>
      <c r="L337" s="4"/>
      <c r="M337" s="4"/>
      <c r="N337" s="4"/>
      <c r="O337" s="4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</row>
    <row r="338" spans="1:53" s="23" customFormat="1" x14ac:dyDescent="0.2">
      <c r="A338" s="20"/>
      <c r="B338" s="20" t="str">
        <f>VLOOKUP(C338,'[1]виды номенклатуры'!$B$1:$E$29,2)</f>
        <v>Дымоходы</v>
      </c>
      <c r="C338" s="20" t="s">
        <v>470</v>
      </c>
      <c r="D338" s="20" t="s">
        <v>345</v>
      </c>
      <c r="E338" s="14" t="s">
        <v>946</v>
      </c>
      <c r="F338" s="15" t="s">
        <v>947</v>
      </c>
      <c r="G338" s="2">
        <v>1528</v>
      </c>
      <c r="H338" s="20"/>
      <c r="I338" s="4"/>
      <c r="J338" s="4"/>
      <c r="K338" s="4"/>
      <c r="L338" s="4"/>
      <c r="M338" s="4"/>
      <c r="N338" s="4"/>
      <c r="O338" s="4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</row>
    <row r="339" spans="1:53" s="23" customFormat="1" x14ac:dyDescent="0.2">
      <c r="A339" s="20"/>
      <c r="B339" s="20" t="str">
        <f>VLOOKUP(C339,'[1]виды номенклатуры'!$B$1:$E$29,2)</f>
        <v>Дымоходы</v>
      </c>
      <c r="C339" s="20" t="s">
        <v>470</v>
      </c>
      <c r="D339" s="20" t="s">
        <v>345</v>
      </c>
      <c r="E339" s="14" t="s">
        <v>948</v>
      </c>
      <c r="F339" s="15" t="s">
        <v>949</v>
      </c>
      <c r="G339" s="2">
        <v>2669</v>
      </c>
      <c r="H339" s="20"/>
      <c r="I339" s="4"/>
      <c r="J339" s="4"/>
      <c r="K339" s="4"/>
      <c r="L339" s="4"/>
      <c r="M339" s="4"/>
      <c r="N339" s="4"/>
      <c r="O339" s="4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</row>
    <row r="340" spans="1:53" s="23" customFormat="1" x14ac:dyDescent="0.2">
      <c r="A340" s="20"/>
      <c r="B340" s="20" t="str">
        <f>VLOOKUP(C340,'[1]виды номенклатуры'!$B$1:$E$29,2)</f>
        <v>Дымоходы</v>
      </c>
      <c r="C340" s="20" t="s">
        <v>470</v>
      </c>
      <c r="D340" s="20" t="s">
        <v>345</v>
      </c>
      <c r="E340" s="14" t="s">
        <v>950</v>
      </c>
      <c r="F340" s="15" t="s">
        <v>951</v>
      </c>
      <c r="G340" s="2">
        <v>5096</v>
      </c>
      <c r="H340" s="20"/>
      <c r="I340" s="4"/>
      <c r="J340" s="4"/>
      <c r="K340" s="4"/>
      <c r="L340" s="4"/>
      <c r="M340" s="4"/>
      <c r="N340" s="4"/>
      <c r="O340" s="4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</row>
    <row r="341" spans="1:53" s="23" customFormat="1" x14ac:dyDescent="0.2">
      <c r="A341" s="20"/>
      <c r="B341" s="20" t="str">
        <f>VLOOKUP(C341,'[1]виды номенклатуры'!$B$1:$E$29,2)</f>
        <v>Дымоходы</v>
      </c>
      <c r="C341" s="20" t="s">
        <v>470</v>
      </c>
      <c r="D341" s="20" t="s">
        <v>345</v>
      </c>
      <c r="E341" s="14" t="s">
        <v>952</v>
      </c>
      <c r="F341" s="15" t="s">
        <v>953</v>
      </c>
      <c r="G341" s="2">
        <v>1679</v>
      </c>
      <c r="H341" s="20"/>
      <c r="I341" s="4"/>
      <c r="J341" s="4"/>
      <c r="K341" s="4"/>
      <c r="L341" s="4"/>
      <c r="M341" s="4"/>
      <c r="N341" s="4"/>
      <c r="O341" s="4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</row>
    <row r="342" spans="1:53" s="23" customFormat="1" x14ac:dyDescent="0.2">
      <c r="A342" s="20"/>
      <c r="B342" s="20" t="str">
        <f>VLOOKUP(C342,'[1]виды номенклатуры'!$B$1:$E$29,2)</f>
        <v>Дымоходы</v>
      </c>
      <c r="C342" s="20" t="s">
        <v>470</v>
      </c>
      <c r="D342" s="20" t="s">
        <v>345</v>
      </c>
      <c r="E342" s="14" t="s">
        <v>954</v>
      </c>
      <c r="F342" s="15" t="s">
        <v>955</v>
      </c>
      <c r="G342" s="2">
        <v>2063</v>
      </c>
      <c r="H342" s="20"/>
      <c r="I342" s="4"/>
      <c r="J342" s="4"/>
      <c r="K342" s="4"/>
      <c r="L342" s="4"/>
      <c r="M342" s="4"/>
      <c r="N342" s="4"/>
      <c r="O342" s="4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</row>
    <row r="343" spans="1:53" s="23" customFormat="1" x14ac:dyDescent="0.2">
      <c r="A343" s="20"/>
      <c r="B343" s="20" t="str">
        <f>VLOOKUP(C343,'[1]виды номенклатуры'!$B$1:$E$29,2)</f>
        <v>Дымоходы</v>
      </c>
      <c r="C343" s="20" t="s">
        <v>470</v>
      </c>
      <c r="D343" s="20" t="s">
        <v>345</v>
      </c>
      <c r="E343" s="14" t="s">
        <v>956</v>
      </c>
      <c r="F343" s="15" t="s">
        <v>957</v>
      </c>
      <c r="G343" s="2">
        <v>2851</v>
      </c>
      <c r="H343" s="20"/>
      <c r="I343" s="4"/>
      <c r="J343" s="4"/>
      <c r="K343" s="4"/>
      <c r="L343" s="4"/>
      <c r="M343" s="4"/>
      <c r="N343" s="4"/>
      <c r="O343" s="4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</row>
    <row r="344" spans="1:53" s="23" customFormat="1" x14ac:dyDescent="0.2">
      <c r="A344" s="20"/>
      <c r="B344" s="20" t="str">
        <f>VLOOKUP(C344,'[1]виды номенклатуры'!$B$1:$E$29,2)</f>
        <v>Дымоходы</v>
      </c>
      <c r="C344" s="20" t="s">
        <v>470</v>
      </c>
      <c r="D344" s="20" t="s">
        <v>345</v>
      </c>
      <c r="E344" s="14" t="s">
        <v>958</v>
      </c>
      <c r="F344" s="15" t="s">
        <v>959</v>
      </c>
      <c r="G344" s="2">
        <v>4854</v>
      </c>
      <c r="H344" s="20"/>
      <c r="I344" s="4"/>
      <c r="J344" s="4"/>
      <c r="K344" s="4"/>
      <c r="L344" s="4"/>
      <c r="M344" s="4"/>
      <c r="N344" s="4"/>
      <c r="O344" s="4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</row>
    <row r="345" spans="1:53" s="23" customFormat="1" x14ac:dyDescent="0.2">
      <c r="A345" s="20"/>
      <c r="B345" s="20" t="str">
        <f>VLOOKUP(C345,'[1]виды номенклатуры'!$B$1:$E$29,2)</f>
        <v>Дымоходы</v>
      </c>
      <c r="C345" s="20" t="s">
        <v>470</v>
      </c>
      <c r="D345" s="20" t="s">
        <v>345</v>
      </c>
      <c r="E345" s="14" t="s">
        <v>960</v>
      </c>
      <c r="F345" s="15" t="s">
        <v>961</v>
      </c>
      <c r="G345" s="2">
        <v>3579</v>
      </c>
      <c r="H345" s="20"/>
      <c r="I345" s="4"/>
      <c r="J345" s="4"/>
      <c r="K345" s="4"/>
      <c r="L345" s="4"/>
      <c r="M345" s="4"/>
      <c r="N345" s="4"/>
      <c r="O345" s="4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</row>
    <row r="346" spans="1:53" s="23" customFormat="1" x14ac:dyDescent="0.2">
      <c r="A346" s="20"/>
      <c r="B346" s="20" t="str">
        <f>VLOOKUP(C346,'[1]виды номенклатуры'!$B$1:$E$29,2)</f>
        <v>Дымоходы</v>
      </c>
      <c r="C346" s="20" t="s">
        <v>470</v>
      </c>
      <c r="D346" s="20" t="s">
        <v>345</v>
      </c>
      <c r="E346" s="14" t="s">
        <v>962</v>
      </c>
      <c r="F346" s="15" t="s">
        <v>963</v>
      </c>
      <c r="G346" s="2">
        <v>6795</v>
      </c>
      <c r="H346" s="20"/>
      <c r="I346" s="4"/>
      <c r="J346" s="4"/>
      <c r="K346" s="4"/>
      <c r="L346" s="4"/>
      <c r="M346" s="4"/>
      <c r="N346" s="4"/>
      <c r="O346" s="4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</row>
    <row r="347" spans="1:53" s="23" customFormat="1" x14ac:dyDescent="0.2">
      <c r="A347" s="20"/>
      <c r="B347" s="20" t="str">
        <f>VLOOKUP(C347,'[1]виды номенклатуры'!$B$1:$E$29,2)</f>
        <v>Дымоходы</v>
      </c>
      <c r="C347" s="20" t="s">
        <v>470</v>
      </c>
      <c r="D347" s="20" t="s">
        <v>345</v>
      </c>
      <c r="E347" s="14" t="s">
        <v>964</v>
      </c>
      <c r="F347" s="15" t="s">
        <v>965</v>
      </c>
      <c r="G347" s="2">
        <v>2123</v>
      </c>
      <c r="H347" s="20"/>
      <c r="I347" s="4"/>
      <c r="J347" s="4"/>
      <c r="K347" s="4"/>
      <c r="L347" s="4"/>
      <c r="M347" s="4"/>
      <c r="N347" s="4"/>
      <c r="O347" s="4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</row>
    <row r="348" spans="1:53" s="23" customFormat="1" x14ac:dyDescent="0.2">
      <c r="A348" s="20"/>
      <c r="B348" s="20" t="str">
        <f>VLOOKUP(C348,'[1]виды номенклатуры'!$B$1:$E$29,2)</f>
        <v>Дымоходы</v>
      </c>
      <c r="C348" s="20" t="s">
        <v>470</v>
      </c>
      <c r="D348" s="20" t="s">
        <v>345</v>
      </c>
      <c r="E348" s="14" t="s">
        <v>966</v>
      </c>
      <c r="F348" s="15" t="s">
        <v>967</v>
      </c>
      <c r="G348" s="2">
        <v>2487</v>
      </c>
      <c r="H348" s="20"/>
      <c r="I348" s="4"/>
      <c r="J348" s="4"/>
      <c r="K348" s="4"/>
      <c r="L348" s="4"/>
      <c r="M348" s="4"/>
      <c r="N348" s="4"/>
      <c r="O348" s="4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</row>
    <row r="349" spans="1:53" s="23" customFormat="1" x14ac:dyDescent="0.2">
      <c r="A349" s="20"/>
      <c r="B349" s="20" t="str">
        <f>VLOOKUP(C349,'[1]виды номенклатуры'!$B$1:$E$29,2)</f>
        <v>Дымоходы</v>
      </c>
      <c r="C349" s="20" t="s">
        <v>470</v>
      </c>
      <c r="D349" s="20" t="s">
        <v>345</v>
      </c>
      <c r="E349" s="14" t="s">
        <v>968</v>
      </c>
      <c r="F349" s="15" t="s">
        <v>969</v>
      </c>
      <c r="G349" s="2">
        <v>1566</v>
      </c>
      <c r="H349" s="20"/>
      <c r="I349" s="4"/>
      <c r="J349" s="4"/>
      <c r="K349" s="4"/>
      <c r="L349" s="4"/>
      <c r="M349" s="4"/>
      <c r="N349" s="4"/>
      <c r="O349" s="4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</row>
    <row r="350" spans="1:53" s="23" customFormat="1" x14ac:dyDescent="0.2">
      <c r="A350" s="20"/>
      <c r="B350" s="20" t="str">
        <f>VLOOKUP(C350,'[1]виды номенклатуры'!$B$1:$E$29,2)</f>
        <v>Дымоходы</v>
      </c>
      <c r="C350" s="20" t="s">
        <v>470</v>
      </c>
      <c r="D350" s="20" t="s">
        <v>345</v>
      </c>
      <c r="E350" s="14" t="s">
        <v>970</v>
      </c>
      <c r="F350" s="15" t="s">
        <v>971</v>
      </c>
      <c r="G350" s="2">
        <v>4126</v>
      </c>
      <c r="H350" s="20"/>
      <c r="I350" s="4"/>
      <c r="J350" s="4"/>
      <c r="K350" s="4"/>
      <c r="L350" s="4"/>
      <c r="M350" s="4"/>
      <c r="N350" s="4"/>
      <c r="O350" s="4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</row>
    <row r="351" spans="1:53" s="23" customFormat="1" x14ac:dyDescent="0.2">
      <c r="A351" s="20"/>
      <c r="B351" s="20" t="str">
        <f>VLOOKUP(C351,'[1]виды номенклатуры'!$B$1:$E$29,2)</f>
        <v>Дымоходы</v>
      </c>
      <c r="C351" s="20" t="s">
        <v>470</v>
      </c>
      <c r="D351" s="20" t="s">
        <v>345</v>
      </c>
      <c r="E351" s="14" t="s">
        <v>972</v>
      </c>
      <c r="F351" s="15" t="s">
        <v>973</v>
      </c>
      <c r="G351" s="2">
        <v>1674</v>
      </c>
      <c r="H351" s="20"/>
      <c r="I351" s="4"/>
      <c r="J351" s="4"/>
      <c r="K351" s="4"/>
      <c r="L351" s="4"/>
      <c r="M351" s="4"/>
      <c r="N351" s="4"/>
      <c r="O351" s="4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</row>
    <row r="352" spans="1:53" s="23" customFormat="1" x14ac:dyDescent="0.2">
      <c r="A352" s="20"/>
      <c r="B352" s="20" t="str">
        <f>VLOOKUP(C352,'[1]виды номенклатуры'!$B$1:$E$29,2)</f>
        <v>Дымоходы</v>
      </c>
      <c r="C352" s="20" t="s">
        <v>470</v>
      </c>
      <c r="D352" s="20" t="s">
        <v>345</v>
      </c>
      <c r="E352" s="14" t="s">
        <v>974</v>
      </c>
      <c r="F352" s="15" t="s">
        <v>975</v>
      </c>
      <c r="G352" s="2">
        <v>2842</v>
      </c>
      <c r="H352" s="20"/>
      <c r="I352" s="4"/>
      <c r="J352" s="4"/>
      <c r="K352" s="4"/>
      <c r="L352" s="4"/>
      <c r="M352" s="4"/>
      <c r="N352" s="4"/>
      <c r="O352" s="4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</row>
    <row r="353" spans="1:53" s="23" customFormat="1" x14ac:dyDescent="0.2">
      <c r="A353" s="20"/>
      <c r="B353" s="20" t="str">
        <f>VLOOKUP(C353,'[1]виды номенклатуры'!$B$1:$E$29,2)</f>
        <v>Дымоходы</v>
      </c>
      <c r="C353" s="20" t="s">
        <v>470</v>
      </c>
      <c r="D353" s="20" t="s">
        <v>345</v>
      </c>
      <c r="E353" s="14" t="s">
        <v>976</v>
      </c>
      <c r="F353" s="15" t="s">
        <v>977</v>
      </c>
      <c r="G353" s="2">
        <v>2730</v>
      </c>
      <c r="H353" s="20"/>
      <c r="I353" s="4"/>
      <c r="J353" s="4"/>
      <c r="K353" s="4"/>
      <c r="L353" s="4"/>
      <c r="M353" s="4"/>
      <c r="N353" s="4"/>
      <c r="O353" s="4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</row>
    <row r="354" spans="1:53" s="23" customFormat="1" x14ac:dyDescent="0.2">
      <c r="A354" s="20"/>
      <c r="B354" s="20" t="str">
        <f>VLOOKUP(C354,'[1]виды номенклатуры'!$B$1:$E$29,2)</f>
        <v>Дымоходы</v>
      </c>
      <c r="C354" s="20" t="s">
        <v>470</v>
      </c>
      <c r="D354" s="20" t="s">
        <v>345</v>
      </c>
      <c r="E354" s="14" t="s">
        <v>978</v>
      </c>
      <c r="F354" s="15" t="s">
        <v>979</v>
      </c>
      <c r="G354" s="2">
        <v>1385</v>
      </c>
      <c r="H354" s="20"/>
      <c r="I354" s="4"/>
      <c r="J354" s="4"/>
      <c r="K354" s="4"/>
      <c r="L354" s="4"/>
      <c r="M354" s="4"/>
      <c r="N354" s="4"/>
      <c r="O354" s="4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</row>
    <row r="355" spans="1:53" s="23" customFormat="1" x14ac:dyDescent="0.2">
      <c r="A355" s="20"/>
      <c r="B355" s="20" t="str">
        <f>VLOOKUP(C355,'[1]виды номенклатуры'!$B$1:$E$29,2)</f>
        <v>Дымоходы</v>
      </c>
      <c r="C355" s="20" t="s">
        <v>470</v>
      </c>
      <c r="D355" s="20" t="s">
        <v>345</v>
      </c>
      <c r="E355" s="14" t="s">
        <v>980</v>
      </c>
      <c r="F355" s="15" t="s">
        <v>981</v>
      </c>
      <c r="G355" s="2">
        <v>1039</v>
      </c>
      <c r="H355" s="20"/>
      <c r="I355" s="4"/>
      <c r="J355" s="4"/>
      <c r="K355" s="4"/>
      <c r="L355" s="4"/>
      <c r="M355" s="4"/>
      <c r="N355" s="4"/>
      <c r="O355" s="4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</row>
    <row r="356" spans="1:53" s="23" customFormat="1" x14ac:dyDescent="0.2">
      <c r="A356" s="20"/>
      <c r="B356" s="20" t="str">
        <f>VLOOKUP(C356,'[1]виды номенклатуры'!$B$1:$E$29,2)</f>
        <v>Дымоходы</v>
      </c>
      <c r="C356" s="20" t="s">
        <v>470</v>
      </c>
      <c r="D356" s="20" t="s">
        <v>345</v>
      </c>
      <c r="E356" s="14" t="s">
        <v>982</v>
      </c>
      <c r="F356" s="15" t="s">
        <v>983</v>
      </c>
      <c r="G356" s="2">
        <v>1491</v>
      </c>
      <c r="H356" s="20"/>
      <c r="I356" s="4"/>
      <c r="J356" s="4"/>
      <c r="K356" s="4"/>
      <c r="L356" s="4"/>
      <c r="M356" s="4"/>
      <c r="N356" s="4"/>
      <c r="O356" s="4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</row>
    <row r="357" spans="1:53" s="23" customFormat="1" x14ac:dyDescent="0.2">
      <c r="A357" s="20"/>
      <c r="B357" s="20" t="str">
        <f>VLOOKUP(C357,'[1]виды номенклатуры'!$B$1:$E$29,2)</f>
        <v>Дымоходы</v>
      </c>
      <c r="C357" s="20" t="s">
        <v>470</v>
      </c>
      <c r="D357" s="20" t="s">
        <v>345</v>
      </c>
      <c r="E357" s="14" t="s">
        <v>984</v>
      </c>
      <c r="F357" s="15" t="s">
        <v>985</v>
      </c>
      <c r="G357" s="2">
        <v>3033</v>
      </c>
      <c r="H357" s="20"/>
      <c r="I357" s="4"/>
      <c r="J357" s="4"/>
      <c r="K357" s="4"/>
      <c r="L357" s="4"/>
      <c r="M357" s="4"/>
      <c r="N357" s="4"/>
      <c r="O357" s="4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</row>
    <row r="358" spans="1:53" s="23" customFormat="1" x14ac:dyDescent="0.2">
      <c r="A358" s="20"/>
      <c r="B358" s="20" t="str">
        <f>VLOOKUP(C358,'[1]виды номенклатуры'!$B$1:$E$29,2)</f>
        <v>Дымоходы</v>
      </c>
      <c r="C358" s="20" t="s">
        <v>470</v>
      </c>
      <c r="D358" s="20" t="s">
        <v>345</v>
      </c>
      <c r="E358" s="14" t="s">
        <v>986</v>
      </c>
      <c r="F358" s="15" t="s">
        <v>987</v>
      </c>
      <c r="G358" s="2">
        <v>4611</v>
      </c>
      <c r="H358" s="20"/>
      <c r="I358" s="4"/>
      <c r="J358" s="4"/>
      <c r="K358" s="4"/>
      <c r="L358" s="4"/>
      <c r="M358" s="4"/>
      <c r="N358" s="4"/>
      <c r="O358" s="4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</row>
    <row r="359" spans="1:53" s="23" customFormat="1" x14ac:dyDescent="0.2">
      <c r="A359" s="20"/>
      <c r="B359" s="20" t="str">
        <f>VLOOKUP(C359,'[1]виды номенклатуры'!$B$1:$E$29,2)</f>
        <v>Дымоходы</v>
      </c>
      <c r="C359" s="20" t="s">
        <v>470</v>
      </c>
      <c r="D359" s="20" t="s">
        <v>345</v>
      </c>
      <c r="E359" s="14" t="s">
        <v>988</v>
      </c>
      <c r="F359" s="15" t="s">
        <v>989</v>
      </c>
      <c r="G359" s="2">
        <v>3033</v>
      </c>
      <c r="H359" s="20"/>
      <c r="I359" s="4"/>
      <c r="J359" s="4"/>
      <c r="K359" s="4"/>
      <c r="L359" s="4"/>
      <c r="M359" s="4"/>
      <c r="N359" s="4"/>
      <c r="O359" s="4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</row>
    <row r="360" spans="1:53" s="23" customFormat="1" x14ac:dyDescent="0.2">
      <c r="A360" s="20"/>
      <c r="B360" s="20" t="str">
        <f>VLOOKUP(C360,'[1]виды номенклатуры'!$B$1:$E$29,2)</f>
        <v>Дымоходы</v>
      </c>
      <c r="C360" s="20" t="s">
        <v>470</v>
      </c>
      <c r="D360" s="20" t="s">
        <v>345</v>
      </c>
      <c r="E360" s="14" t="s">
        <v>990</v>
      </c>
      <c r="F360" s="15" t="s">
        <v>991</v>
      </c>
      <c r="G360" s="2">
        <v>3033</v>
      </c>
      <c r="H360" s="20"/>
      <c r="I360" s="4"/>
      <c r="J360" s="4"/>
      <c r="K360" s="4"/>
      <c r="L360" s="4"/>
      <c r="M360" s="4"/>
      <c r="N360" s="4"/>
      <c r="O360" s="4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</row>
    <row r="361" spans="1:53" s="23" customFormat="1" x14ac:dyDescent="0.2">
      <c r="A361" s="20"/>
      <c r="B361" s="20" t="str">
        <f>VLOOKUP(C361,'[1]виды номенклатуры'!$B$1:$E$29,2)</f>
        <v>Дымоходы</v>
      </c>
      <c r="C361" s="20" t="s">
        <v>470</v>
      </c>
      <c r="D361" s="20" t="s">
        <v>345</v>
      </c>
      <c r="E361" s="14" t="s">
        <v>992</v>
      </c>
      <c r="F361" s="15" t="s">
        <v>993</v>
      </c>
      <c r="G361" s="2">
        <v>3033</v>
      </c>
      <c r="H361" s="20"/>
      <c r="I361" s="4"/>
      <c r="J361" s="4"/>
      <c r="K361" s="4"/>
      <c r="L361" s="4"/>
      <c r="M361" s="4"/>
      <c r="N361" s="4"/>
      <c r="O361" s="4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</row>
    <row r="362" spans="1:53" s="23" customFormat="1" x14ac:dyDescent="0.2">
      <c r="A362" s="20"/>
      <c r="B362" s="20" t="str">
        <f>VLOOKUP(C362,'[1]виды номенклатуры'!$B$1:$E$29,2)</f>
        <v>Дымоходы</v>
      </c>
      <c r="C362" s="20" t="s">
        <v>470</v>
      </c>
      <c r="D362" s="20" t="s">
        <v>345</v>
      </c>
      <c r="E362" s="14" t="s">
        <v>994</v>
      </c>
      <c r="F362" s="15" t="s">
        <v>995</v>
      </c>
      <c r="G362" s="2">
        <v>4611</v>
      </c>
      <c r="H362" s="20"/>
      <c r="I362" s="4"/>
      <c r="J362" s="4"/>
      <c r="K362" s="4"/>
      <c r="L362" s="4"/>
      <c r="M362" s="4"/>
      <c r="N362" s="4"/>
      <c r="O362" s="4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</row>
    <row r="363" spans="1:53" s="23" customFormat="1" x14ac:dyDescent="0.2">
      <c r="A363" s="20"/>
      <c r="B363" s="20" t="str">
        <f>VLOOKUP(C363,'[1]виды номенклатуры'!$B$1:$E$29,2)</f>
        <v>Дымоходы</v>
      </c>
      <c r="C363" s="20" t="s">
        <v>470</v>
      </c>
      <c r="D363" s="20" t="s">
        <v>402</v>
      </c>
      <c r="E363" s="14" t="s">
        <v>996</v>
      </c>
      <c r="F363" s="15" t="s">
        <v>997</v>
      </c>
      <c r="G363" s="2">
        <v>1719</v>
      </c>
      <c r="H363" s="20"/>
      <c r="I363" s="4"/>
      <c r="J363" s="4"/>
      <c r="K363" s="4"/>
      <c r="L363" s="4"/>
      <c r="M363" s="4"/>
      <c r="N363" s="4"/>
      <c r="O363" s="4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</row>
    <row r="364" spans="1:53" s="23" customFormat="1" x14ac:dyDescent="0.2">
      <c r="A364" s="20"/>
      <c r="B364" s="20" t="str">
        <f>VLOOKUP(C364,'[1]виды номенклатуры'!$B$1:$E$29,2)</f>
        <v>Дымоходы</v>
      </c>
      <c r="C364" s="20" t="s">
        <v>470</v>
      </c>
      <c r="D364" s="20" t="s">
        <v>402</v>
      </c>
      <c r="E364" s="14" t="s">
        <v>998</v>
      </c>
      <c r="F364" s="15" t="s">
        <v>999</v>
      </c>
      <c r="G364" s="2">
        <v>1312</v>
      </c>
      <c r="H364" s="20"/>
      <c r="I364" s="4"/>
      <c r="J364" s="4"/>
      <c r="K364" s="4"/>
      <c r="L364" s="4"/>
      <c r="M364" s="4"/>
      <c r="N364" s="4"/>
      <c r="O364" s="4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</row>
    <row r="365" spans="1:53" s="23" customFormat="1" x14ac:dyDescent="0.2">
      <c r="A365" s="20"/>
      <c r="B365" s="20" t="str">
        <f>VLOOKUP(C365,'[1]виды номенклатуры'!$B$1:$E$29,2)</f>
        <v>Дымоходы</v>
      </c>
      <c r="C365" s="20" t="s">
        <v>470</v>
      </c>
      <c r="D365" s="20" t="s">
        <v>402</v>
      </c>
      <c r="E365" s="14" t="s">
        <v>1000</v>
      </c>
      <c r="F365" s="15" t="s">
        <v>1001</v>
      </c>
      <c r="G365" s="2">
        <v>1362</v>
      </c>
      <c r="H365" s="20"/>
      <c r="I365" s="4"/>
      <c r="J365" s="4"/>
      <c r="K365" s="4"/>
      <c r="L365" s="4"/>
      <c r="M365" s="4"/>
      <c r="N365" s="4"/>
      <c r="O365" s="4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</row>
    <row r="366" spans="1:53" s="23" customFormat="1" x14ac:dyDescent="0.2">
      <c r="A366" s="20"/>
      <c r="B366" s="20" t="str">
        <f>VLOOKUP(C366,'[1]виды номенклатуры'!$B$1:$E$29,2)</f>
        <v>Дымоходы</v>
      </c>
      <c r="C366" s="20" t="s">
        <v>470</v>
      </c>
      <c r="D366" s="20" t="s">
        <v>402</v>
      </c>
      <c r="E366" s="14" t="s">
        <v>1002</v>
      </c>
      <c r="F366" s="15" t="s">
        <v>1003</v>
      </c>
      <c r="G366" s="2">
        <v>6746</v>
      </c>
      <c r="H366" s="20"/>
      <c r="I366" s="4"/>
      <c r="J366" s="4"/>
      <c r="K366" s="4"/>
      <c r="L366" s="4"/>
      <c r="M366" s="4"/>
      <c r="N366" s="4"/>
      <c r="O366" s="4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</row>
    <row r="367" spans="1:53" s="23" customFormat="1" x14ac:dyDescent="0.2">
      <c r="A367" s="20"/>
      <c r="B367" s="20" t="str">
        <f>VLOOKUP(C367,'[1]виды номенклатуры'!$B$1:$E$29,2)</f>
        <v>Дымоходы</v>
      </c>
      <c r="C367" s="20" t="s">
        <v>470</v>
      </c>
      <c r="D367" s="20" t="s">
        <v>402</v>
      </c>
      <c r="E367" s="14" t="s">
        <v>1004</v>
      </c>
      <c r="F367" s="15" t="s">
        <v>1005</v>
      </c>
      <c r="G367" s="2">
        <v>1951</v>
      </c>
      <c r="H367" s="20"/>
      <c r="I367" s="4"/>
      <c r="J367" s="4"/>
      <c r="K367" s="4"/>
      <c r="L367" s="4"/>
      <c r="M367" s="4"/>
      <c r="N367" s="4"/>
      <c r="O367" s="4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</row>
    <row r="368" spans="1:53" s="23" customFormat="1" x14ac:dyDescent="0.2">
      <c r="A368" s="20"/>
      <c r="B368" s="20" t="str">
        <f>VLOOKUP(C368,'[1]виды номенклатуры'!$B$1:$E$29,2)</f>
        <v>Дымоходы</v>
      </c>
      <c r="C368" s="20" t="s">
        <v>470</v>
      </c>
      <c r="D368" s="20" t="s">
        <v>402</v>
      </c>
      <c r="E368" s="14" t="s">
        <v>1006</v>
      </c>
      <c r="F368" s="15" t="s">
        <v>1007</v>
      </c>
      <c r="G368" s="2">
        <v>6322</v>
      </c>
      <c r="H368" s="20"/>
      <c r="I368" s="4"/>
      <c r="J368" s="4"/>
      <c r="K368" s="4"/>
      <c r="L368" s="4"/>
      <c r="M368" s="4"/>
      <c r="N368" s="4"/>
      <c r="O368" s="4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</row>
    <row r="369" spans="1:53" s="23" customFormat="1" x14ac:dyDescent="0.2">
      <c r="A369" s="20"/>
      <c r="B369" s="20" t="str">
        <f>VLOOKUP(C369,'[1]виды номенклатуры'!$B$1:$E$29,2)</f>
        <v>Дымоходы</v>
      </c>
      <c r="C369" s="20" t="s">
        <v>470</v>
      </c>
      <c r="D369" s="20" t="s">
        <v>402</v>
      </c>
      <c r="E369" s="14" t="s">
        <v>1008</v>
      </c>
      <c r="F369" s="15" t="s">
        <v>1009</v>
      </c>
      <c r="G369" s="2">
        <v>5049</v>
      </c>
      <c r="H369" s="20"/>
      <c r="I369" s="4"/>
      <c r="J369" s="4"/>
      <c r="K369" s="4"/>
      <c r="L369" s="4"/>
      <c r="M369" s="4"/>
      <c r="N369" s="4"/>
      <c r="O369" s="4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</row>
    <row r="370" spans="1:53" s="23" customFormat="1" x14ac:dyDescent="0.2">
      <c r="A370" s="20"/>
      <c r="B370" s="20" t="str">
        <f>VLOOKUP(C370,'[1]виды номенклатуры'!$B$1:$E$29,2)</f>
        <v>Дымоходы</v>
      </c>
      <c r="C370" s="20" t="s">
        <v>470</v>
      </c>
      <c r="D370" s="20" t="s">
        <v>402</v>
      </c>
      <c r="E370" s="14" t="s">
        <v>1010</v>
      </c>
      <c r="F370" s="15" t="s">
        <v>1011</v>
      </c>
      <c r="G370" s="2">
        <v>3479</v>
      </c>
      <c r="H370" s="20"/>
      <c r="I370" s="4"/>
      <c r="J370" s="4"/>
      <c r="K370" s="4"/>
      <c r="L370" s="4"/>
      <c r="M370" s="4"/>
      <c r="N370" s="4"/>
      <c r="O370" s="4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</row>
    <row r="371" spans="1:53" s="23" customFormat="1" x14ac:dyDescent="0.2">
      <c r="A371" s="20"/>
      <c r="B371" s="20" t="str">
        <f>VLOOKUP(C371,'[1]виды номенклатуры'!$B$1:$E$29,2)</f>
        <v>Дымоходы</v>
      </c>
      <c r="C371" s="20" t="s">
        <v>470</v>
      </c>
      <c r="D371" s="20" t="s">
        <v>402</v>
      </c>
      <c r="E371" s="14" t="s">
        <v>1012</v>
      </c>
      <c r="F371" s="15" t="s">
        <v>1013</v>
      </c>
      <c r="G371" s="2">
        <v>6492</v>
      </c>
      <c r="H371" s="20"/>
      <c r="I371" s="4"/>
      <c r="J371" s="4"/>
      <c r="K371" s="4"/>
      <c r="L371" s="4"/>
      <c r="M371" s="4"/>
      <c r="N371" s="4"/>
      <c r="O371" s="4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</row>
    <row r="372" spans="1:53" s="23" customFormat="1" x14ac:dyDescent="0.2">
      <c r="A372" s="20"/>
      <c r="B372" s="20" t="str">
        <f>VLOOKUP(C372,'[1]виды номенклатуры'!$B$1:$E$29,2)</f>
        <v>Дымоходы</v>
      </c>
      <c r="C372" s="20" t="s">
        <v>470</v>
      </c>
      <c r="D372" s="20" t="s">
        <v>402</v>
      </c>
      <c r="E372" s="14" t="s">
        <v>1014</v>
      </c>
      <c r="F372" s="15" t="s">
        <v>1015</v>
      </c>
      <c r="G372" s="2">
        <v>13025</v>
      </c>
      <c r="H372" s="20"/>
      <c r="I372" s="4"/>
      <c r="J372" s="4"/>
      <c r="K372" s="4"/>
      <c r="L372" s="4"/>
      <c r="M372" s="4"/>
      <c r="N372" s="4"/>
      <c r="O372" s="4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</row>
    <row r="373" spans="1:53" s="23" customFormat="1" x14ac:dyDescent="0.2">
      <c r="A373" s="20"/>
      <c r="B373" s="20" t="str">
        <f>VLOOKUP(C373,'[1]виды номенклатуры'!$B$1:$E$29,2)</f>
        <v>Дымоходы</v>
      </c>
      <c r="C373" s="20" t="s">
        <v>470</v>
      </c>
      <c r="D373" s="20" t="s">
        <v>402</v>
      </c>
      <c r="E373" s="14" t="s">
        <v>1016</v>
      </c>
      <c r="F373" s="15" t="s">
        <v>1017</v>
      </c>
      <c r="G373" s="2">
        <v>3903</v>
      </c>
      <c r="H373" s="20"/>
      <c r="I373" s="4"/>
      <c r="J373" s="4"/>
      <c r="K373" s="4"/>
      <c r="L373" s="4"/>
      <c r="M373" s="4"/>
      <c r="N373" s="4"/>
      <c r="O373" s="4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</row>
    <row r="374" spans="1:53" s="23" customFormat="1" x14ac:dyDescent="0.2">
      <c r="A374" s="20"/>
      <c r="B374" s="20" t="str">
        <f>VLOOKUP(C374,'[1]виды номенклатуры'!$B$1:$E$29,2)</f>
        <v>Дымоходы</v>
      </c>
      <c r="C374" s="20" t="s">
        <v>470</v>
      </c>
      <c r="D374" s="20" t="s">
        <v>402</v>
      </c>
      <c r="E374" s="14" t="s">
        <v>1018</v>
      </c>
      <c r="F374" s="15" t="s">
        <v>1019</v>
      </c>
      <c r="G374" s="2">
        <v>3224</v>
      </c>
      <c r="H374" s="20"/>
      <c r="I374" s="4"/>
      <c r="J374" s="4"/>
      <c r="K374" s="4"/>
      <c r="L374" s="4"/>
      <c r="M374" s="4"/>
      <c r="N374" s="4"/>
      <c r="O374" s="4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</row>
    <row r="375" spans="1:53" s="23" customFormat="1" x14ac:dyDescent="0.2">
      <c r="A375" s="20"/>
      <c r="B375" s="20" t="str">
        <f>VLOOKUP(C375,'[1]виды номенклатуры'!$B$1:$E$29,2)</f>
        <v>Дымоходы</v>
      </c>
      <c r="C375" s="20" t="s">
        <v>470</v>
      </c>
      <c r="D375" s="20" t="s">
        <v>402</v>
      </c>
      <c r="E375" s="14" t="s">
        <v>1020</v>
      </c>
      <c r="F375" s="15" t="s">
        <v>1021</v>
      </c>
      <c r="G375" s="2">
        <v>1515</v>
      </c>
      <c r="H375" s="20"/>
      <c r="I375" s="4"/>
      <c r="J375" s="4"/>
      <c r="K375" s="4"/>
      <c r="L375" s="4"/>
      <c r="M375" s="4"/>
      <c r="N375" s="4"/>
      <c r="O375" s="4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</row>
    <row r="376" spans="1:53" s="23" customFormat="1" x14ac:dyDescent="0.2">
      <c r="A376" s="20"/>
      <c r="B376" s="20" t="str">
        <f>VLOOKUP(C376,'[1]виды номенклатуры'!$B$1:$E$29,2)</f>
        <v>Дымоходы</v>
      </c>
      <c r="C376" s="20" t="s">
        <v>470</v>
      </c>
      <c r="D376" s="20" t="s">
        <v>402</v>
      </c>
      <c r="E376" s="14" t="s">
        <v>1022</v>
      </c>
      <c r="F376" s="15" t="s">
        <v>1023</v>
      </c>
      <c r="G376" s="2">
        <v>27798</v>
      </c>
      <c r="H376" s="20"/>
      <c r="I376" s="4"/>
      <c r="J376" s="4"/>
      <c r="K376" s="4"/>
      <c r="L376" s="4"/>
      <c r="M376" s="4"/>
      <c r="N376" s="4"/>
      <c r="O376" s="4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</row>
    <row r="377" spans="1:53" s="23" customFormat="1" x14ac:dyDescent="0.2">
      <c r="A377" s="20"/>
      <c r="B377" s="20" t="str">
        <f>VLOOKUP(C377,'[1]виды номенклатуры'!$B$1:$E$29,2)</f>
        <v>Дымоходы</v>
      </c>
      <c r="C377" s="20" t="s">
        <v>470</v>
      </c>
      <c r="D377" s="20" t="s">
        <v>402</v>
      </c>
      <c r="E377" s="14" t="s">
        <v>1024</v>
      </c>
      <c r="F377" s="15" t="s">
        <v>1025</v>
      </c>
      <c r="G377" s="2">
        <v>7934</v>
      </c>
      <c r="H377" s="20"/>
      <c r="I377" s="4"/>
      <c r="J377" s="4"/>
      <c r="K377" s="4"/>
      <c r="L377" s="4"/>
      <c r="M377" s="4"/>
      <c r="N377" s="4"/>
      <c r="O377" s="4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</row>
    <row r="378" spans="1:53" s="23" customFormat="1" x14ac:dyDescent="0.2">
      <c r="A378" s="20"/>
      <c r="B378" s="20" t="str">
        <f>VLOOKUP(C378,'[1]виды номенклатуры'!$B$1:$E$29,2)</f>
        <v>Дымоходы</v>
      </c>
      <c r="C378" s="20" t="s">
        <v>470</v>
      </c>
      <c r="D378" s="20" t="s">
        <v>402</v>
      </c>
      <c r="E378" s="14" t="s">
        <v>1026</v>
      </c>
      <c r="F378" s="15" t="s">
        <v>1027</v>
      </c>
      <c r="G378" s="2">
        <v>7934</v>
      </c>
      <c r="H378" s="20"/>
      <c r="I378" s="4"/>
      <c r="J378" s="4"/>
      <c r="K378" s="4"/>
      <c r="L378" s="4"/>
      <c r="M378" s="4"/>
      <c r="N378" s="4"/>
      <c r="O378" s="4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</row>
    <row r="379" spans="1:53" s="23" customFormat="1" x14ac:dyDescent="0.2">
      <c r="A379" s="20"/>
      <c r="B379" s="20" t="str">
        <f>VLOOKUP(C379,'[1]виды номенклатуры'!$B$1:$E$29,2)</f>
        <v>Дымоходы</v>
      </c>
      <c r="C379" s="20" t="s">
        <v>470</v>
      </c>
      <c r="D379" s="20" t="s">
        <v>402</v>
      </c>
      <c r="E379" s="14" t="s">
        <v>1028</v>
      </c>
      <c r="F379" s="15" t="s">
        <v>1029</v>
      </c>
      <c r="G379" s="2">
        <v>8019</v>
      </c>
      <c r="H379" s="20"/>
      <c r="I379" s="4"/>
      <c r="J379" s="4"/>
      <c r="K379" s="4"/>
      <c r="L379" s="4"/>
      <c r="M379" s="4"/>
      <c r="N379" s="4"/>
      <c r="O379" s="4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</row>
    <row r="380" spans="1:53" s="23" customFormat="1" x14ac:dyDescent="0.2">
      <c r="A380" s="20"/>
      <c r="B380" s="20" t="str">
        <f>VLOOKUP(C380,'[1]виды номенклатуры'!$B$1:$E$29,2)</f>
        <v>Дымоходы</v>
      </c>
      <c r="C380" s="20" t="s">
        <v>470</v>
      </c>
      <c r="D380" s="20" t="s">
        <v>402</v>
      </c>
      <c r="E380" s="14" t="s">
        <v>1030</v>
      </c>
      <c r="F380" s="15" t="s">
        <v>1031</v>
      </c>
      <c r="G380" s="2">
        <v>7425</v>
      </c>
      <c r="H380" s="20"/>
      <c r="I380" s="4"/>
      <c r="J380" s="4"/>
      <c r="K380" s="4"/>
      <c r="L380" s="4"/>
      <c r="M380" s="4"/>
      <c r="N380" s="4"/>
      <c r="O380" s="4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</row>
    <row r="381" spans="1:53" s="23" customFormat="1" x14ac:dyDescent="0.2">
      <c r="A381" s="20"/>
      <c r="B381" s="20" t="str">
        <f>VLOOKUP(C381,'[1]виды номенклатуры'!$B$1:$E$29,2)</f>
        <v>Дымоходы</v>
      </c>
      <c r="C381" s="20" t="s">
        <v>470</v>
      </c>
      <c r="D381" s="20" t="s">
        <v>402</v>
      </c>
      <c r="E381" s="14" t="s">
        <v>1032</v>
      </c>
      <c r="F381" s="15" t="s">
        <v>1033</v>
      </c>
      <c r="G381" s="2">
        <v>7934</v>
      </c>
      <c r="H381" s="20"/>
      <c r="I381" s="4"/>
      <c r="J381" s="4"/>
      <c r="K381" s="4"/>
      <c r="L381" s="4"/>
      <c r="M381" s="4"/>
      <c r="N381" s="4"/>
      <c r="O381" s="4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</row>
    <row r="382" spans="1:53" s="23" customFormat="1" x14ac:dyDescent="0.2">
      <c r="A382" s="20"/>
      <c r="B382" s="20" t="str">
        <f>VLOOKUP(C382,'[1]виды номенклатуры'!$B$1:$E$29,2)</f>
        <v>Дымоходы</v>
      </c>
      <c r="C382" s="20" t="s">
        <v>470</v>
      </c>
      <c r="D382" s="20" t="s">
        <v>402</v>
      </c>
      <c r="E382" s="14" t="s">
        <v>1034</v>
      </c>
      <c r="F382" s="15" t="s">
        <v>1035</v>
      </c>
      <c r="G382" s="2">
        <v>5134</v>
      </c>
      <c r="H382" s="20"/>
      <c r="I382" s="4"/>
      <c r="J382" s="4"/>
      <c r="K382" s="4"/>
      <c r="L382" s="4"/>
      <c r="M382" s="4"/>
      <c r="N382" s="4"/>
      <c r="O382" s="4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</row>
    <row r="383" spans="1:53" s="23" customFormat="1" x14ac:dyDescent="0.2">
      <c r="A383" s="20"/>
      <c r="B383" s="20" t="str">
        <f>VLOOKUP(C383,'[1]виды номенклатуры'!$B$1:$E$29,2)</f>
        <v>Дымоходы</v>
      </c>
      <c r="C383" s="20" t="s">
        <v>470</v>
      </c>
      <c r="D383" s="20" t="s">
        <v>402</v>
      </c>
      <c r="E383" s="14" t="s">
        <v>1036</v>
      </c>
      <c r="F383" s="15" t="s">
        <v>1037</v>
      </c>
      <c r="G383" s="2">
        <v>8019</v>
      </c>
      <c r="H383" s="20"/>
      <c r="I383" s="4"/>
      <c r="J383" s="4"/>
      <c r="K383" s="4"/>
      <c r="L383" s="4"/>
      <c r="M383" s="4"/>
      <c r="N383" s="4"/>
      <c r="O383" s="4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</row>
    <row r="384" spans="1:53" s="23" customFormat="1" x14ac:dyDescent="0.2">
      <c r="A384" s="20"/>
      <c r="B384" s="20" t="str">
        <f>VLOOKUP(C384,'[1]виды номенклатуры'!$B$1:$E$29,2)</f>
        <v>Дымоходы</v>
      </c>
      <c r="C384" s="20" t="s">
        <v>470</v>
      </c>
      <c r="D384" s="20" t="s">
        <v>402</v>
      </c>
      <c r="E384" s="14" t="s">
        <v>1038</v>
      </c>
      <c r="F384" s="15" t="s">
        <v>1039</v>
      </c>
      <c r="G384" s="2">
        <v>5643</v>
      </c>
      <c r="H384" s="20"/>
      <c r="I384" s="4"/>
      <c r="J384" s="4"/>
      <c r="K384" s="4"/>
      <c r="L384" s="4"/>
      <c r="M384" s="4"/>
      <c r="N384" s="4"/>
      <c r="O384" s="4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</row>
    <row r="385" spans="1:53" s="23" customFormat="1" x14ac:dyDescent="0.2">
      <c r="A385" s="20"/>
      <c r="B385" s="20" t="str">
        <f>VLOOKUP(C385,'[1]виды номенклатуры'!$B$1:$E$29,2)</f>
        <v>Дымоходы</v>
      </c>
      <c r="C385" s="20" t="s">
        <v>470</v>
      </c>
      <c r="D385" s="20" t="s">
        <v>402</v>
      </c>
      <c r="E385" s="14" t="s">
        <v>1040</v>
      </c>
      <c r="F385" s="15" t="s">
        <v>1041</v>
      </c>
      <c r="G385" s="2">
        <v>3649</v>
      </c>
      <c r="H385" s="20"/>
      <c r="I385" s="4"/>
      <c r="J385" s="4"/>
      <c r="K385" s="4"/>
      <c r="L385" s="4"/>
      <c r="M385" s="4"/>
      <c r="N385" s="4"/>
      <c r="O385" s="4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</row>
    <row r="386" spans="1:53" s="23" customFormat="1" x14ac:dyDescent="0.2">
      <c r="A386" s="20"/>
      <c r="B386" s="20" t="str">
        <f>VLOOKUP(C386,'[1]виды номенклатуры'!$B$1:$E$29,2)</f>
        <v>Дымоходы</v>
      </c>
      <c r="C386" s="20" t="s">
        <v>470</v>
      </c>
      <c r="D386" s="20" t="s">
        <v>402</v>
      </c>
      <c r="E386" s="14" t="s">
        <v>1042</v>
      </c>
      <c r="F386" s="15" t="s">
        <v>1043</v>
      </c>
      <c r="G386" s="2">
        <v>4709</v>
      </c>
      <c r="H386" s="20"/>
      <c r="I386" s="4"/>
      <c r="J386" s="4"/>
      <c r="K386" s="4"/>
      <c r="L386" s="4"/>
      <c r="M386" s="4"/>
      <c r="N386" s="4"/>
      <c r="O386" s="4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</row>
    <row r="387" spans="1:53" s="23" customFormat="1" x14ac:dyDescent="0.2">
      <c r="A387" s="20"/>
      <c r="B387" s="20" t="str">
        <f>VLOOKUP(C387,'[1]виды номенклатуры'!$B$1:$E$29,2)</f>
        <v>Дымоходы</v>
      </c>
      <c r="C387" s="20" t="s">
        <v>470</v>
      </c>
      <c r="D387" s="20" t="s">
        <v>402</v>
      </c>
      <c r="E387" s="14" t="s">
        <v>1044</v>
      </c>
      <c r="F387" s="15" t="s">
        <v>1045</v>
      </c>
      <c r="G387" s="2">
        <v>12566</v>
      </c>
      <c r="H387" s="20"/>
      <c r="I387" s="4"/>
      <c r="J387" s="4"/>
      <c r="K387" s="4"/>
      <c r="L387" s="4"/>
      <c r="M387" s="4"/>
      <c r="N387" s="4"/>
      <c r="O387" s="4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</row>
    <row r="388" spans="1:53" s="23" customFormat="1" x14ac:dyDescent="0.2">
      <c r="A388" s="20"/>
      <c r="B388" s="20" t="str">
        <f>VLOOKUP(C388,'[1]виды номенклатуры'!$B$1:$E$29,2)</f>
        <v>Дымоходы</v>
      </c>
      <c r="C388" s="20" t="s">
        <v>470</v>
      </c>
      <c r="D388" s="20" t="s">
        <v>402</v>
      </c>
      <c r="E388" s="14" t="s">
        <v>1046</v>
      </c>
      <c r="F388" s="15" t="s">
        <v>1047</v>
      </c>
      <c r="G388" s="2">
        <v>11202</v>
      </c>
      <c r="H388" s="20"/>
      <c r="I388" s="4"/>
      <c r="J388" s="4"/>
      <c r="K388" s="4"/>
      <c r="L388" s="4"/>
      <c r="M388" s="4"/>
      <c r="N388" s="4"/>
      <c r="O388" s="4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</row>
    <row r="389" spans="1:53" s="23" customFormat="1" x14ac:dyDescent="0.2">
      <c r="A389" s="20"/>
      <c r="B389" s="20" t="str">
        <f>VLOOKUP(C389,'[1]виды номенклатуры'!$B$1:$E$29,2)</f>
        <v>Дымоходы</v>
      </c>
      <c r="C389" s="20" t="s">
        <v>470</v>
      </c>
      <c r="D389" s="20" t="s">
        <v>402</v>
      </c>
      <c r="E389" s="14" t="s">
        <v>1048</v>
      </c>
      <c r="F389" s="15" t="s">
        <v>1049</v>
      </c>
      <c r="G389" s="2">
        <v>3818</v>
      </c>
      <c r="H389" s="20"/>
      <c r="I389" s="4"/>
      <c r="J389" s="4"/>
      <c r="K389" s="4"/>
      <c r="L389" s="4"/>
      <c r="M389" s="4"/>
      <c r="N389" s="4"/>
      <c r="O389" s="4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</row>
    <row r="390" spans="1:53" s="23" customFormat="1" x14ac:dyDescent="0.2">
      <c r="A390" s="20"/>
      <c r="B390" s="20" t="str">
        <f>VLOOKUP(C390,'[1]виды номенклатуры'!$B$1:$E$29,2)</f>
        <v>Дымоходы</v>
      </c>
      <c r="C390" s="20" t="s">
        <v>470</v>
      </c>
      <c r="D390" s="20" t="s">
        <v>402</v>
      </c>
      <c r="E390" s="14" t="s">
        <v>1050</v>
      </c>
      <c r="F390" s="15" t="s">
        <v>1051</v>
      </c>
      <c r="G390" s="2">
        <v>5813</v>
      </c>
      <c r="H390" s="20"/>
      <c r="I390" s="4"/>
      <c r="J390" s="4"/>
      <c r="K390" s="4"/>
      <c r="L390" s="4"/>
      <c r="M390" s="4"/>
      <c r="N390" s="4"/>
      <c r="O390" s="4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</row>
    <row r="391" spans="1:53" s="23" customFormat="1" x14ac:dyDescent="0.2">
      <c r="A391" s="20"/>
      <c r="B391" s="20" t="str">
        <f>VLOOKUP(C391,'[1]виды номенклатуры'!$B$1:$E$29,2)</f>
        <v>Дымоходы</v>
      </c>
      <c r="C391" s="20" t="s">
        <v>470</v>
      </c>
      <c r="D391" s="20" t="s">
        <v>402</v>
      </c>
      <c r="E391" s="14" t="s">
        <v>1052</v>
      </c>
      <c r="F391" s="15" t="s">
        <v>1053</v>
      </c>
      <c r="G391" s="2">
        <v>1719</v>
      </c>
      <c r="H391" s="20"/>
      <c r="I391" s="4"/>
      <c r="J391" s="4"/>
      <c r="K391" s="4"/>
      <c r="L391" s="4"/>
      <c r="M391" s="4"/>
      <c r="N391" s="4"/>
      <c r="O391" s="4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</row>
    <row r="392" spans="1:53" s="23" customFormat="1" x14ac:dyDescent="0.2">
      <c r="A392" s="20"/>
      <c r="B392" s="20" t="str">
        <f>VLOOKUP(C392,'[1]виды номенклатуры'!$B$1:$E$29,2)</f>
        <v>Дымоходы</v>
      </c>
      <c r="C392" s="20" t="s">
        <v>470</v>
      </c>
      <c r="D392" s="20" t="s">
        <v>402</v>
      </c>
      <c r="E392" s="14" t="s">
        <v>1054</v>
      </c>
      <c r="F392" s="15" t="s">
        <v>1055</v>
      </c>
      <c r="G392" s="2">
        <v>2545</v>
      </c>
      <c r="H392" s="20"/>
      <c r="I392" s="4"/>
      <c r="J392" s="4"/>
      <c r="K392" s="4"/>
      <c r="L392" s="4"/>
      <c r="M392" s="4"/>
      <c r="N392" s="4"/>
      <c r="O392" s="4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</row>
    <row r="393" spans="1:53" s="23" customFormat="1" x14ac:dyDescent="0.2">
      <c r="A393" s="20"/>
      <c r="B393" s="20" t="str">
        <f>VLOOKUP(C393,'[1]виды номенклатуры'!$B$1:$E$29,2)</f>
        <v>Дымоходы</v>
      </c>
      <c r="C393" s="20" t="s">
        <v>470</v>
      </c>
      <c r="D393" s="20" t="s">
        <v>402</v>
      </c>
      <c r="E393" s="14" t="s">
        <v>1056</v>
      </c>
      <c r="F393" s="15" t="s">
        <v>1057</v>
      </c>
      <c r="G393" s="2">
        <v>1668</v>
      </c>
      <c r="H393" s="20"/>
      <c r="I393" s="4"/>
      <c r="J393" s="4"/>
      <c r="K393" s="4"/>
      <c r="L393" s="4"/>
      <c r="M393" s="4"/>
      <c r="N393" s="4"/>
      <c r="O393" s="4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</row>
    <row r="394" spans="1:53" s="23" customFormat="1" x14ac:dyDescent="0.2">
      <c r="A394" s="20"/>
      <c r="B394" s="20" t="str">
        <f>VLOOKUP(C394,'[1]виды номенклатуры'!$B$1:$E$29,2)</f>
        <v>Дымоходы</v>
      </c>
      <c r="C394" s="20" t="s">
        <v>470</v>
      </c>
      <c r="D394" s="20" t="s">
        <v>402</v>
      </c>
      <c r="E394" s="14" t="s">
        <v>1058</v>
      </c>
      <c r="F394" s="15" t="s">
        <v>1059</v>
      </c>
      <c r="G394" s="2">
        <v>1951</v>
      </c>
      <c r="H394" s="20"/>
      <c r="I394" s="4"/>
      <c r="J394" s="4"/>
      <c r="K394" s="4"/>
      <c r="L394" s="4"/>
      <c r="M394" s="4"/>
      <c r="N394" s="4"/>
      <c r="O394" s="4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</row>
    <row r="395" spans="1:53" s="23" customFormat="1" x14ac:dyDescent="0.2">
      <c r="A395" s="20"/>
      <c r="B395" s="20" t="str">
        <f>VLOOKUP(C395,'[1]виды номенклатуры'!$B$1:$E$29,2)</f>
        <v>Дымоходы</v>
      </c>
      <c r="C395" s="20" t="s">
        <v>470</v>
      </c>
      <c r="D395" s="20" t="s">
        <v>402</v>
      </c>
      <c r="E395" s="14" t="s">
        <v>1060</v>
      </c>
      <c r="F395" s="15" t="s">
        <v>1061</v>
      </c>
      <c r="G395" s="2">
        <v>2079</v>
      </c>
      <c r="H395" s="20"/>
      <c r="I395" s="4"/>
      <c r="J395" s="4"/>
      <c r="K395" s="4"/>
      <c r="L395" s="4"/>
      <c r="M395" s="4"/>
      <c r="N395" s="4"/>
      <c r="O395" s="4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</row>
    <row r="396" spans="1:53" s="23" customFormat="1" x14ac:dyDescent="0.2">
      <c r="A396" s="20"/>
      <c r="B396" s="20" t="str">
        <f>VLOOKUP(C396,'[1]виды номенклатуры'!$B$1:$E$29,2)</f>
        <v>Дымоходы</v>
      </c>
      <c r="C396" s="20" t="s">
        <v>470</v>
      </c>
      <c r="D396" s="20" t="s">
        <v>402</v>
      </c>
      <c r="E396" s="14" t="s">
        <v>1062</v>
      </c>
      <c r="F396" s="15" t="s">
        <v>1063</v>
      </c>
      <c r="G396" s="2">
        <v>33053</v>
      </c>
      <c r="H396" s="20"/>
      <c r="I396" s="4"/>
      <c r="J396" s="4"/>
      <c r="K396" s="4"/>
      <c r="L396" s="4"/>
      <c r="M396" s="4"/>
      <c r="N396" s="4"/>
      <c r="O396" s="4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</row>
    <row r="397" spans="1:53" s="23" customFormat="1" x14ac:dyDescent="0.2">
      <c r="A397" s="20"/>
      <c r="B397" s="20" t="str">
        <f>VLOOKUP(C397,'[1]виды номенклатуры'!$B$1:$E$29,2)</f>
        <v>Дымоходы</v>
      </c>
      <c r="C397" s="20" t="s">
        <v>470</v>
      </c>
      <c r="D397" s="20" t="s">
        <v>402</v>
      </c>
      <c r="E397" s="14" t="s">
        <v>1064</v>
      </c>
      <c r="F397" s="15" t="s">
        <v>1065</v>
      </c>
      <c r="G397" s="2">
        <v>6492</v>
      </c>
      <c r="H397" s="20"/>
      <c r="I397" s="4"/>
      <c r="J397" s="4"/>
      <c r="K397" s="4"/>
      <c r="L397" s="4"/>
      <c r="M397" s="4"/>
      <c r="N397" s="4"/>
      <c r="O397" s="4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</row>
    <row r="398" spans="1:53" s="23" customFormat="1" x14ac:dyDescent="0.2">
      <c r="A398" s="20"/>
      <c r="B398" s="20" t="str">
        <f>VLOOKUP(C398,'[1]виды номенклатуры'!$B$1:$E$29,2)</f>
        <v>Дымоходы</v>
      </c>
      <c r="C398" s="20" t="s">
        <v>470</v>
      </c>
      <c r="D398" s="20" t="s">
        <v>402</v>
      </c>
      <c r="E398" s="14" t="s">
        <v>1066</v>
      </c>
      <c r="F398" s="15" t="s">
        <v>1067</v>
      </c>
      <c r="G398" s="2">
        <v>8613</v>
      </c>
      <c r="H398" s="20"/>
      <c r="I398" s="4"/>
      <c r="J398" s="4"/>
      <c r="K398" s="4"/>
      <c r="L398" s="4"/>
      <c r="M398" s="4"/>
      <c r="N398" s="4"/>
      <c r="O398" s="4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</row>
    <row r="399" spans="1:53" s="23" customFormat="1" x14ac:dyDescent="0.2">
      <c r="A399" s="20"/>
      <c r="B399" s="20" t="str">
        <f>VLOOKUP(C399,'[1]виды номенклатуры'!$B$1:$E$29,2)</f>
        <v>Дымоходы</v>
      </c>
      <c r="C399" s="20" t="s">
        <v>470</v>
      </c>
      <c r="D399" s="20" t="s">
        <v>402</v>
      </c>
      <c r="E399" s="14" t="s">
        <v>1068</v>
      </c>
      <c r="F399" s="15" t="s">
        <v>1069</v>
      </c>
      <c r="G399" s="2">
        <v>4879</v>
      </c>
      <c r="H399" s="20"/>
      <c r="I399" s="4"/>
      <c r="J399" s="4"/>
      <c r="K399" s="4"/>
      <c r="L399" s="4"/>
      <c r="M399" s="4"/>
      <c r="N399" s="4"/>
      <c r="O399" s="4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</row>
    <row r="400" spans="1:53" s="23" customFormat="1" x14ac:dyDescent="0.2">
      <c r="A400" s="20"/>
      <c r="B400" s="20" t="str">
        <f>VLOOKUP(C400,'[1]виды номенклатуры'!$B$1:$E$29,2)</f>
        <v>Дымоходы</v>
      </c>
      <c r="C400" s="20" t="s">
        <v>470</v>
      </c>
      <c r="D400" s="20" t="s">
        <v>402</v>
      </c>
      <c r="E400" s="14" t="s">
        <v>1070</v>
      </c>
      <c r="F400" s="15" t="s">
        <v>1071</v>
      </c>
      <c r="G400" s="2">
        <v>2800</v>
      </c>
      <c r="H400" s="20"/>
      <c r="I400" s="4"/>
      <c r="J400" s="4"/>
      <c r="K400" s="4"/>
      <c r="L400" s="4"/>
      <c r="M400" s="4"/>
      <c r="N400" s="4"/>
      <c r="O400" s="4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</row>
    <row r="401" spans="1:53" s="23" customFormat="1" x14ac:dyDescent="0.2">
      <c r="A401" s="20"/>
      <c r="B401" s="20" t="str">
        <f>VLOOKUP(C401,'[1]виды номенклатуры'!$B$1:$E$29,2)</f>
        <v>Дымоходы</v>
      </c>
      <c r="C401" s="20" t="s">
        <v>470</v>
      </c>
      <c r="D401" s="20" t="s">
        <v>402</v>
      </c>
      <c r="E401" s="14" t="s">
        <v>1072</v>
      </c>
      <c r="F401" s="15" t="s">
        <v>1073</v>
      </c>
      <c r="G401" s="2">
        <v>4455</v>
      </c>
      <c r="H401" s="20"/>
      <c r="I401" s="4"/>
      <c r="J401" s="4"/>
      <c r="K401" s="4"/>
      <c r="L401" s="4"/>
      <c r="M401" s="4"/>
      <c r="N401" s="4"/>
      <c r="O401" s="4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</row>
    <row r="402" spans="1:53" s="23" customFormat="1" x14ac:dyDescent="0.2">
      <c r="A402" s="20"/>
      <c r="B402" s="20" t="str">
        <f>VLOOKUP(C402,'[1]виды номенклатуры'!$B$1:$E$29,2)</f>
        <v>Дымоходы</v>
      </c>
      <c r="C402" s="20" t="s">
        <v>470</v>
      </c>
      <c r="D402" s="20" t="s">
        <v>402</v>
      </c>
      <c r="E402" s="14" t="s">
        <v>1074</v>
      </c>
      <c r="F402" s="15" t="s">
        <v>1075</v>
      </c>
      <c r="G402" s="2">
        <v>4158</v>
      </c>
      <c r="H402" s="20"/>
      <c r="I402" s="4"/>
      <c r="J402" s="4"/>
      <c r="K402" s="4"/>
      <c r="L402" s="4"/>
      <c r="M402" s="4"/>
      <c r="N402" s="4"/>
      <c r="O402" s="4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</row>
    <row r="403" spans="1:53" s="23" customFormat="1" x14ac:dyDescent="0.2">
      <c r="A403" s="20"/>
      <c r="B403" s="20" t="str">
        <f>VLOOKUP(C403,'[1]виды номенклатуры'!$B$1:$E$29,2)</f>
        <v>Дымоходы</v>
      </c>
      <c r="C403" s="20" t="s">
        <v>470</v>
      </c>
      <c r="D403" s="20" t="s">
        <v>402</v>
      </c>
      <c r="E403" s="14" t="s">
        <v>1076</v>
      </c>
      <c r="F403" s="15" t="s">
        <v>1077</v>
      </c>
      <c r="G403" s="2">
        <v>1210</v>
      </c>
      <c r="H403" s="20"/>
      <c r="I403" s="4"/>
      <c r="J403" s="4"/>
      <c r="K403" s="4"/>
      <c r="L403" s="4"/>
      <c r="M403" s="4"/>
      <c r="N403" s="4"/>
      <c r="O403" s="4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</row>
    <row r="404" spans="1:53" s="23" customFormat="1" x14ac:dyDescent="0.2">
      <c r="A404" s="20"/>
      <c r="B404" s="20" t="str">
        <f>VLOOKUP(C404,'[1]виды номенклатуры'!$B$1:$E$29,2)</f>
        <v>Дымоходы</v>
      </c>
      <c r="C404" s="20" t="s">
        <v>470</v>
      </c>
      <c r="D404" s="20" t="s">
        <v>402</v>
      </c>
      <c r="E404" s="14" t="s">
        <v>1078</v>
      </c>
      <c r="F404" s="15" t="s">
        <v>1079</v>
      </c>
      <c r="G404" s="2">
        <v>1312</v>
      </c>
      <c r="H404" s="20"/>
      <c r="I404" s="4"/>
      <c r="J404" s="4"/>
      <c r="K404" s="4"/>
      <c r="L404" s="4"/>
      <c r="M404" s="4"/>
      <c r="N404" s="4"/>
      <c r="O404" s="4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</row>
    <row r="405" spans="1:53" s="23" customFormat="1" x14ac:dyDescent="0.2">
      <c r="A405" s="20"/>
      <c r="B405" s="20" t="str">
        <f>VLOOKUP(C405,'[1]виды номенклатуры'!$B$1:$E$29,2)</f>
        <v>Дымоходы</v>
      </c>
      <c r="C405" s="20" t="s">
        <v>470</v>
      </c>
      <c r="D405" s="20" t="s">
        <v>402</v>
      </c>
      <c r="E405" s="14" t="s">
        <v>1080</v>
      </c>
      <c r="F405" s="15" t="s">
        <v>1081</v>
      </c>
      <c r="G405" s="2">
        <v>4625</v>
      </c>
      <c r="H405" s="20"/>
      <c r="I405" s="4"/>
      <c r="J405" s="4"/>
      <c r="K405" s="4"/>
      <c r="L405" s="4"/>
      <c r="M405" s="4"/>
      <c r="N405" s="4"/>
      <c r="O405" s="4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</row>
    <row r="406" spans="1:53" s="23" customFormat="1" x14ac:dyDescent="0.2">
      <c r="A406" s="20"/>
      <c r="B406" s="20" t="str">
        <f>VLOOKUP(C406,'[1]виды номенклатуры'!$B$1:$E$29,2)</f>
        <v>Дымоходы</v>
      </c>
      <c r="C406" s="20" t="s">
        <v>470</v>
      </c>
      <c r="D406" s="20" t="s">
        <v>402</v>
      </c>
      <c r="E406" s="14" t="s">
        <v>1082</v>
      </c>
      <c r="F406" s="15" t="s">
        <v>1083</v>
      </c>
      <c r="G406" s="2">
        <v>3903</v>
      </c>
      <c r="H406" s="20"/>
      <c r="I406" s="4"/>
      <c r="J406" s="4"/>
      <c r="K406" s="4"/>
      <c r="L406" s="4"/>
      <c r="M406" s="4"/>
      <c r="N406" s="4"/>
      <c r="O406" s="4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</row>
    <row r="407" spans="1:53" s="23" customFormat="1" x14ac:dyDescent="0.2">
      <c r="A407" s="20"/>
      <c r="B407" s="20" t="str">
        <f>VLOOKUP(C407,'[1]виды номенклатуры'!$B$1:$E$29,2)</f>
        <v>Дымоходы</v>
      </c>
      <c r="C407" s="20" t="s">
        <v>470</v>
      </c>
      <c r="D407" s="20" t="s">
        <v>402</v>
      </c>
      <c r="E407" s="14" t="s">
        <v>1084</v>
      </c>
      <c r="F407" s="15" t="s">
        <v>1085</v>
      </c>
      <c r="G407" s="2">
        <v>1719</v>
      </c>
      <c r="H407" s="20"/>
      <c r="I407" s="4"/>
      <c r="J407" s="4"/>
      <c r="K407" s="4"/>
      <c r="L407" s="4"/>
      <c r="M407" s="4"/>
      <c r="N407" s="4"/>
      <c r="O407" s="4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</row>
    <row r="408" spans="1:53" s="23" customFormat="1" x14ac:dyDescent="0.2">
      <c r="A408" s="20"/>
      <c r="B408" s="20" t="str">
        <f>VLOOKUP(C408,'[1]виды номенклатуры'!$B$1:$E$29,2)</f>
        <v>Дымоходы</v>
      </c>
      <c r="C408" s="20" t="s">
        <v>470</v>
      </c>
      <c r="D408" s="20" t="s">
        <v>402</v>
      </c>
      <c r="E408" s="14" t="s">
        <v>1086</v>
      </c>
      <c r="F408" s="15" t="s">
        <v>1087</v>
      </c>
      <c r="G408" s="2">
        <v>2206</v>
      </c>
      <c r="H408" s="20"/>
      <c r="I408" s="4"/>
      <c r="J408" s="4"/>
      <c r="K408" s="4"/>
      <c r="L408" s="4"/>
      <c r="M408" s="4"/>
      <c r="N408" s="4"/>
      <c r="O408" s="4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</row>
    <row r="409" spans="1:53" s="23" customFormat="1" x14ac:dyDescent="0.2">
      <c r="A409" s="20"/>
      <c r="B409" s="20" t="str">
        <f>VLOOKUP(C409,'[1]виды номенклатуры'!$B$1:$E$29,2)</f>
        <v>Дымоходы</v>
      </c>
      <c r="C409" s="20" t="s">
        <v>470</v>
      </c>
      <c r="D409" s="20" t="s">
        <v>402</v>
      </c>
      <c r="E409" s="14" t="s">
        <v>1088</v>
      </c>
      <c r="F409" s="15" t="s">
        <v>1089</v>
      </c>
      <c r="G409" s="2">
        <v>2121</v>
      </c>
      <c r="H409" s="20"/>
      <c r="I409" s="4"/>
      <c r="J409" s="4"/>
      <c r="K409" s="4"/>
      <c r="L409" s="4"/>
      <c r="M409" s="4"/>
      <c r="N409" s="4"/>
      <c r="O409" s="4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</row>
    <row r="410" spans="1:53" s="23" customFormat="1" x14ac:dyDescent="0.2">
      <c r="A410" s="20"/>
      <c r="B410" s="20" t="str">
        <f>VLOOKUP(C410,'[1]виды номенклатуры'!$B$1:$E$29,2)</f>
        <v>Дымоходы</v>
      </c>
      <c r="C410" s="20" t="s">
        <v>470</v>
      </c>
      <c r="D410" s="20" t="s">
        <v>402</v>
      </c>
      <c r="E410" s="14" t="s">
        <v>1090</v>
      </c>
      <c r="F410" s="15" t="s">
        <v>1091</v>
      </c>
      <c r="G410" s="2">
        <v>1617</v>
      </c>
      <c r="H410" s="20"/>
      <c r="I410" s="4"/>
      <c r="J410" s="4"/>
      <c r="K410" s="4"/>
      <c r="L410" s="4"/>
      <c r="M410" s="4"/>
      <c r="N410" s="4"/>
      <c r="O410" s="4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</row>
    <row r="411" spans="1:53" s="23" customFormat="1" x14ac:dyDescent="0.2">
      <c r="A411" s="20"/>
      <c r="B411" s="20" t="str">
        <f>VLOOKUP(C411,'[1]виды номенклатуры'!$B$1:$E$29,2)</f>
        <v>Дымоходы</v>
      </c>
      <c r="C411" s="20" t="s">
        <v>470</v>
      </c>
      <c r="D411" s="20" t="s">
        <v>402</v>
      </c>
      <c r="E411" s="14" t="s">
        <v>1092</v>
      </c>
      <c r="F411" s="15" t="s">
        <v>1093</v>
      </c>
      <c r="G411" s="2">
        <v>1312</v>
      </c>
      <c r="H411" s="20"/>
      <c r="I411" s="4"/>
      <c r="J411" s="4"/>
      <c r="K411" s="4"/>
      <c r="L411" s="4"/>
      <c r="M411" s="4"/>
      <c r="N411" s="4"/>
      <c r="O411" s="4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</row>
    <row r="412" spans="1:53" s="23" customFormat="1" x14ac:dyDescent="0.2">
      <c r="A412" s="20"/>
      <c r="B412" s="20" t="str">
        <f>VLOOKUP(C412,'[1]виды номенклатуры'!$B$1:$E$29,2)</f>
        <v>Дымоходы</v>
      </c>
      <c r="C412" s="20" t="s">
        <v>470</v>
      </c>
      <c r="D412" s="20" t="s">
        <v>402</v>
      </c>
      <c r="E412" s="14" t="s">
        <v>1094</v>
      </c>
      <c r="F412" s="15" t="s">
        <v>1095</v>
      </c>
      <c r="G412" s="2">
        <v>1057</v>
      </c>
      <c r="H412" s="20"/>
      <c r="I412" s="4"/>
      <c r="J412" s="4"/>
      <c r="K412" s="4"/>
      <c r="L412" s="4"/>
      <c r="M412" s="4"/>
      <c r="N412" s="4"/>
      <c r="O412" s="4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</row>
    <row r="413" spans="1:53" s="23" customFormat="1" x14ac:dyDescent="0.2">
      <c r="A413" s="20"/>
      <c r="B413" s="20" t="str">
        <f>VLOOKUP(C413,'[1]виды номенклатуры'!$B$1:$E$29,2)</f>
        <v>Дымоходы</v>
      </c>
      <c r="C413" s="20" t="s">
        <v>470</v>
      </c>
      <c r="D413" s="20" t="s">
        <v>402</v>
      </c>
      <c r="E413" s="14" t="s">
        <v>1096</v>
      </c>
      <c r="F413" s="15" t="s">
        <v>1097</v>
      </c>
      <c r="G413" s="2">
        <v>2121</v>
      </c>
      <c r="H413" s="20"/>
      <c r="I413" s="4"/>
      <c r="J413" s="4"/>
      <c r="K413" s="4"/>
      <c r="L413" s="4"/>
      <c r="M413" s="4"/>
      <c r="N413" s="4"/>
      <c r="O413" s="4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</row>
    <row r="414" spans="1:53" s="23" customFormat="1" x14ac:dyDescent="0.2">
      <c r="A414" s="20"/>
      <c r="B414" s="20" t="str">
        <f>VLOOKUP(C414,'[1]виды номенклатуры'!$B$1:$E$29,2)</f>
        <v>Дымоходы</v>
      </c>
      <c r="C414" s="20" t="s">
        <v>470</v>
      </c>
      <c r="D414" s="20" t="s">
        <v>402</v>
      </c>
      <c r="E414" s="14" t="s">
        <v>1098</v>
      </c>
      <c r="F414" s="15" t="s">
        <v>1099</v>
      </c>
      <c r="G414" s="2">
        <v>3394</v>
      </c>
      <c r="H414" s="20"/>
      <c r="I414" s="4"/>
      <c r="J414" s="4"/>
      <c r="K414" s="4"/>
      <c r="L414" s="4"/>
      <c r="M414" s="4"/>
      <c r="N414" s="4"/>
      <c r="O414" s="4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</row>
    <row r="415" spans="1:53" s="23" customFormat="1" x14ac:dyDescent="0.2">
      <c r="A415" s="20"/>
      <c r="B415" s="20" t="str">
        <f>VLOOKUP(C415,'[1]виды номенклатуры'!$B$1:$E$29,2)</f>
        <v>Дымоходы</v>
      </c>
      <c r="C415" s="20" t="s">
        <v>470</v>
      </c>
      <c r="D415" s="20" t="s">
        <v>402</v>
      </c>
      <c r="E415" s="14" t="s">
        <v>1100</v>
      </c>
      <c r="F415" s="15" t="s">
        <v>1101</v>
      </c>
      <c r="G415" s="2">
        <v>5728</v>
      </c>
      <c r="H415" s="20"/>
      <c r="I415" s="4"/>
      <c r="J415" s="4"/>
      <c r="K415" s="4"/>
      <c r="L415" s="4"/>
      <c r="M415" s="4"/>
      <c r="N415" s="4"/>
      <c r="O415" s="4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</row>
    <row r="416" spans="1:53" s="23" customFormat="1" x14ac:dyDescent="0.2">
      <c r="A416" s="20"/>
      <c r="B416" s="20" t="str">
        <f>VLOOKUP(C416,'[1]виды номенклатуры'!$B$1:$E$29,2)</f>
        <v>Дымоходы</v>
      </c>
      <c r="C416" s="20" t="s">
        <v>470</v>
      </c>
      <c r="D416" s="20" t="s">
        <v>402</v>
      </c>
      <c r="E416" s="14" t="s">
        <v>1102</v>
      </c>
      <c r="F416" s="15" t="s">
        <v>1103</v>
      </c>
      <c r="G416" s="2">
        <v>1617</v>
      </c>
      <c r="H416" s="20"/>
      <c r="I416" s="4"/>
      <c r="J416" s="4"/>
      <c r="K416" s="4"/>
      <c r="L416" s="4"/>
      <c r="M416" s="4"/>
      <c r="N416" s="4"/>
      <c r="O416" s="4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</row>
    <row r="417" spans="1:53" s="23" customFormat="1" x14ac:dyDescent="0.2">
      <c r="A417" s="20"/>
      <c r="B417" s="20" t="str">
        <f>VLOOKUP(C417,'[1]виды номенклатуры'!$B$1:$E$29,2)</f>
        <v>Дымоходы</v>
      </c>
      <c r="C417" s="20" t="s">
        <v>470</v>
      </c>
      <c r="D417" s="20" t="s">
        <v>402</v>
      </c>
      <c r="E417" s="14" t="s">
        <v>1104</v>
      </c>
      <c r="F417" s="15" t="s">
        <v>1105</v>
      </c>
      <c r="G417" s="2">
        <v>5473</v>
      </c>
      <c r="H417" s="20"/>
      <c r="I417" s="4"/>
      <c r="J417" s="4"/>
      <c r="K417" s="4"/>
      <c r="L417" s="4"/>
      <c r="M417" s="4"/>
      <c r="N417" s="4"/>
      <c r="O417" s="4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</row>
    <row r="418" spans="1:53" s="23" customFormat="1" x14ac:dyDescent="0.2">
      <c r="A418" s="20"/>
      <c r="B418" s="20" t="str">
        <f>VLOOKUP(C418,'[1]виды номенклатуры'!$B$1:$E$29,2)</f>
        <v>Дымоходы</v>
      </c>
      <c r="C418" s="20" t="s">
        <v>470</v>
      </c>
      <c r="D418" s="20" t="s">
        <v>402</v>
      </c>
      <c r="E418" s="14" t="s">
        <v>1106</v>
      </c>
      <c r="F418" s="15" t="s">
        <v>1107</v>
      </c>
      <c r="G418" s="2">
        <v>15978</v>
      </c>
      <c r="H418" s="20"/>
      <c r="I418" s="4"/>
      <c r="J418" s="4"/>
      <c r="K418" s="4"/>
      <c r="L418" s="4"/>
      <c r="M418" s="4"/>
      <c r="N418" s="4"/>
      <c r="O418" s="4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</row>
    <row r="419" spans="1:53" s="23" customFormat="1" x14ac:dyDescent="0.2">
      <c r="A419" s="20"/>
      <c r="B419" s="20" t="str">
        <f>VLOOKUP(C419,'[1]виды номенклатуры'!$B$1:$E$29,2)</f>
        <v>Дымоходы</v>
      </c>
      <c r="C419" s="20" t="s">
        <v>470</v>
      </c>
      <c r="D419" s="20" t="s">
        <v>402</v>
      </c>
      <c r="E419" s="14" t="s">
        <v>1108</v>
      </c>
      <c r="F419" s="15" t="s">
        <v>1109</v>
      </c>
      <c r="G419" s="2">
        <v>2503</v>
      </c>
      <c r="H419" s="20"/>
      <c r="I419" s="4"/>
      <c r="J419" s="4"/>
      <c r="K419" s="4"/>
      <c r="L419" s="4"/>
      <c r="M419" s="4"/>
      <c r="N419" s="4"/>
      <c r="O419" s="4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</row>
    <row r="420" spans="1:53" s="23" customFormat="1" x14ac:dyDescent="0.2">
      <c r="A420" s="20"/>
      <c r="B420" s="20" t="str">
        <f>VLOOKUP(C420,'[1]виды номенклатуры'!$B$1:$E$29,2)</f>
        <v>Дымоходы</v>
      </c>
      <c r="C420" s="20" t="s">
        <v>470</v>
      </c>
      <c r="D420" s="20" t="s">
        <v>402</v>
      </c>
      <c r="E420" s="14" t="s">
        <v>1110</v>
      </c>
      <c r="F420" s="15" t="s">
        <v>1111</v>
      </c>
      <c r="G420" s="2">
        <v>8910</v>
      </c>
      <c r="H420" s="20"/>
      <c r="I420" s="4"/>
      <c r="J420" s="4"/>
      <c r="K420" s="4"/>
      <c r="L420" s="4"/>
      <c r="M420" s="4"/>
      <c r="N420" s="4"/>
      <c r="O420" s="4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</row>
    <row r="421" spans="1:53" s="23" customFormat="1" x14ac:dyDescent="0.2">
      <c r="A421" s="20"/>
      <c r="B421" s="20" t="str">
        <f>VLOOKUP(C421,'[1]виды номенклатуры'!$B$1:$E$29,2)</f>
        <v>Дымоходы</v>
      </c>
      <c r="C421" s="20" t="s">
        <v>470</v>
      </c>
      <c r="D421" s="20" t="s">
        <v>402</v>
      </c>
      <c r="E421" s="14" t="s">
        <v>1112</v>
      </c>
      <c r="F421" s="15" t="s">
        <v>1113</v>
      </c>
      <c r="G421" s="2">
        <v>5728</v>
      </c>
      <c r="H421" s="20"/>
      <c r="I421" s="4"/>
      <c r="J421" s="4"/>
      <c r="K421" s="4"/>
      <c r="L421" s="4"/>
      <c r="M421" s="4"/>
      <c r="N421" s="4"/>
      <c r="O421" s="4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</row>
    <row r="422" spans="1:53" s="23" customFormat="1" x14ac:dyDescent="0.2">
      <c r="A422" s="20"/>
      <c r="B422" s="20" t="str">
        <f>VLOOKUP(C422,'[1]виды номенклатуры'!$B$1:$E$29,2)</f>
        <v>Дымоходы</v>
      </c>
      <c r="C422" s="20" t="s">
        <v>470</v>
      </c>
      <c r="D422" s="20" t="s">
        <v>402</v>
      </c>
      <c r="E422" s="14" t="s">
        <v>1114</v>
      </c>
      <c r="F422" s="15" t="s">
        <v>1115</v>
      </c>
      <c r="G422" s="2">
        <v>1413</v>
      </c>
      <c r="H422" s="20"/>
      <c r="I422" s="4"/>
      <c r="J422" s="4"/>
      <c r="K422" s="4"/>
      <c r="L422" s="4"/>
      <c r="M422" s="4"/>
      <c r="N422" s="4"/>
      <c r="O422" s="4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</row>
    <row r="423" spans="1:53" s="23" customFormat="1" x14ac:dyDescent="0.2">
      <c r="A423" s="20"/>
      <c r="B423" s="20" t="str">
        <f>VLOOKUP(C423,'[1]виды номенклатуры'!$B$1:$E$29,2)</f>
        <v>Дымоходы</v>
      </c>
      <c r="C423" s="20" t="s">
        <v>470</v>
      </c>
      <c r="D423" s="20" t="s">
        <v>402</v>
      </c>
      <c r="E423" s="14" t="s">
        <v>1116</v>
      </c>
      <c r="F423" s="15" t="s">
        <v>1117</v>
      </c>
      <c r="G423" s="2">
        <v>3055</v>
      </c>
      <c r="H423" s="20"/>
      <c r="I423" s="4"/>
      <c r="J423" s="4"/>
      <c r="K423" s="4"/>
      <c r="L423" s="4"/>
      <c r="M423" s="4"/>
      <c r="N423" s="4"/>
      <c r="O423" s="4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</row>
    <row r="424" spans="1:53" s="23" customFormat="1" x14ac:dyDescent="0.2">
      <c r="A424" s="20"/>
      <c r="B424" s="20" t="str">
        <f>VLOOKUP(C424,'[1]виды номенклатуры'!$B$1:$E$29,2)</f>
        <v>Дымоходы</v>
      </c>
      <c r="C424" s="20" t="s">
        <v>470</v>
      </c>
      <c r="D424" s="20" t="s">
        <v>402</v>
      </c>
      <c r="E424" s="14" t="s">
        <v>1118</v>
      </c>
      <c r="F424" s="15" t="s">
        <v>1119</v>
      </c>
      <c r="G424" s="2">
        <v>1617</v>
      </c>
      <c r="H424" s="20"/>
      <c r="I424" s="4"/>
      <c r="J424" s="4"/>
      <c r="K424" s="4"/>
      <c r="L424" s="4"/>
      <c r="M424" s="4"/>
      <c r="N424" s="4"/>
      <c r="O424" s="4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</row>
    <row r="425" spans="1:53" s="23" customFormat="1" x14ac:dyDescent="0.2">
      <c r="A425" s="20"/>
      <c r="B425" s="20" t="str">
        <f>VLOOKUP(C425,'[1]виды номенклатуры'!$B$1:$E$29,2)</f>
        <v>Дымоходы</v>
      </c>
      <c r="C425" s="20" t="s">
        <v>470</v>
      </c>
      <c r="D425" s="20" t="s">
        <v>402</v>
      </c>
      <c r="E425" s="14" t="s">
        <v>1120</v>
      </c>
      <c r="F425" s="15" t="s">
        <v>1121</v>
      </c>
      <c r="G425" s="2">
        <v>1867</v>
      </c>
      <c r="H425" s="20"/>
      <c r="I425" s="4"/>
      <c r="J425" s="4"/>
      <c r="K425" s="4"/>
      <c r="L425" s="4"/>
      <c r="M425" s="4"/>
      <c r="N425" s="4"/>
      <c r="O425" s="4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</row>
    <row r="426" spans="1:53" s="23" customFormat="1" x14ac:dyDescent="0.2">
      <c r="A426" s="20"/>
      <c r="B426" s="20" t="str">
        <f>VLOOKUP(C426,'[1]виды номенклатуры'!$B$1:$E$29,2)</f>
        <v>Дымоходы</v>
      </c>
      <c r="C426" s="20" t="s">
        <v>470</v>
      </c>
      <c r="D426" s="20" t="s">
        <v>402</v>
      </c>
      <c r="E426" s="14" t="s">
        <v>1122</v>
      </c>
      <c r="F426" s="15" t="s">
        <v>1123</v>
      </c>
      <c r="G426" s="2">
        <v>1337</v>
      </c>
      <c r="H426" s="20"/>
      <c r="I426" s="4"/>
      <c r="J426" s="4"/>
      <c r="K426" s="4"/>
      <c r="L426" s="4"/>
      <c r="M426" s="4"/>
      <c r="N426" s="4"/>
      <c r="O426" s="4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</row>
    <row r="427" spans="1:53" s="23" customFormat="1" x14ac:dyDescent="0.2">
      <c r="A427" s="20"/>
      <c r="B427" s="20" t="str">
        <f>VLOOKUP(C427,'[1]виды номенклатуры'!$B$1:$E$29,2)</f>
        <v>Дымоходы</v>
      </c>
      <c r="C427" s="20" t="s">
        <v>470</v>
      </c>
      <c r="D427" s="20" t="s">
        <v>402</v>
      </c>
      <c r="E427" s="14" t="s">
        <v>1124</v>
      </c>
      <c r="F427" s="15" t="s">
        <v>1125</v>
      </c>
      <c r="G427" s="2">
        <v>1184</v>
      </c>
      <c r="H427" s="20"/>
      <c r="I427" s="4"/>
      <c r="J427" s="4"/>
      <c r="K427" s="4"/>
      <c r="L427" s="4"/>
      <c r="M427" s="4"/>
      <c r="N427" s="4"/>
      <c r="O427" s="4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</row>
    <row r="428" spans="1:53" s="23" customFormat="1" x14ac:dyDescent="0.2">
      <c r="A428" s="20"/>
      <c r="B428" s="20" t="str">
        <f>VLOOKUP(C428,'[1]виды номенклатуры'!$B$1:$E$29,2)</f>
        <v>Дымоходы</v>
      </c>
      <c r="C428" s="20" t="s">
        <v>470</v>
      </c>
      <c r="D428" s="20" t="s">
        <v>402</v>
      </c>
      <c r="E428" s="14" t="s">
        <v>1126</v>
      </c>
      <c r="F428" s="15" t="s">
        <v>1127</v>
      </c>
      <c r="G428" s="2">
        <v>2121</v>
      </c>
      <c r="H428" s="20"/>
      <c r="I428" s="4"/>
      <c r="J428" s="4"/>
      <c r="K428" s="4"/>
      <c r="L428" s="4"/>
      <c r="M428" s="4"/>
      <c r="N428" s="4"/>
      <c r="O428" s="4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</row>
    <row r="429" spans="1:53" s="23" customFormat="1" x14ac:dyDescent="0.2">
      <c r="A429" s="20"/>
      <c r="B429" s="20" t="str">
        <f>VLOOKUP(C429,'[1]виды номенклатуры'!$B$1:$E$29,2)</f>
        <v>Дымоходы</v>
      </c>
      <c r="C429" s="20" t="s">
        <v>470</v>
      </c>
      <c r="D429" s="20" t="s">
        <v>402</v>
      </c>
      <c r="E429" s="14" t="s">
        <v>1128</v>
      </c>
      <c r="F429" s="15" t="s">
        <v>1129</v>
      </c>
      <c r="G429" s="2">
        <v>2121</v>
      </c>
      <c r="H429" s="20"/>
      <c r="I429" s="4"/>
      <c r="J429" s="4"/>
      <c r="K429" s="4"/>
      <c r="L429" s="4"/>
      <c r="M429" s="4"/>
      <c r="N429" s="4"/>
      <c r="O429" s="4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</row>
    <row r="430" spans="1:53" s="23" customFormat="1" x14ac:dyDescent="0.2">
      <c r="A430" s="20"/>
      <c r="B430" s="20" t="str">
        <f>VLOOKUP(C430,'[1]виды номенклатуры'!$B$1:$E$29,2)</f>
        <v>Дымоходы</v>
      </c>
      <c r="C430" s="20" t="s">
        <v>470</v>
      </c>
      <c r="D430" s="20" t="s">
        <v>402</v>
      </c>
      <c r="E430" s="14" t="s">
        <v>1130</v>
      </c>
      <c r="F430" s="15" t="s">
        <v>1131</v>
      </c>
      <c r="G430" s="2">
        <v>2376</v>
      </c>
      <c r="H430" s="20"/>
      <c r="I430" s="4"/>
      <c r="J430" s="4"/>
      <c r="K430" s="4"/>
      <c r="L430" s="4"/>
      <c r="M430" s="4"/>
      <c r="N430" s="4"/>
      <c r="O430" s="4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</row>
    <row r="431" spans="1:53" s="23" customFormat="1" x14ac:dyDescent="0.2">
      <c r="A431" s="20"/>
      <c r="B431" s="20" t="str">
        <f>VLOOKUP(C431,'[1]виды номенклатуры'!$B$1:$E$29,2)</f>
        <v>Дымоходы</v>
      </c>
      <c r="C431" s="20" t="s">
        <v>470</v>
      </c>
      <c r="D431" s="20" t="s">
        <v>402</v>
      </c>
      <c r="E431" s="14" t="s">
        <v>1132</v>
      </c>
      <c r="F431" s="15" t="s">
        <v>1133</v>
      </c>
      <c r="G431" s="2">
        <v>2800</v>
      </c>
      <c r="H431" s="20"/>
      <c r="I431" s="4"/>
      <c r="J431" s="4"/>
      <c r="K431" s="4"/>
      <c r="L431" s="4"/>
      <c r="M431" s="4"/>
      <c r="N431" s="4"/>
      <c r="O431" s="4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</row>
    <row r="432" spans="1:53" s="23" customFormat="1" x14ac:dyDescent="0.2">
      <c r="A432" s="20"/>
      <c r="B432" s="20" t="str">
        <f>VLOOKUP(C432,'[1]виды номенклатуры'!$B$1:$E$29,2)</f>
        <v>Дымоходы</v>
      </c>
      <c r="C432" s="20" t="s">
        <v>470</v>
      </c>
      <c r="D432" s="20" t="s">
        <v>402</v>
      </c>
      <c r="E432" s="14" t="s">
        <v>1134</v>
      </c>
      <c r="F432" s="15" t="s">
        <v>1135</v>
      </c>
      <c r="G432" s="2">
        <v>1693</v>
      </c>
      <c r="H432" s="20"/>
      <c r="I432" s="4"/>
      <c r="J432" s="4"/>
      <c r="K432" s="4"/>
      <c r="L432" s="4"/>
      <c r="M432" s="4"/>
      <c r="N432" s="4"/>
      <c r="O432" s="4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</row>
    <row r="433" spans="1:53" s="23" customFormat="1" x14ac:dyDescent="0.2">
      <c r="A433" s="20"/>
      <c r="B433" s="20" t="str">
        <f>VLOOKUP(C433,'[1]виды номенклатуры'!$B$1:$E$29,2)</f>
        <v>Дымоходы</v>
      </c>
      <c r="C433" s="20" t="s">
        <v>470</v>
      </c>
      <c r="D433" s="20" t="s">
        <v>402</v>
      </c>
      <c r="E433" s="14" t="s">
        <v>1136</v>
      </c>
      <c r="F433" s="15" t="s">
        <v>1137</v>
      </c>
      <c r="G433" s="2">
        <v>1312</v>
      </c>
      <c r="H433" s="20"/>
      <c r="I433" s="4"/>
      <c r="J433" s="4"/>
      <c r="K433" s="4"/>
      <c r="L433" s="4"/>
      <c r="M433" s="4"/>
      <c r="N433" s="4"/>
      <c r="O433" s="4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</row>
    <row r="434" spans="1:53" s="23" customFormat="1" x14ac:dyDescent="0.2">
      <c r="A434" s="20"/>
      <c r="B434" s="20" t="str">
        <f>VLOOKUP(C434,'[1]виды номенклатуры'!$B$1:$E$29,2)</f>
        <v>Дымоходы</v>
      </c>
      <c r="C434" s="20" t="s">
        <v>470</v>
      </c>
      <c r="D434" s="20" t="s">
        <v>402</v>
      </c>
      <c r="E434" s="14" t="s">
        <v>1138</v>
      </c>
      <c r="F434" s="15" t="s">
        <v>1139</v>
      </c>
      <c r="G434" s="2">
        <v>3139</v>
      </c>
      <c r="H434" s="20"/>
      <c r="I434" s="4"/>
      <c r="J434" s="4"/>
      <c r="K434" s="4"/>
      <c r="L434" s="4"/>
      <c r="M434" s="4"/>
      <c r="N434" s="4"/>
      <c r="O434" s="4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</row>
    <row r="435" spans="1:53" s="23" customFormat="1" x14ac:dyDescent="0.2">
      <c r="A435" s="20"/>
      <c r="B435" s="20" t="str">
        <f>VLOOKUP(C435,'[1]виды номенклатуры'!$B$1:$E$29,2)</f>
        <v>Дымоходы</v>
      </c>
      <c r="C435" s="20" t="s">
        <v>470</v>
      </c>
      <c r="D435" s="20" t="s">
        <v>402</v>
      </c>
      <c r="E435" s="14" t="s">
        <v>1140</v>
      </c>
      <c r="F435" s="15" t="s">
        <v>1141</v>
      </c>
      <c r="G435" s="2">
        <v>2885</v>
      </c>
      <c r="H435" s="20"/>
      <c r="I435" s="4"/>
      <c r="J435" s="4"/>
      <c r="K435" s="4"/>
      <c r="L435" s="4"/>
      <c r="M435" s="4"/>
      <c r="N435" s="4"/>
      <c r="O435" s="4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</row>
    <row r="436" spans="1:53" s="23" customFormat="1" x14ac:dyDescent="0.2">
      <c r="A436" s="20"/>
      <c r="B436" s="20" t="str">
        <f>VLOOKUP(C436,'[1]виды номенклатуры'!$B$1:$E$29,2)</f>
        <v>Дымоходы</v>
      </c>
      <c r="C436" s="20" t="s">
        <v>470</v>
      </c>
      <c r="D436" s="20" t="s">
        <v>402</v>
      </c>
      <c r="E436" s="14" t="s">
        <v>1142</v>
      </c>
      <c r="F436" s="15" t="s">
        <v>1143</v>
      </c>
      <c r="G436" s="2">
        <v>4455</v>
      </c>
      <c r="H436" s="20"/>
      <c r="I436" s="4"/>
      <c r="J436" s="4"/>
      <c r="K436" s="4"/>
      <c r="L436" s="4"/>
      <c r="M436" s="4"/>
      <c r="N436" s="4"/>
      <c r="O436" s="4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</row>
    <row r="437" spans="1:53" s="23" customFormat="1" x14ac:dyDescent="0.2">
      <c r="A437" s="20"/>
      <c r="B437" s="20" t="str">
        <f>VLOOKUP(C437,'[1]виды номенклатуры'!$B$1:$E$29,2)</f>
        <v>Дымоходы</v>
      </c>
      <c r="C437" s="20" t="s">
        <v>470</v>
      </c>
      <c r="D437" s="20" t="s">
        <v>402</v>
      </c>
      <c r="E437" s="14" t="s">
        <v>1144</v>
      </c>
      <c r="F437" s="15" t="s">
        <v>1145</v>
      </c>
      <c r="G437" s="2">
        <v>4625</v>
      </c>
      <c r="H437" s="20"/>
      <c r="I437" s="4"/>
      <c r="J437" s="4"/>
      <c r="K437" s="4"/>
      <c r="L437" s="4"/>
      <c r="M437" s="4"/>
      <c r="N437" s="4"/>
      <c r="O437" s="4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</row>
    <row r="438" spans="1:53" s="23" customFormat="1" x14ac:dyDescent="0.2">
      <c r="A438" s="20"/>
      <c r="B438" s="20" t="str">
        <f>VLOOKUP(C438,'[1]виды номенклатуры'!$B$1:$E$29,2)</f>
        <v>Дымоходы</v>
      </c>
      <c r="C438" s="20" t="s">
        <v>470</v>
      </c>
      <c r="D438" s="20" t="s">
        <v>402</v>
      </c>
      <c r="E438" s="14" t="s">
        <v>1146</v>
      </c>
      <c r="F438" s="15" t="s">
        <v>1147</v>
      </c>
      <c r="G438" s="2">
        <v>3012</v>
      </c>
      <c r="H438" s="20"/>
      <c r="I438" s="4"/>
      <c r="J438" s="4"/>
      <c r="K438" s="4"/>
      <c r="L438" s="4"/>
      <c r="M438" s="4"/>
      <c r="N438" s="4"/>
      <c r="O438" s="4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</row>
    <row r="439" spans="1:53" s="23" customFormat="1" x14ac:dyDescent="0.2">
      <c r="A439" s="20"/>
      <c r="B439" s="20" t="str">
        <f>VLOOKUP(C439,'[1]виды номенклатуры'!$B$1:$E$29,2)</f>
        <v>Дымоходы</v>
      </c>
      <c r="C439" s="20" t="s">
        <v>470</v>
      </c>
      <c r="D439" s="20" t="s">
        <v>402</v>
      </c>
      <c r="E439" s="14" t="s">
        <v>1148</v>
      </c>
      <c r="F439" s="15" t="s">
        <v>1149</v>
      </c>
      <c r="G439" s="2">
        <v>1719</v>
      </c>
      <c r="H439" s="20"/>
      <c r="I439" s="4"/>
      <c r="J439" s="4"/>
      <c r="K439" s="4"/>
      <c r="L439" s="4"/>
      <c r="M439" s="4"/>
      <c r="N439" s="4"/>
      <c r="O439" s="4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</row>
    <row r="440" spans="1:53" s="23" customFormat="1" x14ac:dyDescent="0.2">
      <c r="A440" s="20"/>
      <c r="B440" s="20" t="str">
        <f>VLOOKUP(C440,'[1]виды номенклатуры'!$B$1:$E$29,2)</f>
        <v>Дымоходы</v>
      </c>
      <c r="C440" s="20" t="s">
        <v>470</v>
      </c>
      <c r="D440" s="20" t="s">
        <v>402</v>
      </c>
      <c r="E440" s="14" t="s">
        <v>1150</v>
      </c>
      <c r="F440" s="15" t="s">
        <v>1151</v>
      </c>
      <c r="G440" s="2">
        <v>4709</v>
      </c>
      <c r="H440" s="20"/>
      <c r="I440" s="4"/>
      <c r="J440" s="4"/>
      <c r="K440" s="4"/>
      <c r="L440" s="4"/>
      <c r="M440" s="4"/>
      <c r="N440" s="4"/>
      <c r="O440" s="4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</row>
    <row r="441" spans="1:53" s="23" customFormat="1" x14ac:dyDescent="0.2">
      <c r="A441" s="20"/>
      <c r="B441" s="20" t="str">
        <f>VLOOKUP(C441,'[1]виды номенклатуры'!$B$1:$E$29,2)</f>
        <v>Дымоходы</v>
      </c>
      <c r="C441" s="20" t="s">
        <v>470</v>
      </c>
      <c r="D441" s="20" t="s">
        <v>402</v>
      </c>
      <c r="E441" s="14" t="s">
        <v>1152</v>
      </c>
      <c r="F441" s="15" t="s">
        <v>1153</v>
      </c>
      <c r="G441" s="2">
        <v>5219</v>
      </c>
      <c r="H441" s="20"/>
      <c r="I441" s="4"/>
      <c r="J441" s="4"/>
      <c r="K441" s="4"/>
      <c r="L441" s="4"/>
      <c r="M441" s="4"/>
      <c r="N441" s="4"/>
      <c r="O441" s="4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</row>
    <row r="442" spans="1:53" s="23" customFormat="1" x14ac:dyDescent="0.2">
      <c r="A442" s="20"/>
      <c r="B442" s="20" t="str">
        <f>VLOOKUP(C442,'[1]виды номенклатуры'!$B$1:$E$29,2)</f>
        <v>Дымоходы</v>
      </c>
      <c r="C442" s="20" t="s">
        <v>470</v>
      </c>
      <c r="D442" s="20" t="s">
        <v>402</v>
      </c>
      <c r="E442" s="14" t="s">
        <v>1138</v>
      </c>
      <c r="F442" s="15" t="s">
        <v>1154</v>
      </c>
      <c r="G442" s="2">
        <v>3139</v>
      </c>
      <c r="H442" s="20"/>
      <c r="I442" s="4"/>
      <c r="J442" s="4"/>
      <c r="K442" s="4"/>
      <c r="L442" s="4"/>
      <c r="M442" s="4"/>
      <c r="N442" s="4"/>
      <c r="O442" s="4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</row>
    <row r="443" spans="1:53" s="23" customFormat="1" x14ac:dyDescent="0.2">
      <c r="A443" s="20"/>
      <c r="B443" s="20" t="str">
        <f>VLOOKUP(C443,'[1]виды номенклатуры'!$B$1:$E$29,2)</f>
        <v>Дымоходы</v>
      </c>
      <c r="C443" s="20" t="s">
        <v>470</v>
      </c>
      <c r="D443" s="20" t="s">
        <v>402</v>
      </c>
      <c r="E443" s="14" t="s">
        <v>1155</v>
      </c>
      <c r="F443" s="15" t="s">
        <v>1156</v>
      </c>
      <c r="G443" s="2">
        <v>4455</v>
      </c>
      <c r="H443" s="20"/>
      <c r="I443" s="4"/>
      <c r="J443" s="4"/>
      <c r="K443" s="4"/>
      <c r="L443" s="4"/>
      <c r="M443" s="4"/>
      <c r="N443" s="4"/>
      <c r="O443" s="4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</row>
    <row r="444" spans="1:53" s="23" customFormat="1" x14ac:dyDescent="0.2">
      <c r="A444" s="20"/>
      <c r="B444" s="20" t="str">
        <f>VLOOKUP(C444,'[1]виды номенклатуры'!$B$1:$E$29,2)</f>
        <v>Дымоходы</v>
      </c>
      <c r="C444" s="20" t="s">
        <v>470</v>
      </c>
      <c r="D444" s="20" t="s">
        <v>402</v>
      </c>
      <c r="E444" s="14" t="s">
        <v>1157</v>
      </c>
      <c r="F444" s="15" t="s">
        <v>1158</v>
      </c>
      <c r="G444" s="2">
        <v>2079</v>
      </c>
      <c r="H444" s="20"/>
      <c r="I444" s="4"/>
      <c r="J444" s="4"/>
      <c r="K444" s="4"/>
      <c r="L444" s="4"/>
      <c r="M444" s="4"/>
      <c r="N444" s="4"/>
      <c r="O444" s="4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</row>
    <row r="445" spans="1:53" s="23" customFormat="1" x14ac:dyDescent="0.2">
      <c r="A445" s="20"/>
      <c r="B445" s="20" t="str">
        <f>VLOOKUP(C445,'[1]виды номенклатуры'!$B$1:$E$29,2)</f>
        <v>Дымоходы</v>
      </c>
      <c r="C445" s="20" t="s">
        <v>470</v>
      </c>
      <c r="D445" s="20" t="s">
        <v>402</v>
      </c>
      <c r="E445" s="14" t="s">
        <v>1159</v>
      </c>
      <c r="F445" s="15" t="s">
        <v>1160</v>
      </c>
      <c r="G445" s="2">
        <v>3224</v>
      </c>
      <c r="H445" s="20"/>
      <c r="I445" s="4"/>
      <c r="J445" s="4"/>
      <c r="K445" s="4"/>
      <c r="L445" s="4"/>
      <c r="M445" s="4"/>
      <c r="N445" s="4"/>
      <c r="O445" s="4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</row>
    <row r="446" spans="1:53" s="23" customFormat="1" x14ac:dyDescent="0.2">
      <c r="A446" s="20"/>
      <c r="B446" s="20" t="str">
        <f>VLOOKUP(C446,'[1]виды номенклатуры'!$B$1:$E$29,2)</f>
        <v>Дымоходы</v>
      </c>
      <c r="C446" s="20" t="s">
        <v>470</v>
      </c>
      <c r="D446" s="20" t="s">
        <v>402</v>
      </c>
      <c r="E446" s="14" t="s">
        <v>1161</v>
      </c>
      <c r="F446" s="15" t="s">
        <v>1162</v>
      </c>
      <c r="G446" s="2">
        <v>4964</v>
      </c>
      <c r="H446" s="20"/>
      <c r="I446" s="4"/>
      <c r="J446" s="4"/>
      <c r="K446" s="4"/>
      <c r="L446" s="4"/>
      <c r="M446" s="4"/>
      <c r="N446" s="4"/>
      <c r="O446" s="4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</row>
    <row r="447" spans="1:53" s="23" customFormat="1" x14ac:dyDescent="0.2">
      <c r="A447" s="20"/>
      <c r="B447" s="20" t="str">
        <f>VLOOKUP(C447,'[1]виды номенклатуры'!$B$1:$E$29,2)</f>
        <v>Дымоходы</v>
      </c>
      <c r="C447" s="20" t="s">
        <v>470</v>
      </c>
      <c r="D447" s="20" t="s">
        <v>402</v>
      </c>
      <c r="E447" s="14" t="s">
        <v>1163</v>
      </c>
      <c r="F447" s="15" t="s">
        <v>1164</v>
      </c>
      <c r="G447" s="2">
        <v>1439</v>
      </c>
      <c r="H447" s="20"/>
      <c r="I447" s="4"/>
      <c r="J447" s="4"/>
      <c r="K447" s="4"/>
      <c r="L447" s="4"/>
      <c r="M447" s="4"/>
      <c r="N447" s="4"/>
      <c r="O447" s="4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</row>
    <row r="448" spans="1:53" s="23" customFormat="1" x14ac:dyDescent="0.2">
      <c r="A448" s="20"/>
      <c r="B448" s="20" t="str">
        <f>VLOOKUP(C448,'[1]виды номенклатуры'!$B$1:$E$29,2)</f>
        <v>Дымоходы</v>
      </c>
      <c r="C448" s="20" t="s">
        <v>470</v>
      </c>
      <c r="D448" s="20" t="s">
        <v>402</v>
      </c>
      <c r="E448" s="14" t="s">
        <v>1165</v>
      </c>
      <c r="F448" s="15" t="s">
        <v>1166</v>
      </c>
      <c r="G448" s="2">
        <v>2036</v>
      </c>
      <c r="H448" s="20"/>
      <c r="I448" s="4"/>
      <c r="J448" s="4"/>
      <c r="K448" s="4"/>
      <c r="L448" s="4"/>
      <c r="M448" s="4"/>
      <c r="N448" s="4"/>
      <c r="O448" s="4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</row>
    <row r="449" spans="1:53" s="23" customFormat="1" x14ac:dyDescent="0.2">
      <c r="A449" s="20"/>
      <c r="B449" s="20" t="str">
        <f>VLOOKUP(C449,'[1]виды номенклатуры'!$B$1:$E$29,2)</f>
        <v>Дымоходы</v>
      </c>
      <c r="C449" s="20" t="s">
        <v>470</v>
      </c>
      <c r="D449" s="20" t="s">
        <v>402</v>
      </c>
      <c r="E449" s="14" t="s">
        <v>1167</v>
      </c>
      <c r="F449" s="15" t="s">
        <v>1168</v>
      </c>
      <c r="G449" s="2">
        <v>1867</v>
      </c>
      <c r="H449" s="20"/>
      <c r="I449" s="4"/>
      <c r="J449" s="4"/>
      <c r="K449" s="4"/>
      <c r="L449" s="4"/>
      <c r="M449" s="4"/>
      <c r="N449" s="4"/>
      <c r="O449" s="4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</row>
    <row r="450" spans="1:53" s="23" customFormat="1" x14ac:dyDescent="0.2">
      <c r="A450" s="20"/>
      <c r="B450" s="20" t="str">
        <f>VLOOKUP(C450,'[1]виды номенклатуры'!$B$1:$E$29,2)</f>
        <v>Дымоходы</v>
      </c>
      <c r="C450" s="20" t="s">
        <v>470</v>
      </c>
      <c r="D450" s="20" t="s">
        <v>402</v>
      </c>
      <c r="E450" s="14" t="s">
        <v>1169</v>
      </c>
      <c r="F450" s="15" t="s">
        <v>1170</v>
      </c>
      <c r="G450" s="2">
        <v>1617</v>
      </c>
      <c r="H450" s="20"/>
      <c r="I450" s="4"/>
      <c r="J450" s="4"/>
      <c r="K450" s="4"/>
      <c r="L450" s="4"/>
      <c r="M450" s="4"/>
      <c r="N450" s="4"/>
      <c r="O450" s="4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</row>
    <row r="451" spans="1:53" s="23" customFormat="1" x14ac:dyDescent="0.2">
      <c r="A451" s="20"/>
      <c r="B451" s="20" t="str">
        <f>VLOOKUP(C451,'[1]виды номенклатуры'!$B$1:$E$29,2)</f>
        <v>Дымоходы</v>
      </c>
      <c r="C451" s="20" t="s">
        <v>470</v>
      </c>
      <c r="D451" s="20" t="s">
        <v>402</v>
      </c>
      <c r="E451" s="14" t="s">
        <v>1171</v>
      </c>
      <c r="F451" s="15" t="s">
        <v>1172</v>
      </c>
      <c r="G451" s="2">
        <v>1719</v>
      </c>
      <c r="H451" s="20"/>
      <c r="I451" s="4"/>
      <c r="J451" s="4"/>
      <c r="K451" s="4"/>
      <c r="L451" s="4"/>
      <c r="M451" s="4"/>
      <c r="N451" s="4"/>
      <c r="O451" s="4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</row>
    <row r="452" spans="1:53" s="23" customFormat="1" x14ac:dyDescent="0.2">
      <c r="A452" s="20"/>
      <c r="B452" s="20" t="str">
        <f>VLOOKUP(C452,'[1]виды номенклатуры'!$B$1:$E$29,2)</f>
        <v>Дымоходы</v>
      </c>
      <c r="C452" s="20" t="s">
        <v>470</v>
      </c>
      <c r="D452" s="20" t="s">
        <v>402</v>
      </c>
      <c r="E452" s="14" t="s">
        <v>1173</v>
      </c>
      <c r="F452" s="15" t="s">
        <v>1174</v>
      </c>
      <c r="G452" s="2">
        <v>1782</v>
      </c>
      <c r="H452" s="20"/>
      <c r="I452" s="4"/>
      <c r="J452" s="4"/>
      <c r="K452" s="4"/>
      <c r="L452" s="4"/>
      <c r="M452" s="4"/>
      <c r="N452" s="4"/>
      <c r="O452" s="4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</row>
    <row r="453" spans="1:53" s="23" customFormat="1" x14ac:dyDescent="0.2">
      <c r="A453" s="20"/>
      <c r="B453" s="20" t="str">
        <f>VLOOKUP(C453,'[1]виды номенклатуры'!$B$1:$E$29,2)</f>
        <v>Дымоходы</v>
      </c>
      <c r="C453" s="20" t="s">
        <v>470</v>
      </c>
      <c r="D453" s="20" t="s">
        <v>402</v>
      </c>
      <c r="E453" s="14" t="s">
        <v>1175</v>
      </c>
      <c r="F453" s="15" t="s">
        <v>1176</v>
      </c>
      <c r="G453" s="2">
        <v>2885</v>
      </c>
      <c r="H453" s="20"/>
      <c r="I453" s="4"/>
      <c r="J453" s="4"/>
      <c r="K453" s="4"/>
      <c r="L453" s="4"/>
      <c r="M453" s="4"/>
      <c r="N453" s="4"/>
      <c r="O453" s="4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</row>
    <row r="454" spans="1:53" s="23" customFormat="1" x14ac:dyDescent="0.2">
      <c r="A454" s="20"/>
      <c r="B454" s="20" t="str">
        <f>VLOOKUP(C454,'[1]виды номенклатуры'!$B$1:$E$29,2)</f>
        <v>Комплектующие</v>
      </c>
      <c r="C454" s="20" t="s">
        <v>1177</v>
      </c>
      <c r="D454" s="20" t="s">
        <v>306</v>
      </c>
      <c r="E454" s="14" t="s">
        <v>1178</v>
      </c>
      <c r="F454" s="15" t="s">
        <v>1179</v>
      </c>
      <c r="G454" s="2">
        <v>54431</v>
      </c>
      <c r="H454" s="20"/>
      <c r="I454" s="4"/>
      <c r="J454" s="4"/>
      <c r="K454" s="4"/>
      <c r="L454" s="4"/>
      <c r="M454" s="4"/>
      <c r="N454" s="4"/>
      <c r="O454" s="4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</row>
    <row r="455" spans="1:53" s="23" customFormat="1" x14ac:dyDescent="0.2">
      <c r="A455" s="20"/>
      <c r="B455" s="20" t="str">
        <f>VLOOKUP(C455,'[1]виды номенклатуры'!$B$1:$E$29,2)</f>
        <v>Комплектующие</v>
      </c>
      <c r="C455" s="20" t="s">
        <v>1177</v>
      </c>
      <c r="D455" s="20" t="s">
        <v>306</v>
      </c>
      <c r="E455" s="14" t="s">
        <v>1180</v>
      </c>
      <c r="F455" s="15" t="s">
        <v>1181</v>
      </c>
      <c r="G455" s="2">
        <v>2703</v>
      </c>
      <c r="H455" s="20"/>
      <c r="I455" s="4"/>
      <c r="J455" s="4"/>
      <c r="K455" s="4"/>
      <c r="L455" s="4"/>
      <c r="M455" s="4"/>
      <c r="N455" s="4"/>
      <c r="O455" s="4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</row>
    <row r="456" spans="1:53" s="23" customFormat="1" x14ac:dyDescent="0.2">
      <c r="A456" s="20"/>
      <c r="B456" s="20" t="str">
        <f>VLOOKUP(C456,'[1]виды номенклатуры'!$B$1:$E$29,2)</f>
        <v>Комплектующие</v>
      </c>
      <c r="C456" s="20" t="s">
        <v>1177</v>
      </c>
      <c r="D456" s="20" t="s">
        <v>306</v>
      </c>
      <c r="E456" s="14" t="s">
        <v>1182</v>
      </c>
      <c r="F456" s="15" t="s">
        <v>1183</v>
      </c>
      <c r="G456" s="2">
        <v>4521</v>
      </c>
      <c r="H456" s="20"/>
      <c r="I456" s="4"/>
      <c r="J456" s="4"/>
      <c r="K456" s="4"/>
      <c r="L456" s="4"/>
      <c r="M456" s="4"/>
      <c r="N456" s="4"/>
      <c r="O456" s="4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</row>
    <row r="457" spans="1:53" s="23" customFormat="1" x14ac:dyDescent="0.2">
      <c r="A457" s="20"/>
      <c r="B457" s="20" t="str">
        <f>VLOOKUP(C457,'[1]виды номенклатуры'!$B$1:$E$29,2)</f>
        <v>Комплектующие</v>
      </c>
      <c r="C457" s="20" t="s">
        <v>1177</v>
      </c>
      <c r="D457" s="20" t="s">
        <v>306</v>
      </c>
      <c r="E457" s="14" t="s">
        <v>1184</v>
      </c>
      <c r="F457" s="15" t="s">
        <v>1185</v>
      </c>
      <c r="G457" s="2">
        <v>4050</v>
      </c>
      <c r="H457" s="20"/>
      <c r="I457" s="4"/>
      <c r="J457" s="4"/>
      <c r="K457" s="4"/>
      <c r="L457" s="4"/>
      <c r="M457" s="4"/>
      <c r="N457" s="4"/>
      <c r="O457" s="4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</row>
    <row r="458" spans="1:53" s="23" customFormat="1" x14ac:dyDescent="0.2">
      <c r="A458" s="20"/>
      <c r="B458" s="20" t="str">
        <f>VLOOKUP(C458,'[1]виды номенклатуры'!$B$1:$E$29,2)</f>
        <v>Комплектующие</v>
      </c>
      <c r="C458" s="20" t="s">
        <v>1177</v>
      </c>
      <c r="D458" s="20" t="s">
        <v>306</v>
      </c>
      <c r="E458" s="14" t="s">
        <v>1186</v>
      </c>
      <c r="F458" s="15" t="s">
        <v>1187</v>
      </c>
      <c r="G458" s="2">
        <v>1875</v>
      </c>
      <c r="H458" s="20"/>
      <c r="I458" s="4"/>
      <c r="J458" s="4"/>
      <c r="K458" s="4"/>
      <c r="L458" s="4"/>
      <c r="M458" s="4"/>
      <c r="N458" s="4"/>
      <c r="O458" s="4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</row>
    <row r="459" spans="1:53" s="23" customFormat="1" x14ac:dyDescent="0.2">
      <c r="A459" s="20"/>
      <c r="B459" s="20" t="str">
        <f>VLOOKUP(C459,'[1]виды номенклатуры'!$B$1:$E$29,2)</f>
        <v>Комплектующие</v>
      </c>
      <c r="C459" s="20" t="s">
        <v>1177</v>
      </c>
      <c r="D459" s="20" t="s">
        <v>306</v>
      </c>
      <c r="E459" s="14" t="s">
        <v>1188</v>
      </c>
      <c r="F459" s="15" t="s">
        <v>1189</v>
      </c>
      <c r="G459" s="2">
        <v>973</v>
      </c>
      <c r="H459" s="20"/>
      <c r="I459" s="4"/>
      <c r="J459" s="4"/>
      <c r="K459" s="4"/>
      <c r="L459" s="4"/>
      <c r="M459" s="4"/>
      <c r="N459" s="4"/>
      <c r="O459" s="4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</row>
    <row r="460" spans="1:53" s="23" customFormat="1" x14ac:dyDescent="0.2">
      <c r="A460" s="20"/>
      <c r="B460" s="20" t="str">
        <f>VLOOKUP(C460,'[1]виды номенклатуры'!$B$1:$E$29,2)</f>
        <v>Комплектующие</v>
      </c>
      <c r="C460" s="20" t="s">
        <v>1177</v>
      </c>
      <c r="D460" s="20" t="s">
        <v>306</v>
      </c>
      <c r="E460" s="14" t="s">
        <v>1190</v>
      </c>
      <c r="F460" s="15" t="s">
        <v>1191</v>
      </c>
      <c r="G460" s="2">
        <v>986</v>
      </c>
      <c r="H460" s="20"/>
      <c r="I460" s="4"/>
      <c r="J460" s="4"/>
      <c r="K460" s="4"/>
      <c r="L460" s="4"/>
      <c r="M460" s="4"/>
      <c r="N460" s="4"/>
      <c r="O460" s="4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</row>
    <row r="461" spans="1:53" s="23" customFormat="1" x14ac:dyDescent="0.2">
      <c r="A461" s="20"/>
      <c r="B461" s="20" t="str">
        <f>VLOOKUP(C461,'[1]виды номенклатуры'!$B$1:$E$29,2)</f>
        <v>Комплектующие</v>
      </c>
      <c r="C461" s="20" t="s">
        <v>1177</v>
      </c>
      <c r="D461" s="20" t="s">
        <v>306</v>
      </c>
      <c r="E461" s="14" t="s">
        <v>1192</v>
      </c>
      <c r="F461" s="15" t="s">
        <v>1193</v>
      </c>
      <c r="G461" s="2">
        <v>1270</v>
      </c>
      <c r="H461" s="20"/>
      <c r="I461" s="4"/>
      <c r="J461" s="4"/>
      <c r="K461" s="4"/>
      <c r="L461" s="4"/>
      <c r="M461" s="4"/>
      <c r="N461" s="4"/>
      <c r="O461" s="4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</row>
    <row r="462" spans="1:53" s="23" customFormat="1" x14ac:dyDescent="0.2">
      <c r="A462" s="20"/>
      <c r="B462" s="20" t="str">
        <f>VLOOKUP(C462,'[1]виды номенклатуры'!$B$1:$E$29,2)</f>
        <v>Комплектующие</v>
      </c>
      <c r="C462" s="20" t="s">
        <v>1177</v>
      </c>
      <c r="D462" s="20" t="s">
        <v>306</v>
      </c>
      <c r="E462" s="14" t="s">
        <v>1194</v>
      </c>
      <c r="F462" s="15" t="s">
        <v>1195</v>
      </c>
      <c r="G462" s="2">
        <v>1555</v>
      </c>
      <c r="H462" s="20"/>
      <c r="I462" s="4"/>
      <c r="J462" s="4"/>
      <c r="K462" s="4"/>
      <c r="L462" s="4"/>
      <c r="M462" s="4"/>
      <c r="N462" s="4"/>
      <c r="O462" s="4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</row>
    <row r="463" spans="1:53" s="23" customFormat="1" x14ac:dyDescent="0.2">
      <c r="A463" s="20"/>
      <c r="B463" s="20" t="str">
        <f>VLOOKUP(C463,'[1]виды номенклатуры'!$B$1:$E$29,2)</f>
        <v>Комплектующие</v>
      </c>
      <c r="C463" s="20" t="s">
        <v>1177</v>
      </c>
      <c r="D463" s="20" t="s">
        <v>306</v>
      </c>
      <c r="E463" s="14" t="s">
        <v>1196</v>
      </c>
      <c r="F463" s="15" t="s">
        <v>1197</v>
      </c>
      <c r="G463" s="2">
        <v>1540</v>
      </c>
      <c r="H463" s="20"/>
      <c r="I463" s="4"/>
      <c r="J463" s="4"/>
      <c r="K463" s="4"/>
      <c r="L463" s="4"/>
      <c r="M463" s="4"/>
      <c r="N463" s="4"/>
      <c r="O463" s="4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</row>
    <row r="464" spans="1:53" s="23" customFormat="1" x14ac:dyDescent="0.2">
      <c r="A464" s="20"/>
      <c r="B464" s="20" t="str">
        <f>VLOOKUP(C464,'[1]виды номенклатуры'!$B$1:$E$29,2)</f>
        <v>Комплектующие</v>
      </c>
      <c r="C464" s="20" t="s">
        <v>1177</v>
      </c>
      <c r="D464" s="20" t="s">
        <v>306</v>
      </c>
      <c r="E464" s="14" t="s">
        <v>1198</v>
      </c>
      <c r="F464" s="15" t="s">
        <v>1199</v>
      </c>
      <c r="G464" s="2">
        <v>1335</v>
      </c>
      <c r="H464" s="20"/>
      <c r="I464" s="4"/>
      <c r="J464" s="4"/>
      <c r="K464" s="4"/>
      <c r="L464" s="4"/>
      <c r="M464" s="4"/>
      <c r="N464" s="4"/>
      <c r="O464" s="4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</row>
    <row r="465" spans="1:53" s="23" customFormat="1" x14ac:dyDescent="0.2">
      <c r="A465" s="20"/>
      <c r="B465" s="20" t="str">
        <f>VLOOKUP(C465,'[1]виды номенклатуры'!$B$1:$E$29,2)</f>
        <v>Комплектующие</v>
      </c>
      <c r="C465" s="20" t="s">
        <v>1177</v>
      </c>
      <c r="D465" s="20" t="s">
        <v>306</v>
      </c>
      <c r="E465" s="14" t="s">
        <v>1200</v>
      </c>
      <c r="F465" s="15" t="s">
        <v>1201</v>
      </c>
      <c r="G465" s="2">
        <v>1524</v>
      </c>
      <c r="H465" s="20"/>
      <c r="I465" s="4"/>
      <c r="J465" s="4"/>
      <c r="K465" s="4"/>
      <c r="L465" s="4"/>
      <c r="M465" s="4"/>
      <c r="N465" s="4"/>
      <c r="O465" s="4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</row>
    <row r="466" spans="1:53" s="23" customFormat="1" x14ac:dyDescent="0.2">
      <c r="A466" s="20"/>
      <c r="B466" s="20" t="str">
        <f>VLOOKUP(C466,'[1]виды номенклатуры'!$B$1:$E$29,2)</f>
        <v>Комплектующие</v>
      </c>
      <c r="C466" s="20" t="s">
        <v>1177</v>
      </c>
      <c r="D466" s="20" t="s">
        <v>306</v>
      </c>
      <c r="E466" s="14" t="s">
        <v>1202</v>
      </c>
      <c r="F466" s="15" t="s">
        <v>1203</v>
      </c>
      <c r="G466" s="2">
        <v>1141</v>
      </c>
      <c r="H466" s="20"/>
      <c r="I466" s="4"/>
      <c r="J466" s="4"/>
      <c r="K466" s="4"/>
      <c r="L466" s="4"/>
      <c r="M466" s="4"/>
      <c r="N466" s="4"/>
      <c r="O466" s="4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</row>
    <row r="467" spans="1:53" s="23" customFormat="1" x14ac:dyDescent="0.2">
      <c r="A467" s="20"/>
      <c r="B467" s="20" t="str">
        <f>VLOOKUP(C467,'[1]виды номенклатуры'!$B$1:$E$29,2)</f>
        <v>Комплектующие</v>
      </c>
      <c r="C467" s="20" t="s">
        <v>1177</v>
      </c>
      <c r="D467" s="20" t="s">
        <v>306</v>
      </c>
      <c r="E467" s="14" t="s">
        <v>1204</v>
      </c>
      <c r="F467" s="15" t="s">
        <v>1205</v>
      </c>
      <c r="G467" s="2">
        <v>16830</v>
      </c>
      <c r="H467" s="20"/>
      <c r="I467" s="4"/>
      <c r="J467" s="4"/>
      <c r="K467" s="4"/>
      <c r="L467" s="4"/>
      <c r="M467" s="4"/>
      <c r="N467" s="4"/>
      <c r="O467" s="4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</row>
    <row r="468" spans="1:53" s="23" customFormat="1" x14ac:dyDescent="0.2">
      <c r="A468" s="20"/>
      <c r="B468" s="20" t="str">
        <f>VLOOKUP(C468,'[1]виды номенклатуры'!$B$1:$E$29,2)</f>
        <v>Комплектующие</v>
      </c>
      <c r="C468" s="20" t="s">
        <v>1177</v>
      </c>
      <c r="D468" s="20" t="s">
        <v>306</v>
      </c>
      <c r="E468" s="14" t="s">
        <v>1206</v>
      </c>
      <c r="F468" s="15" t="s">
        <v>1207</v>
      </c>
      <c r="G468" s="2">
        <v>24170</v>
      </c>
      <c r="H468" s="20"/>
      <c r="I468" s="4"/>
      <c r="J468" s="4"/>
      <c r="K468" s="4"/>
      <c r="L468" s="4"/>
      <c r="M468" s="4"/>
      <c r="N468" s="4"/>
      <c r="O468" s="4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</row>
    <row r="469" spans="1:53" s="23" customFormat="1" x14ac:dyDescent="0.2">
      <c r="A469" s="20"/>
      <c r="B469" s="20" t="str">
        <f>VLOOKUP(C469,'[1]виды номенклатуры'!$B$1:$E$29,2)</f>
        <v>Комплектующие</v>
      </c>
      <c r="C469" s="20" t="s">
        <v>1177</v>
      </c>
      <c r="D469" s="20" t="s">
        <v>306</v>
      </c>
      <c r="E469" s="14" t="s">
        <v>1208</v>
      </c>
      <c r="F469" s="15" t="s">
        <v>1209</v>
      </c>
      <c r="G469" s="2">
        <v>8463</v>
      </c>
      <c r="H469" s="20"/>
      <c r="I469" s="4"/>
      <c r="J469" s="4"/>
      <c r="K469" s="4"/>
      <c r="L469" s="4"/>
      <c r="M469" s="4"/>
      <c r="N469" s="4"/>
      <c r="O469" s="4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</row>
    <row r="470" spans="1:53" s="23" customFormat="1" x14ac:dyDescent="0.2">
      <c r="A470" s="20"/>
      <c r="B470" s="20" t="str">
        <f>VLOOKUP(C470,'[1]виды номенклатуры'!$B$1:$E$29,2)</f>
        <v>Комплектующие</v>
      </c>
      <c r="C470" s="20" t="s">
        <v>1177</v>
      </c>
      <c r="D470" s="20" t="s">
        <v>306</v>
      </c>
      <c r="E470" s="14" t="s">
        <v>1210</v>
      </c>
      <c r="F470" s="15" t="s">
        <v>1209</v>
      </c>
      <c r="G470" s="2">
        <v>9489</v>
      </c>
      <c r="H470" s="20"/>
      <c r="I470" s="4"/>
      <c r="J470" s="4"/>
      <c r="K470" s="4"/>
      <c r="L470" s="4"/>
      <c r="M470" s="4"/>
      <c r="N470" s="4"/>
      <c r="O470" s="4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</row>
    <row r="471" spans="1:53" s="23" customFormat="1" x14ac:dyDescent="0.2">
      <c r="A471" s="20"/>
      <c r="B471" s="20" t="str">
        <f>VLOOKUP(C471,'[1]виды номенклатуры'!$B$1:$E$29,2)</f>
        <v>Комплектующие</v>
      </c>
      <c r="C471" s="20" t="s">
        <v>1177</v>
      </c>
      <c r="D471" s="20" t="s">
        <v>306</v>
      </c>
      <c r="E471" s="14" t="s">
        <v>1211</v>
      </c>
      <c r="F471" s="15" t="s">
        <v>1212</v>
      </c>
      <c r="G471" s="2">
        <v>25554</v>
      </c>
      <c r="H471" s="20"/>
      <c r="I471" s="4"/>
      <c r="J471" s="4"/>
      <c r="K471" s="4"/>
      <c r="L471" s="4"/>
      <c r="M471" s="4"/>
      <c r="N471" s="4"/>
      <c r="O471" s="4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</row>
    <row r="472" spans="1:53" s="23" customFormat="1" x14ac:dyDescent="0.2">
      <c r="A472" s="20"/>
      <c r="B472" s="20" t="str">
        <f>VLOOKUP(C472,'[1]виды номенклатуры'!$B$1:$E$29,2)</f>
        <v>Комплектующие</v>
      </c>
      <c r="C472" s="20" t="s">
        <v>1177</v>
      </c>
      <c r="D472" s="20" t="s">
        <v>306</v>
      </c>
      <c r="E472" s="14" t="s">
        <v>1213</v>
      </c>
      <c r="F472" s="15" t="s">
        <v>1214</v>
      </c>
      <c r="G472" s="2">
        <v>3596</v>
      </c>
      <c r="H472" s="20"/>
      <c r="I472" s="4"/>
      <c r="J472" s="4"/>
      <c r="K472" s="4"/>
      <c r="L472" s="4"/>
      <c r="M472" s="4"/>
      <c r="N472" s="4"/>
      <c r="O472" s="4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</row>
    <row r="473" spans="1:53" s="23" customFormat="1" x14ac:dyDescent="0.2">
      <c r="A473" s="20"/>
      <c r="B473" s="20" t="str">
        <f>VLOOKUP(C473,'[1]виды номенклатуры'!$B$1:$E$29,2)</f>
        <v>Комплектующие</v>
      </c>
      <c r="C473" s="20" t="s">
        <v>1177</v>
      </c>
      <c r="D473" s="20" t="s">
        <v>306</v>
      </c>
      <c r="E473" s="14" t="s">
        <v>1215</v>
      </c>
      <c r="F473" s="15" t="s">
        <v>1216</v>
      </c>
      <c r="G473" s="2">
        <v>18238</v>
      </c>
      <c r="H473" s="20"/>
      <c r="I473" s="4"/>
      <c r="J473" s="4"/>
      <c r="K473" s="4"/>
      <c r="L473" s="4"/>
      <c r="M473" s="4"/>
      <c r="N473" s="4"/>
      <c r="O473" s="4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</row>
    <row r="474" spans="1:53" s="23" customFormat="1" x14ac:dyDescent="0.2">
      <c r="A474" s="20"/>
      <c r="B474" s="20" t="str">
        <f>VLOOKUP(C474,'[1]виды номенклатуры'!$B$1:$E$29,2)</f>
        <v>Комплектующие</v>
      </c>
      <c r="C474" s="20" t="s">
        <v>1177</v>
      </c>
      <c r="D474" s="20" t="s">
        <v>306</v>
      </c>
      <c r="E474" s="14" t="s">
        <v>1217</v>
      </c>
      <c r="F474" s="15" t="s">
        <v>1218</v>
      </c>
      <c r="G474" s="2">
        <v>17300</v>
      </c>
      <c r="H474" s="20"/>
      <c r="I474" s="4"/>
      <c r="J474" s="4"/>
      <c r="K474" s="4"/>
      <c r="L474" s="4"/>
      <c r="M474" s="4"/>
      <c r="N474" s="4"/>
      <c r="O474" s="4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</row>
    <row r="475" spans="1:53" s="23" customFormat="1" x14ac:dyDescent="0.2">
      <c r="A475" s="20"/>
      <c r="B475" s="20" t="str">
        <f>VLOOKUP(C475,'[1]виды номенклатуры'!$B$1:$E$29,2)</f>
        <v>Комплектующие</v>
      </c>
      <c r="C475" s="20" t="s">
        <v>1177</v>
      </c>
      <c r="D475" s="20" t="s">
        <v>306</v>
      </c>
      <c r="E475" s="14" t="s">
        <v>1219</v>
      </c>
      <c r="F475" s="15" t="s">
        <v>1220</v>
      </c>
      <c r="G475" s="2">
        <v>22775</v>
      </c>
      <c r="H475" s="20"/>
      <c r="I475" s="4"/>
      <c r="J475" s="4"/>
      <c r="K475" s="4"/>
      <c r="L475" s="4"/>
      <c r="M475" s="4"/>
      <c r="N475" s="4"/>
      <c r="O475" s="4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</row>
    <row r="476" spans="1:53" s="23" customFormat="1" x14ac:dyDescent="0.2">
      <c r="A476" s="20"/>
      <c r="B476" s="20" t="str">
        <f>VLOOKUP(C476,'[1]виды номенклатуры'!$B$1:$E$29,2)</f>
        <v>Комплектующие</v>
      </c>
      <c r="C476" s="20" t="s">
        <v>1177</v>
      </c>
      <c r="D476" s="20" t="s">
        <v>306</v>
      </c>
      <c r="E476" s="14" t="s">
        <v>1221</v>
      </c>
      <c r="F476" s="15" t="s">
        <v>1222</v>
      </c>
      <c r="G476" s="2">
        <v>2234</v>
      </c>
      <c r="H476" s="20"/>
      <c r="I476" s="4"/>
      <c r="J476" s="4"/>
      <c r="K476" s="4"/>
      <c r="L476" s="4"/>
      <c r="M476" s="4"/>
      <c r="N476" s="4"/>
      <c r="O476" s="4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</row>
    <row r="477" spans="1:53" s="23" customFormat="1" x14ac:dyDescent="0.2">
      <c r="A477" s="20"/>
      <c r="B477" s="20" t="str">
        <f>VLOOKUP(C477,'[1]виды номенклатуры'!$B$1:$E$29,2)</f>
        <v>Комплектующие</v>
      </c>
      <c r="C477" s="20" t="s">
        <v>1177</v>
      </c>
      <c r="D477" s="20" t="s">
        <v>306</v>
      </c>
      <c r="E477" s="14" t="s">
        <v>1223</v>
      </c>
      <c r="F477" s="15" t="s">
        <v>1224</v>
      </c>
      <c r="G477" s="2">
        <v>4342</v>
      </c>
      <c r="H477" s="20"/>
      <c r="I477" s="4"/>
      <c r="J477" s="4"/>
      <c r="K477" s="4"/>
      <c r="L477" s="4"/>
      <c r="M477" s="4"/>
      <c r="N477" s="4"/>
      <c r="O477" s="4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</row>
    <row r="478" spans="1:53" s="23" customFormat="1" x14ac:dyDescent="0.2">
      <c r="A478" s="20"/>
      <c r="B478" s="20" t="str">
        <f>VLOOKUP(C478,'[1]виды номенклатуры'!$B$1:$E$29,2)</f>
        <v>Комплектующие</v>
      </c>
      <c r="C478" s="20" t="s">
        <v>1177</v>
      </c>
      <c r="D478" s="20" t="s">
        <v>306</v>
      </c>
      <c r="E478" s="14" t="s">
        <v>1225</v>
      </c>
      <c r="F478" s="15" t="s">
        <v>1226</v>
      </c>
      <c r="G478" s="2">
        <v>3493</v>
      </c>
      <c r="H478" s="20"/>
      <c r="I478" s="4"/>
      <c r="J478" s="4"/>
      <c r="K478" s="4"/>
      <c r="L478" s="4"/>
      <c r="M478" s="4"/>
      <c r="N478" s="4"/>
      <c r="O478" s="4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</row>
    <row r="479" spans="1:53" s="23" customFormat="1" x14ac:dyDescent="0.2">
      <c r="A479" s="20"/>
      <c r="B479" s="20" t="str">
        <f>VLOOKUP(C479,'[1]виды номенклатуры'!$B$1:$E$29,2)</f>
        <v>Комплектующие</v>
      </c>
      <c r="C479" s="20" t="s">
        <v>1177</v>
      </c>
      <c r="D479" s="20" t="s">
        <v>306</v>
      </c>
      <c r="E479" s="14" t="s">
        <v>1227</v>
      </c>
      <c r="F479" s="15" t="s">
        <v>1228</v>
      </c>
      <c r="G479" s="2">
        <v>2234</v>
      </c>
      <c r="H479" s="20"/>
      <c r="I479" s="4"/>
      <c r="J479" s="4"/>
      <c r="K479" s="4"/>
      <c r="L479" s="4"/>
      <c r="M479" s="4"/>
      <c r="N479" s="4"/>
      <c r="O479" s="4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</row>
    <row r="480" spans="1:53" s="23" customFormat="1" x14ac:dyDescent="0.2">
      <c r="A480" s="20"/>
      <c r="B480" s="20" t="str">
        <f>VLOOKUP(C480,'[1]виды номенклатуры'!$B$1:$E$29,2)</f>
        <v>Комплектующие</v>
      </c>
      <c r="C480" s="20" t="s">
        <v>1177</v>
      </c>
      <c r="D480" s="20" t="s">
        <v>306</v>
      </c>
      <c r="E480" s="14" t="s">
        <v>1229</v>
      </c>
      <c r="F480" s="15" t="s">
        <v>1230</v>
      </c>
      <c r="G480" s="2">
        <v>5494</v>
      </c>
      <c r="H480" s="20"/>
      <c r="I480" s="4"/>
      <c r="J480" s="4"/>
      <c r="K480" s="4"/>
      <c r="L480" s="4"/>
      <c r="M480" s="4"/>
      <c r="N480" s="4"/>
      <c r="O480" s="4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</row>
    <row r="481" spans="1:53" s="23" customFormat="1" x14ac:dyDescent="0.2">
      <c r="A481" s="20"/>
      <c r="B481" s="20" t="str">
        <f>VLOOKUP(C481,'[1]виды номенклатуры'!$B$1:$E$29,2)</f>
        <v>Комплектующие</v>
      </c>
      <c r="C481" s="20" t="s">
        <v>1177</v>
      </c>
      <c r="D481" s="20" t="s">
        <v>306</v>
      </c>
      <c r="E481" s="14" t="s">
        <v>1231</v>
      </c>
      <c r="F481" s="15" t="s">
        <v>1232</v>
      </c>
      <c r="G481" s="2">
        <v>3925</v>
      </c>
      <c r="H481" s="20"/>
      <c r="I481" s="4"/>
      <c r="J481" s="4"/>
      <c r="K481" s="4"/>
      <c r="L481" s="4"/>
      <c r="M481" s="4"/>
      <c r="N481" s="4"/>
      <c r="O481" s="4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</row>
    <row r="482" spans="1:53" s="23" customFormat="1" x14ac:dyDescent="0.2">
      <c r="A482" s="20"/>
      <c r="B482" s="20" t="str">
        <f>VLOOKUP(C482,'[1]виды номенклатуры'!$B$1:$E$29,2)</f>
        <v>Комплектующие</v>
      </c>
      <c r="C482" s="20" t="s">
        <v>1177</v>
      </c>
      <c r="D482" s="20" t="s">
        <v>306</v>
      </c>
      <c r="E482" s="14" t="s">
        <v>1233</v>
      </c>
      <c r="F482" s="15" t="s">
        <v>1234</v>
      </c>
      <c r="G482" s="2">
        <v>1691</v>
      </c>
      <c r="H482" s="20"/>
      <c r="I482" s="4"/>
      <c r="J482" s="4"/>
      <c r="K482" s="4"/>
      <c r="L482" s="4"/>
      <c r="M482" s="4"/>
      <c r="N482" s="4"/>
      <c r="O482" s="4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</row>
    <row r="483" spans="1:53" s="23" customFormat="1" x14ac:dyDescent="0.2">
      <c r="A483" s="20"/>
      <c r="B483" s="20" t="str">
        <f>VLOOKUP(C483,'[1]виды номенклатуры'!$B$1:$E$29,2)</f>
        <v>Комплектующие</v>
      </c>
      <c r="C483" s="20" t="s">
        <v>1177</v>
      </c>
      <c r="D483" s="20" t="s">
        <v>306</v>
      </c>
      <c r="E483" s="14" t="s">
        <v>1235</v>
      </c>
      <c r="F483" s="15" t="s">
        <v>1236</v>
      </c>
      <c r="G483" s="2">
        <v>4263</v>
      </c>
      <c r="H483" s="20"/>
      <c r="I483" s="4"/>
      <c r="J483" s="4"/>
      <c r="K483" s="4"/>
      <c r="L483" s="4"/>
      <c r="M483" s="4"/>
      <c r="N483" s="4"/>
      <c r="O483" s="4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</row>
    <row r="484" spans="1:53" s="23" customFormat="1" x14ac:dyDescent="0.2">
      <c r="A484" s="20"/>
      <c r="B484" s="20" t="str">
        <f>VLOOKUP(C484,'[1]виды номенклатуры'!$B$1:$E$29,2)</f>
        <v>Комплектующие</v>
      </c>
      <c r="C484" s="20" t="s">
        <v>1177</v>
      </c>
      <c r="D484" s="20" t="s">
        <v>306</v>
      </c>
      <c r="E484" s="14" t="s">
        <v>1237</v>
      </c>
      <c r="F484" s="15" t="s">
        <v>1238</v>
      </c>
      <c r="G484" s="2">
        <v>1492</v>
      </c>
      <c r="H484" s="20"/>
      <c r="I484" s="4"/>
      <c r="J484" s="4"/>
      <c r="K484" s="4"/>
      <c r="L484" s="4"/>
      <c r="M484" s="4"/>
      <c r="N484" s="4"/>
      <c r="O484" s="4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</row>
    <row r="485" spans="1:53" s="23" customFormat="1" x14ac:dyDescent="0.2">
      <c r="A485" s="20"/>
      <c r="B485" s="20" t="str">
        <f>VLOOKUP(C485,'[1]виды номенклатуры'!$B$1:$E$29,2)</f>
        <v>Комплектующие</v>
      </c>
      <c r="C485" s="20" t="s">
        <v>1177</v>
      </c>
      <c r="D485" s="20" t="s">
        <v>306</v>
      </c>
      <c r="E485" s="14" t="s">
        <v>1239</v>
      </c>
      <c r="F485" s="15" t="s">
        <v>1240</v>
      </c>
      <c r="G485" s="2">
        <v>5773</v>
      </c>
      <c r="H485" s="20"/>
      <c r="I485" s="4"/>
      <c r="J485" s="4"/>
      <c r="K485" s="4"/>
      <c r="L485" s="4"/>
      <c r="M485" s="4"/>
      <c r="N485" s="4"/>
      <c r="O485" s="4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</row>
    <row r="486" spans="1:53" s="23" customFormat="1" x14ac:dyDescent="0.2">
      <c r="A486" s="20"/>
      <c r="B486" s="20" t="str">
        <f>VLOOKUP(C486,'[1]виды номенклатуры'!$B$1:$E$29,2)</f>
        <v>Комплектующие</v>
      </c>
      <c r="C486" s="20" t="s">
        <v>1177</v>
      </c>
      <c r="D486" s="20" t="s">
        <v>306</v>
      </c>
      <c r="E486" s="14" t="s">
        <v>1241</v>
      </c>
      <c r="F486" s="15" t="s">
        <v>1242</v>
      </c>
      <c r="G486" s="2">
        <v>1350</v>
      </c>
      <c r="H486" s="20"/>
      <c r="I486" s="4"/>
      <c r="J486" s="4"/>
      <c r="K486" s="4"/>
      <c r="L486" s="4"/>
      <c r="M486" s="4"/>
      <c r="N486" s="4"/>
      <c r="O486" s="4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</row>
    <row r="487" spans="1:53" s="23" customFormat="1" x14ac:dyDescent="0.2">
      <c r="A487" s="20"/>
      <c r="B487" s="20" t="str">
        <f>VLOOKUP(C487,'[1]виды номенклатуры'!$B$1:$E$29,2)</f>
        <v>Комплектующие</v>
      </c>
      <c r="C487" s="20" t="s">
        <v>1177</v>
      </c>
      <c r="D487" s="20" t="s">
        <v>306</v>
      </c>
      <c r="E487" s="14" t="s">
        <v>1243</v>
      </c>
      <c r="F487" s="15" t="s">
        <v>1244</v>
      </c>
      <c r="G487" s="2">
        <v>1620</v>
      </c>
      <c r="H487" s="20"/>
      <c r="I487" s="4"/>
      <c r="J487" s="4"/>
      <c r="K487" s="4"/>
      <c r="L487" s="4"/>
      <c r="M487" s="4"/>
      <c r="N487" s="4"/>
      <c r="O487" s="4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</row>
    <row r="488" spans="1:53" s="23" customFormat="1" x14ac:dyDescent="0.2">
      <c r="A488" s="20"/>
      <c r="B488" s="20" t="str">
        <f>VLOOKUP(C488,'[1]виды номенклатуры'!$B$1:$E$29,2)</f>
        <v>Комплектующие</v>
      </c>
      <c r="C488" s="20" t="s">
        <v>1177</v>
      </c>
      <c r="D488" s="20" t="s">
        <v>306</v>
      </c>
      <c r="E488" s="14" t="s">
        <v>1245</v>
      </c>
      <c r="F488" s="15" t="s">
        <v>1246</v>
      </c>
      <c r="G488" s="2">
        <v>5866</v>
      </c>
      <c r="H488" s="20"/>
      <c r="I488" s="4"/>
      <c r="J488" s="4"/>
      <c r="K488" s="4"/>
      <c r="L488" s="4"/>
      <c r="M488" s="4"/>
      <c r="N488" s="4"/>
      <c r="O488" s="4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</row>
    <row r="489" spans="1:53" s="23" customFormat="1" x14ac:dyDescent="0.2">
      <c r="A489" s="20"/>
      <c r="B489" s="20" t="str">
        <f>VLOOKUP(C489,'[1]виды номенклатуры'!$B$1:$E$29,2)</f>
        <v>Комплектующие</v>
      </c>
      <c r="C489" s="20" t="s">
        <v>1177</v>
      </c>
      <c r="D489" s="20" t="s">
        <v>306</v>
      </c>
      <c r="E489" s="14" t="s">
        <v>1247</v>
      </c>
      <c r="F489" s="15" t="s">
        <v>1248</v>
      </c>
      <c r="G489" s="2">
        <v>1601</v>
      </c>
      <c r="H489" s="20"/>
      <c r="I489" s="4"/>
      <c r="J489" s="4"/>
      <c r="K489" s="4"/>
      <c r="L489" s="4"/>
      <c r="M489" s="4"/>
      <c r="N489" s="4"/>
      <c r="O489" s="4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</row>
    <row r="490" spans="1:53" s="23" customFormat="1" x14ac:dyDescent="0.2">
      <c r="A490" s="20"/>
      <c r="B490" s="20" t="str">
        <f>VLOOKUP(C490,'[1]виды номенклатуры'!$B$1:$E$29,2)</f>
        <v>Комплектующие</v>
      </c>
      <c r="C490" s="20" t="s">
        <v>1177</v>
      </c>
      <c r="D490" s="20" t="s">
        <v>306</v>
      </c>
      <c r="E490" s="14" t="s">
        <v>1249</v>
      </c>
      <c r="F490" s="15" t="s">
        <v>1250</v>
      </c>
      <c r="G490" s="2">
        <v>11280</v>
      </c>
      <c r="H490" s="20"/>
      <c r="I490" s="4"/>
      <c r="J490" s="4"/>
      <c r="K490" s="4"/>
      <c r="L490" s="4"/>
      <c r="M490" s="4"/>
      <c r="N490" s="4"/>
      <c r="O490" s="4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</row>
    <row r="491" spans="1:53" s="23" customFormat="1" x14ac:dyDescent="0.2">
      <c r="A491" s="20"/>
      <c r="B491" s="20" t="str">
        <f>VLOOKUP(C491,'[1]виды номенклатуры'!$B$1:$E$29,2)</f>
        <v>Комплектующие</v>
      </c>
      <c r="C491" s="20" t="s">
        <v>1177</v>
      </c>
      <c r="D491" s="20" t="s">
        <v>306</v>
      </c>
      <c r="E491" s="14" t="s">
        <v>1251</v>
      </c>
      <c r="F491" s="15" t="s">
        <v>1252</v>
      </c>
      <c r="G491" s="2">
        <v>2147</v>
      </c>
      <c r="H491" s="20"/>
      <c r="I491" s="4"/>
      <c r="J491" s="4"/>
      <c r="K491" s="4"/>
      <c r="L491" s="4"/>
      <c r="M491" s="4"/>
      <c r="N491" s="4"/>
      <c r="O491" s="4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</row>
    <row r="492" spans="1:53" s="23" customFormat="1" x14ac:dyDescent="0.2">
      <c r="A492" s="20"/>
      <c r="B492" s="20" t="str">
        <f>VLOOKUP(C492,'[1]виды номенклатуры'!$B$1:$E$29,2)</f>
        <v>Комплектующие</v>
      </c>
      <c r="C492" s="20" t="s">
        <v>1177</v>
      </c>
      <c r="D492" s="20" t="s">
        <v>306</v>
      </c>
      <c r="E492" s="14" t="s">
        <v>1253</v>
      </c>
      <c r="F492" s="15" t="s">
        <v>1254</v>
      </c>
      <c r="G492" s="2">
        <v>8008</v>
      </c>
      <c r="H492" s="20"/>
      <c r="I492" s="4"/>
      <c r="J492" s="4"/>
      <c r="K492" s="4"/>
      <c r="L492" s="4"/>
      <c r="M492" s="4"/>
      <c r="N492" s="4"/>
      <c r="O492" s="4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</row>
    <row r="493" spans="1:53" s="23" customFormat="1" x14ac:dyDescent="0.2">
      <c r="A493" s="20"/>
      <c r="B493" s="20" t="str">
        <f>VLOOKUP(C493,'[1]виды номенклатуры'!$B$1:$E$29,2)</f>
        <v>Комплектующие</v>
      </c>
      <c r="C493" s="20" t="s">
        <v>1177</v>
      </c>
      <c r="D493" s="20" t="s">
        <v>306</v>
      </c>
      <c r="E493" s="14" t="s">
        <v>1255</v>
      </c>
      <c r="F493" s="15" t="s">
        <v>1256</v>
      </c>
      <c r="G493" s="2">
        <v>8566</v>
      </c>
      <c r="H493" s="20"/>
      <c r="I493" s="4"/>
      <c r="J493" s="4"/>
      <c r="K493" s="4"/>
      <c r="L493" s="4"/>
      <c r="M493" s="4"/>
      <c r="N493" s="4"/>
      <c r="O493" s="4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</row>
    <row r="494" spans="1:53" s="23" customFormat="1" x14ac:dyDescent="0.2">
      <c r="A494" s="20"/>
      <c r="B494" s="20" t="str">
        <f>VLOOKUP(C494,'[1]виды номенклатуры'!$B$1:$E$29,2)</f>
        <v>Комплектующие</v>
      </c>
      <c r="C494" s="20" t="s">
        <v>1177</v>
      </c>
      <c r="D494" s="20" t="s">
        <v>306</v>
      </c>
      <c r="E494" s="14" t="s">
        <v>1257</v>
      </c>
      <c r="F494" s="15" t="s">
        <v>1258</v>
      </c>
      <c r="G494" s="2">
        <v>3538</v>
      </c>
      <c r="H494" s="20"/>
      <c r="I494" s="4"/>
      <c r="J494" s="4"/>
      <c r="K494" s="4"/>
      <c r="L494" s="4"/>
      <c r="M494" s="4"/>
      <c r="N494" s="4"/>
      <c r="O494" s="4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</row>
    <row r="495" spans="1:53" s="23" customFormat="1" x14ac:dyDescent="0.2">
      <c r="A495" s="20"/>
      <c r="B495" s="20" t="str">
        <f>VLOOKUP(C495,'[1]виды номенклатуры'!$B$1:$E$29,2)</f>
        <v>Комплектующие</v>
      </c>
      <c r="C495" s="20" t="s">
        <v>1177</v>
      </c>
      <c r="D495" s="20" t="s">
        <v>306</v>
      </c>
      <c r="E495" s="14" t="s">
        <v>1259</v>
      </c>
      <c r="F495" s="15" t="s">
        <v>1260</v>
      </c>
      <c r="G495" s="2">
        <v>8566</v>
      </c>
      <c r="H495" s="20"/>
      <c r="I495" s="4"/>
      <c r="J495" s="4"/>
      <c r="K495" s="4"/>
      <c r="L495" s="4"/>
      <c r="M495" s="4"/>
      <c r="N495" s="4"/>
      <c r="O495" s="4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</row>
    <row r="496" spans="1:53" s="23" customFormat="1" x14ac:dyDescent="0.2">
      <c r="A496" s="20"/>
      <c r="B496" s="20" t="str">
        <f>VLOOKUP(C496,'[1]виды номенклатуры'!$B$1:$E$29,2)</f>
        <v>Комплектующие</v>
      </c>
      <c r="C496" s="20" t="s">
        <v>1177</v>
      </c>
      <c r="D496" s="20" t="s">
        <v>306</v>
      </c>
      <c r="E496" s="14" t="s">
        <v>1261</v>
      </c>
      <c r="F496" s="15" t="s">
        <v>1262</v>
      </c>
      <c r="G496" s="2">
        <v>1448</v>
      </c>
      <c r="H496" s="20"/>
      <c r="I496" s="4"/>
      <c r="J496" s="4"/>
      <c r="K496" s="4"/>
      <c r="L496" s="4"/>
      <c r="M496" s="4"/>
      <c r="N496" s="4"/>
      <c r="O496" s="4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</row>
    <row r="497" spans="1:53" s="23" customFormat="1" x14ac:dyDescent="0.2">
      <c r="A497" s="20"/>
      <c r="B497" s="20" t="str">
        <f>VLOOKUP(C497,'[1]виды номенклатуры'!$B$1:$E$29,2)</f>
        <v>Комплектующие</v>
      </c>
      <c r="C497" s="20" t="s">
        <v>1177</v>
      </c>
      <c r="D497" s="20" t="s">
        <v>306</v>
      </c>
      <c r="E497" s="14" t="s">
        <v>1261</v>
      </c>
      <c r="F497" s="15" t="s">
        <v>1262</v>
      </c>
      <c r="G497" s="2">
        <v>1448</v>
      </c>
      <c r="H497" s="20"/>
      <c r="I497" s="4"/>
      <c r="J497" s="4"/>
      <c r="K497" s="4"/>
      <c r="L497" s="4"/>
      <c r="M497" s="4"/>
      <c r="N497" s="4"/>
      <c r="O497" s="4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</row>
    <row r="498" spans="1:53" s="23" customFormat="1" x14ac:dyDescent="0.2">
      <c r="A498" s="20"/>
      <c r="B498" s="20" t="str">
        <f>VLOOKUP(C498,'[1]виды номенклатуры'!$B$1:$E$29,2)</f>
        <v>Комплектующие</v>
      </c>
      <c r="C498" s="20" t="s">
        <v>1177</v>
      </c>
      <c r="D498" s="20" t="s">
        <v>306</v>
      </c>
      <c r="E498" s="14" t="s">
        <v>1263</v>
      </c>
      <c r="F498" s="15" t="s">
        <v>1264</v>
      </c>
      <c r="G498" s="2">
        <v>1365</v>
      </c>
      <c r="H498" s="20"/>
      <c r="I498" s="4"/>
      <c r="J498" s="4"/>
      <c r="K498" s="4"/>
      <c r="L498" s="4"/>
      <c r="M498" s="4"/>
      <c r="N498" s="4"/>
      <c r="O498" s="4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</row>
    <row r="499" spans="1:53" s="23" customFormat="1" x14ac:dyDescent="0.2">
      <c r="A499" s="20"/>
      <c r="B499" s="20" t="str">
        <f>VLOOKUP(C499,'[1]виды номенклатуры'!$B$1:$E$29,2)</f>
        <v>Комплектующие</v>
      </c>
      <c r="C499" s="20" t="s">
        <v>1177</v>
      </c>
      <c r="D499" s="20" t="s">
        <v>306</v>
      </c>
      <c r="E499" s="14" t="s">
        <v>1265</v>
      </c>
      <c r="F499" s="15" t="s">
        <v>1266</v>
      </c>
      <c r="G499" s="2">
        <v>7449</v>
      </c>
      <c r="H499" s="20"/>
      <c r="I499" s="4"/>
      <c r="J499" s="4"/>
      <c r="K499" s="4"/>
      <c r="L499" s="4"/>
      <c r="M499" s="4"/>
      <c r="N499" s="4"/>
      <c r="O499" s="4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</row>
    <row r="500" spans="1:53" s="23" customFormat="1" x14ac:dyDescent="0.2">
      <c r="A500" s="20"/>
      <c r="B500" s="20" t="str">
        <f>VLOOKUP(C500,'[1]виды номенклатуры'!$B$1:$E$29,2)</f>
        <v>Комплектующие</v>
      </c>
      <c r="C500" s="20" t="s">
        <v>1177</v>
      </c>
      <c r="D500" s="20" t="s">
        <v>306</v>
      </c>
      <c r="E500" s="14" t="s">
        <v>1267</v>
      </c>
      <c r="F500" s="15" t="s">
        <v>1268</v>
      </c>
      <c r="G500" s="2">
        <v>1248</v>
      </c>
      <c r="H500" s="20"/>
      <c r="I500" s="4"/>
      <c r="J500" s="4"/>
      <c r="K500" s="4"/>
      <c r="L500" s="4"/>
      <c r="M500" s="4"/>
      <c r="N500" s="4"/>
      <c r="O500" s="4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</row>
    <row r="501" spans="1:53" s="23" customFormat="1" x14ac:dyDescent="0.2">
      <c r="A501" s="20"/>
      <c r="B501" s="20" t="str">
        <f>VLOOKUP(C501,'[1]виды номенклатуры'!$B$1:$E$29,2)</f>
        <v>Комплектующие</v>
      </c>
      <c r="C501" s="20" t="s">
        <v>1177</v>
      </c>
      <c r="D501" s="20" t="s">
        <v>306</v>
      </c>
      <c r="E501" s="14" t="s">
        <v>1269</v>
      </c>
      <c r="F501" s="15" t="s">
        <v>1270</v>
      </c>
      <c r="G501" s="2">
        <v>2886</v>
      </c>
      <c r="H501" s="20"/>
      <c r="I501" s="4"/>
      <c r="J501" s="4"/>
      <c r="K501" s="4"/>
      <c r="L501" s="4"/>
      <c r="M501" s="4"/>
      <c r="N501" s="4"/>
      <c r="O501" s="4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</row>
    <row r="502" spans="1:53" s="23" customFormat="1" x14ac:dyDescent="0.2">
      <c r="A502" s="20"/>
      <c r="B502" s="20" t="str">
        <f>VLOOKUP(C502,'[1]виды номенклатуры'!$B$1:$E$29,2)</f>
        <v>Комплектующие</v>
      </c>
      <c r="C502" s="20" t="s">
        <v>1177</v>
      </c>
      <c r="D502" s="20" t="s">
        <v>306</v>
      </c>
      <c r="E502" s="14" t="s">
        <v>1271</v>
      </c>
      <c r="F502" s="15" t="s">
        <v>1272</v>
      </c>
      <c r="G502" s="2">
        <v>18875</v>
      </c>
      <c r="H502" s="20"/>
      <c r="I502" s="4"/>
      <c r="J502" s="4"/>
      <c r="K502" s="4"/>
      <c r="L502" s="4"/>
      <c r="M502" s="4"/>
      <c r="N502" s="4"/>
      <c r="O502" s="4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</row>
    <row r="503" spans="1:53" s="23" customFormat="1" x14ac:dyDescent="0.2">
      <c r="A503" s="20"/>
      <c r="B503" s="20" t="str">
        <f>VLOOKUP(C503,'[1]виды номенклатуры'!$B$1:$E$29,2)</f>
        <v>Комплектующие</v>
      </c>
      <c r="C503" s="20" t="s">
        <v>1177</v>
      </c>
      <c r="D503" s="20" t="s">
        <v>306</v>
      </c>
      <c r="E503" s="14" t="s">
        <v>1273</v>
      </c>
      <c r="F503" s="15" t="s">
        <v>1274</v>
      </c>
      <c r="G503" s="2">
        <v>17363</v>
      </c>
      <c r="H503" s="20"/>
      <c r="I503" s="4"/>
      <c r="J503" s="4"/>
      <c r="K503" s="4"/>
      <c r="L503" s="4"/>
      <c r="M503" s="4"/>
      <c r="N503" s="4"/>
      <c r="O503" s="4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</row>
    <row r="504" spans="1:53" s="23" customFormat="1" x14ac:dyDescent="0.2">
      <c r="A504" s="20"/>
      <c r="B504" s="20" t="str">
        <f>VLOOKUP(C504,'[1]виды номенклатуры'!$B$1:$E$29,2)</f>
        <v>Комплектующие</v>
      </c>
      <c r="C504" s="20" t="s">
        <v>1177</v>
      </c>
      <c r="D504" s="20" t="s">
        <v>306</v>
      </c>
      <c r="E504" s="14" t="s">
        <v>1275</v>
      </c>
      <c r="F504" s="15" t="s">
        <v>1276</v>
      </c>
      <c r="G504" s="2">
        <v>24442</v>
      </c>
      <c r="H504" s="20"/>
      <c r="I504" s="4"/>
      <c r="J504" s="4"/>
      <c r="K504" s="4"/>
      <c r="L504" s="4"/>
      <c r="M504" s="4"/>
      <c r="N504" s="4"/>
      <c r="O504" s="4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</row>
    <row r="505" spans="1:53" s="23" customFormat="1" x14ac:dyDescent="0.2">
      <c r="A505" s="20"/>
      <c r="B505" s="20" t="str">
        <f>VLOOKUP(C505,'[1]виды номенклатуры'!$B$1:$E$29,2)</f>
        <v>Комплектующие</v>
      </c>
      <c r="C505" s="20" t="s">
        <v>1177</v>
      </c>
      <c r="D505" s="20" t="s">
        <v>306</v>
      </c>
      <c r="E505" s="14" t="s">
        <v>1277</v>
      </c>
      <c r="F505" s="15" t="s">
        <v>1278</v>
      </c>
      <c r="G505" s="2">
        <v>19444</v>
      </c>
      <c r="H505" s="20"/>
      <c r="I505" s="4"/>
      <c r="J505" s="4"/>
      <c r="K505" s="4"/>
      <c r="L505" s="4"/>
      <c r="M505" s="4"/>
      <c r="N505" s="4"/>
      <c r="O505" s="4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</row>
    <row r="506" spans="1:53" s="23" customFormat="1" x14ac:dyDescent="0.2">
      <c r="A506" s="20"/>
      <c r="B506" s="20" t="str">
        <f>VLOOKUP(C506,'[1]виды номенклатуры'!$B$1:$E$29,2)</f>
        <v>Комплектующие</v>
      </c>
      <c r="C506" s="20" t="s">
        <v>1177</v>
      </c>
      <c r="D506" s="20" t="s">
        <v>306</v>
      </c>
      <c r="E506" s="14" t="s">
        <v>1279</v>
      </c>
      <c r="F506" s="15" t="s">
        <v>1280</v>
      </c>
      <c r="G506" s="2">
        <v>39993</v>
      </c>
      <c r="H506" s="20"/>
      <c r="I506" s="4"/>
      <c r="J506" s="4"/>
      <c r="K506" s="4"/>
      <c r="L506" s="4"/>
      <c r="M506" s="4"/>
      <c r="N506" s="4"/>
      <c r="O506" s="4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</row>
    <row r="507" spans="1:53" s="23" customFormat="1" x14ac:dyDescent="0.2">
      <c r="A507" s="20"/>
      <c r="B507" s="20" t="str">
        <f>VLOOKUP(C507,'[1]виды номенклатуры'!$B$1:$E$29,2)</f>
        <v>Комплектующие</v>
      </c>
      <c r="C507" s="20" t="s">
        <v>1177</v>
      </c>
      <c r="D507" s="20" t="s">
        <v>306</v>
      </c>
      <c r="E507" s="14" t="s">
        <v>1281</v>
      </c>
      <c r="F507" s="15" t="s">
        <v>1282</v>
      </c>
      <c r="G507" s="2">
        <v>2301</v>
      </c>
      <c r="H507" s="20"/>
      <c r="I507" s="4"/>
      <c r="J507" s="4"/>
      <c r="K507" s="4"/>
      <c r="L507" s="4"/>
      <c r="M507" s="4"/>
      <c r="N507" s="4"/>
      <c r="O507" s="4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</row>
    <row r="508" spans="1:53" s="23" customFormat="1" x14ac:dyDescent="0.2">
      <c r="A508" s="20"/>
      <c r="B508" s="20" t="str">
        <f>VLOOKUP(C508,'[1]виды номенклатуры'!$B$1:$E$29,2)</f>
        <v>Комплектующие</v>
      </c>
      <c r="C508" s="20" t="s">
        <v>1177</v>
      </c>
      <c r="D508" s="20" t="s">
        <v>306</v>
      </c>
      <c r="E508" s="14" t="s">
        <v>1283</v>
      </c>
      <c r="F508" s="15" t="s">
        <v>1284</v>
      </c>
      <c r="G508" s="2">
        <v>4268</v>
      </c>
      <c r="H508" s="20"/>
      <c r="I508" s="4"/>
      <c r="J508" s="4"/>
      <c r="K508" s="4"/>
      <c r="L508" s="4"/>
      <c r="M508" s="4"/>
      <c r="N508" s="4"/>
      <c r="O508" s="4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</row>
    <row r="509" spans="1:53" s="23" customFormat="1" x14ac:dyDescent="0.2">
      <c r="A509" s="20"/>
      <c r="B509" s="20" t="str">
        <f>VLOOKUP(C509,'[1]виды номенклатуры'!$B$1:$E$29,2)</f>
        <v>Комплектующие</v>
      </c>
      <c r="C509" s="20" t="s">
        <v>1177</v>
      </c>
      <c r="D509" s="20" t="s">
        <v>306</v>
      </c>
      <c r="E509" s="14" t="s">
        <v>1285</v>
      </c>
      <c r="F509" s="15" t="s">
        <v>1286</v>
      </c>
      <c r="G509" s="2">
        <v>1339</v>
      </c>
      <c r="H509" s="20"/>
      <c r="I509" s="4"/>
      <c r="J509" s="4"/>
      <c r="K509" s="4"/>
      <c r="L509" s="4"/>
      <c r="M509" s="4"/>
      <c r="N509" s="4"/>
      <c r="O509" s="4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</row>
    <row r="510" spans="1:53" s="23" customFormat="1" x14ac:dyDescent="0.2">
      <c r="A510" s="20"/>
      <c r="B510" s="20" t="str">
        <f>VLOOKUP(C510,'[1]виды номенклатуры'!$B$1:$E$29,2)</f>
        <v>Комплектующие</v>
      </c>
      <c r="C510" s="20" t="s">
        <v>1177</v>
      </c>
      <c r="D510" s="20" t="s">
        <v>306</v>
      </c>
      <c r="E510" s="14" t="s">
        <v>1287</v>
      </c>
      <c r="F510" s="15" t="s">
        <v>1288</v>
      </c>
      <c r="G510" s="2">
        <v>1619</v>
      </c>
      <c r="H510" s="20"/>
      <c r="I510" s="4"/>
      <c r="J510" s="4"/>
      <c r="K510" s="4"/>
      <c r="L510" s="4"/>
      <c r="M510" s="4"/>
      <c r="N510" s="4"/>
      <c r="O510" s="4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</row>
    <row r="511" spans="1:53" s="23" customFormat="1" x14ac:dyDescent="0.2">
      <c r="A511" s="20"/>
      <c r="B511" s="20" t="str">
        <f>VLOOKUP(C511,'[1]виды номенклатуры'!$B$1:$E$29,2)</f>
        <v>Комплектующие</v>
      </c>
      <c r="C511" s="20" t="s">
        <v>1177</v>
      </c>
      <c r="D511" s="20" t="s">
        <v>306</v>
      </c>
      <c r="E511" s="14" t="s">
        <v>1289</v>
      </c>
      <c r="F511" s="15" t="s">
        <v>1290</v>
      </c>
      <c r="G511" s="2">
        <v>4706</v>
      </c>
      <c r="H511" s="20"/>
      <c r="I511" s="4"/>
      <c r="J511" s="4"/>
      <c r="K511" s="4"/>
      <c r="L511" s="4"/>
      <c r="M511" s="4"/>
      <c r="N511" s="4"/>
      <c r="O511" s="4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</row>
    <row r="512" spans="1:53" s="23" customFormat="1" x14ac:dyDescent="0.2">
      <c r="A512" s="20"/>
      <c r="B512" s="20" t="str">
        <f>VLOOKUP(C512,'[1]виды номенклатуры'!$B$1:$E$29,2)</f>
        <v>Комплектующие</v>
      </c>
      <c r="C512" s="20" t="s">
        <v>1177</v>
      </c>
      <c r="D512" s="20" t="s">
        <v>306</v>
      </c>
      <c r="E512" s="14" t="s">
        <v>1291</v>
      </c>
      <c r="F512" s="15" t="s">
        <v>1292</v>
      </c>
      <c r="G512" s="2">
        <v>5565</v>
      </c>
      <c r="H512" s="20"/>
      <c r="I512" s="4"/>
      <c r="J512" s="4"/>
      <c r="K512" s="4"/>
      <c r="L512" s="4"/>
      <c r="M512" s="4"/>
      <c r="N512" s="4"/>
      <c r="O512" s="4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</row>
    <row r="513" spans="1:53" s="23" customFormat="1" x14ac:dyDescent="0.2">
      <c r="A513" s="20"/>
      <c r="B513" s="20" t="str">
        <f>VLOOKUP(C513,'[1]виды номенклатуры'!$B$1:$E$29,2)</f>
        <v>Комплектующие</v>
      </c>
      <c r="C513" s="20" t="s">
        <v>1177</v>
      </c>
      <c r="D513" s="20" t="s">
        <v>306</v>
      </c>
      <c r="E513" s="14" t="s">
        <v>1293</v>
      </c>
      <c r="F513" s="15" t="s">
        <v>1294</v>
      </c>
      <c r="G513" s="2">
        <v>3432</v>
      </c>
      <c r="H513" s="20"/>
      <c r="I513" s="4"/>
      <c r="J513" s="4"/>
      <c r="K513" s="4"/>
      <c r="L513" s="4"/>
      <c r="M513" s="4"/>
      <c r="N513" s="4"/>
      <c r="O513" s="4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</row>
    <row r="514" spans="1:53" s="23" customFormat="1" x14ac:dyDescent="0.2">
      <c r="A514" s="20"/>
      <c r="B514" s="20" t="str">
        <f>VLOOKUP(C514,'[1]виды номенклатуры'!$B$1:$E$29,2)</f>
        <v>Комплектующие</v>
      </c>
      <c r="C514" s="20" t="s">
        <v>1177</v>
      </c>
      <c r="D514" s="20" t="s">
        <v>306</v>
      </c>
      <c r="E514" s="14" t="s">
        <v>1295</v>
      </c>
      <c r="F514" s="15" t="s">
        <v>1296</v>
      </c>
      <c r="G514" s="2">
        <v>8008</v>
      </c>
      <c r="H514" s="20"/>
      <c r="I514" s="4"/>
      <c r="J514" s="4"/>
      <c r="K514" s="4"/>
      <c r="L514" s="4"/>
      <c r="M514" s="4"/>
      <c r="N514" s="4"/>
      <c r="O514" s="4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</row>
    <row r="515" spans="1:53" s="23" customFormat="1" x14ac:dyDescent="0.2">
      <c r="A515" s="20"/>
      <c r="B515" s="20" t="str">
        <f>VLOOKUP(C515,'[1]виды номенклатуры'!$B$1:$E$29,2)</f>
        <v>Комплектующие</v>
      </c>
      <c r="C515" s="20" t="s">
        <v>1177</v>
      </c>
      <c r="D515" s="20" t="s">
        <v>306</v>
      </c>
      <c r="E515" s="14" t="s">
        <v>1297</v>
      </c>
      <c r="F515" s="15" t="s">
        <v>1298</v>
      </c>
      <c r="G515" s="2">
        <v>43944</v>
      </c>
      <c r="H515" s="20"/>
      <c r="I515" s="4"/>
      <c r="J515" s="4"/>
      <c r="K515" s="4"/>
      <c r="L515" s="4"/>
      <c r="M515" s="4"/>
      <c r="N515" s="4"/>
      <c r="O515" s="4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</row>
    <row r="516" spans="1:53" s="23" customFormat="1" x14ac:dyDescent="0.2">
      <c r="A516" s="20"/>
      <c r="B516" s="20" t="str">
        <f>VLOOKUP(C516,'[1]виды номенклатуры'!$B$1:$E$29,2)</f>
        <v>Комплектующие</v>
      </c>
      <c r="C516" s="20" t="s">
        <v>1177</v>
      </c>
      <c r="D516" s="20" t="s">
        <v>306</v>
      </c>
      <c r="E516" s="14" t="s">
        <v>1299</v>
      </c>
      <c r="F516" s="15" t="s">
        <v>1300</v>
      </c>
      <c r="G516" s="2">
        <v>808</v>
      </c>
      <c r="H516" s="20"/>
      <c r="I516" s="4"/>
      <c r="J516" s="4"/>
      <c r="K516" s="4"/>
      <c r="L516" s="4"/>
      <c r="M516" s="4"/>
      <c r="N516" s="4"/>
      <c r="O516" s="4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</row>
    <row r="517" spans="1:53" s="23" customFormat="1" x14ac:dyDescent="0.2">
      <c r="A517" s="20"/>
      <c r="B517" s="20" t="str">
        <f>VLOOKUP(C517,'[1]виды номенклатуры'!$B$1:$E$29,2)</f>
        <v>Комплектующие</v>
      </c>
      <c r="C517" s="20" t="s">
        <v>1177</v>
      </c>
      <c r="D517" s="20" t="s">
        <v>345</v>
      </c>
      <c r="E517" s="14" t="s">
        <v>1301</v>
      </c>
      <c r="F517" s="15" t="s">
        <v>1302</v>
      </c>
      <c r="G517" s="2">
        <v>13728</v>
      </c>
      <c r="H517" s="20"/>
      <c r="I517" s="4"/>
      <c r="J517" s="4"/>
      <c r="K517" s="4"/>
      <c r="L517" s="4"/>
      <c r="M517" s="4"/>
      <c r="N517" s="4"/>
      <c r="O517" s="4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</row>
    <row r="518" spans="1:53" s="23" customFormat="1" x14ac:dyDescent="0.2">
      <c r="A518" s="20"/>
      <c r="B518" s="20" t="str">
        <f>VLOOKUP(C518,'[1]виды номенклатуры'!$B$1:$E$29,2)</f>
        <v>Комплектующие</v>
      </c>
      <c r="C518" s="20" t="s">
        <v>1177</v>
      </c>
      <c r="D518" s="20" t="s">
        <v>345</v>
      </c>
      <c r="E518" s="14" t="s">
        <v>1303</v>
      </c>
      <c r="F518" s="15" t="s">
        <v>1304</v>
      </c>
      <c r="G518" s="2">
        <v>13728</v>
      </c>
      <c r="H518" s="20"/>
      <c r="I518" s="4"/>
      <c r="J518" s="4"/>
      <c r="K518" s="4"/>
      <c r="L518" s="4"/>
      <c r="M518" s="4"/>
      <c r="N518" s="4"/>
      <c r="O518" s="4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</row>
    <row r="519" spans="1:53" s="23" customFormat="1" x14ac:dyDescent="0.2">
      <c r="A519" s="20"/>
      <c r="B519" s="20" t="str">
        <f>VLOOKUP(C519,'[1]виды номенклатуры'!$B$1:$E$29,2)</f>
        <v>Комплектующие</v>
      </c>
      <c r="C519" s="20" t="s">
        <v>1177</v>
      </c>
      <c r="D519" s="20" t="s">
        <v>345</v>
      </c>
      <c r="E519" s="14" t="s">
        <v>1305</v>
      </c>
      <c r="F519" s="15" t="s">
        <v>1306</v>
      </c>
      <c r="G519" s="2">
        <v>2730</v>
      </c>
      <c r="H519" s="20"/>
      <c r="I519" s="4"/>
      <c r="J519" s="4"/>
      <c r="K519" s="4"/>
      <c r="L519" s="4"/>
      <c r="M519" s="4"/>
      <c r="N519" s="4"/>
      <c r="O519" s="4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</row>
    <row r="520" spans="1:53" s="23" customFormat="1" x14ac:dyDescent="0.2">
      <c r="A520" s="20"/>
      <c r="B520" s="20" t="str">
        <f>VLOOKUP(C520,'[1]виды номенклатуры'!$B$1:$E$29,2)</f>
        <v>Комплектующие</v>
      </c>
      <c r="C520" s="20" t="s">
        <v>1177</v>
      </c>
      <c r="D520" s="20" t="s">
        <v>345</v>
      </c>
      <c r="E520" s="14" t="s">
        <v>1307</v>
      </c>
      <c r="F520" s="15" t="s">
        <v>1308</v>
      </c>
      <c r="G520" s="2">
        <v>12256</v>
      </c>
      <c r="H520" s="20"/>
      <c r="I520" s="4"/>
      <c r="J520" s="4"/>
      <c r="K520" s="4"/>
      <c r="L520" s="4"/>
      <c r="M520" s="4"/>
      <c r="N520" s="4"/>
      <c r="O520" s="4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</row>
    <row r="521" spans="1:53" s="23" customFormat="1" x14ac:dyDescent="0.2">
      <c r="A521" s="20"/>
      <c r="B521" s="20" t="str">
        <f>VLOOKUP(C521,'[1]виды номенклатуры'!$B$1:$E$29,2)</f>
        <v>Комплектующие</v>
      </c>
      <c r="C521" s="20" t="s">
        <v>1177</v>
      </c>
      <c r="D521" s="20" t="s">
        <v>345</v>
      </c>
      <c r="E521" s="14" t="s">
        <v>1309</v>
      </c>
      <c r="F521" s="15" t="s">
        <v>1310</v>
      </c>
      <c r="G521" s="2">
        <v>5946</v>
      </c>
      <c r="H521" s="20"/>
      <c r="I521" s="4"/>
      <c r="J521" s="4"/>
      <c r="K521" s="4"/>
      <c r="L521" s="4"/>
      <c r="M521" s="4"/>
      <c r="N521" s="4"/>
      <c r="O521" s="4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</row>
    <row r="522" spans="1:53" s="23" customFormat="1" x14ac:dyDescent="0.2">
      <c r="A522" s="20"/>
      <c r="B522" s="20" t="str">
        <f>VLOOKUP(C522,'[1]виды номенклатуры'!$B$1:$E$29,2)</f>
        <v>Комплектующие</v>
      </c>
      <c r="C522" s="20" t="s">
        <v>1177</v>
      </c>
      <c r="D522" s="20" t="s">
        <v>345</v>
      </c>
      <c r="E522" s="14" t="s">
        <v>1311</v>
      </c>
      <c r="F522" s="15" t="s">
        <v>1312</v>
      </c>
      <c r="G522" s="2">
        <v>5157</v>
      </c>
      <c r="H522" s="20"/>
      <c r="I522" s="4"/>
      <c r="J522" s="4"/>
      <c r="K522" s="4"/>
      <c r="L522" s="4"/>
      <c r="M522" s="4"/>
      <c r="N522" s="4"/>
      <c r="O522" s="4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</row>
    <row r="523" spans="1:53" s="23" customFormat="1" x14ac:dyDescent="0.2">
      <c r="A523" s="20"/>
      <c r="B523" s="20" t="str">
        <f>VLOOKUP(C523,'[1]виды номенклатуры'!$B$1:$E$29,2)</f>
        <v>Комплектующие</v>
      </c>
      <c r="C523" s="20" t="s">
        <v>1177</v>
      </c>
      <c r="D523" s="20" t="s">
        <v>345</v>
      </c>
      <c r="E523" s="14" t="s">
        <v>1313</v>
      </c>
      <c r="F523" s="15" t="s">
        <v>1314</v>
      </c>
      <c r="G523" s="2">
        <v>10801</v>
      </c>
      <c r="H523" s="20"/>
      <c r="I523" s="4"/>
      <c r="J523" s="4"/>
      <c r="K523" s="4"/>
      <c r="L523" s="4"/>
      <c r="M523" s="4"/>
      <c r="N523" s="4"/>
      <c r="O523" s="4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</row>
    <row r="524" spans="1:53" s="23" customFormat="1" x14ac:dyDescent="0.2">
      <c r="A524" s="20"/>
      <c r="B524" s="20" t="str">
        <f>VLOOKUP(C524,'[1]виды номенклатуры'!$B$1:$E$29,2)</f>
        <v>Комплектующие</v>
      </c>
      <c r="C524" s="20" t="s">
        <v>1177</v>
      </c>
      <c r="D524" s="20" t="s">
        <v>345</v>
      </c>
      <c r="E524" s="14" t="s">
        <v>1315</v>
      </c>
      <c r="F524" s="15" t="s">
        <v>1316</v>
      </c>
      <c r="G524" s="2">
        <v>4247</v>
      </c>
      <c r="H524" s="20"/>
      <c r="I524" s="4"/>
      <c r="J524" s="4"/>
      <c r="K524" s="4"/>
      <c r="L524" s="4"/>
      <c r="M524" s="4"/>
      <c r="N524" s="4"/>
      <c r="O524" s="4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</row>
    <row r="525" spans="1:53" s="23" customFormat="1" x14ac:dyDescent="0.2">
      <c r="A525" s="20"/>
      <c r="B525" s="20" t="str">
        <f>VLOOKUP(C525,'[1]виды номенклатуры'!$B$1:$E$29,2)</f>
        <v>Комплектующие</v>
      </c>
      <c r="C525" s="20" t="s">
        <v>1177</v>
      </c>
      <c r="D525" s="20" t="s">
        <v>345</v>
      </c>
      <c r="E525" s="14" t="s">
        <v>1317</v>
      </c>
      <c r="F525" s="15" t="s">
        <v>1318</v>
      </c>
      <c r="G525" s="2">
        <v>2183</v>
      </c>
      <c r="H525" s="20"/>
      <c r="I525" s="4"/>
      <c r="J525" s="4"/>
      <c r="K525" s="4"/>
      <c r="L525" s="4"/>
      <c r="M525" s="4"/>
      <c r="N525" s="4"/>
      <c r="O525" s="4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</row>
    <row r="526" spans="1:53" s="23" customFormat="1" x14ac:dyDescent="0.2">
      <c r="A526" s="20"/>
      <c r="B526" s="20" t="str">
        <f>VLOOKUP(C526,'[1]виды номенклатуры'!$B$1:$E$29,2)</f>
        <v>Комплектующие</v>
      </c>
      <c r="C526" s="20" t="s">
        <v>1177</v>
      </c>
      <c r="D526" s="20" t="s">
        <v>345</v>
      </c>
      <c r="E526" s="14" t="s">
        <v>1319</v>
      </c>
      <c r="F526" s="15" t="s">
        <v>1320</v>
      </c>
      <c r="G526" s="2">
        <v>1679</v>
      </c>
      <c r="H526" s="20"/>
      <c r="I526" s="4"/>
      <c r="J526" s="4"/>
      <c r="K526" s="4"/>
      <c r="L526" s="4"/>
      <c r="M526" s="4"/>
      <c r="N526" s="4"/>
      <c r="O526" s="4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</row>
    <row r="527" spans="1:53" s="23" customFormat="1" x14ac:dyDescent="0.2">
      <c r="A527" s="20"/>
      <c r="B527" s="20" t="str">
        <f>VLOOKUP(C527,'[1]виды номенклатуры'!$B$1:$E$29,2)</f>
        <v>Комплектующие</v>
      </c>
      <c r="C527" s="20" t="s">
        <v>1177</v>
      </c>
      <c r="D527" s="20" t="s">
        <v>345</v>
      </c>
      <c r="E527" s="14" t="s">
        <v>1321</v>
      </c>
      <c r="F527" s="15" t="s">
        <v>1322</v>
      </c>
      <c r="G527" s="2">
        <v>2790</v>
      </c>
      <c r="H527" s="20"/>
      <c r="I527" s="4"/>
      <c r="J527" s="4"/>
      <c r="K527" s="4"/>
      <c r="L527" s="4"/>
      <c r="M527" s="4"/>
      <c r="N527" s="4"/>
      <c r="O527" s="4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</row>
    <row r="528" spans="1:53" s="23" customFormat="1" x14ac:dyDescent="0.2">
      <c r="A528" s="20"/>
      <c r="B528" s="20" t="str">
        <f>VLOOKUP(C528,'[1]виды номенклатуры'!$B$1:$E$29,2)</f>
        <v>Комплектующие</v>
      </c>
      <c r="C528" s="20" t="s">
        <v>1177</v>
      </c>
      <c r="D528" s="20" t="s">
        <v>345</v>
      </c>
      <c r="E528" s="14" t="s">
        <v>1323</v>
      </c>
      <c r="F528" s="15" t="s">
        <v>1324</v>
      </c>
      <c r="G528" s="2">
        <v>2002</v>
      </c>
      <c r="H528" s="20"/>
      <c r="I528" s="4"/>
      <c r="J528" s="4"/>
      <c r="K528" s="4"/>
      <c r="L528" s="4"/>
      <c r="M528" s="4"/>
      <c r="N528" s="4"/>
      <c r="O528" s="4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</row>
    <row r="529" spans="1:53" s="23" customFormat="1" x14ac:dyDescent="0.2">
      <c r="A529" s="20"/>
      <c r="B529" s="20" t="str">
        <f>VLOOKUP(C529,'[1]виды номенклатуры'!$B$1:$E$29,2)</f>
        <v>Комплектующие</v>
      </c>
      <c r="C529" s="20" t="s">
        <v>1177</v>
      </c>
      <c r="D529" s="20" t="s">
        <v>345</v>
      </c>
      <c r="E529" s="14" t="s">
        <v>1325</v>
      </c>
      <c r="F529" s="15" t="s">
        <v>1326</v>
      </c>
      <c r="G529" s="2">
        <v>1941</v>
      </c>
      <c r="H529" s="20"/>
      <c r="I529" s="4"/>
      <c r="J529" s="4"/>
      <c r="K529" s="4"/>
      <c r="L529" s="4"/>
      <c r="M529" s="4"/>
      <c r="N529" s="4"/>
      <c r="O529" s="4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</row>
    <row r="530" spans="1:53" s="23" customFormat="1" x14ac:dyDescent="0.2">
      <c r="A530" s="20"/>
      <c r="B530" s="20" t="str">
        <f>VLOOKUP(C530,'[1]виды номенклатуры'!$B$1:$E$29,2)</f>
        <v>Комплектующие</v>
      </c>
      <c r="C530" s="20" t="s">
        <v>1177</v>
      </c>
      <c r="D530" s="20" t="s">
        <v>345</v>
      </c>
      <c r="E530" s="14" t="s">
        <v>1327</v>
      </c>
      <c r="F530" s="15" t="s">
        <v>1328</v>
      </c>
      <c r="G530" s="2">
        <v>2244</v>
      </c>
      <c r="H530" s="20"/>
      <c r="I530" s="4"/>
      <c r="J530" s="4"/>
      <c r="K530" s="4"/>
      <c r="L530" s="4"/>
      <c r="M530" s="4"/>
      <c r="N530" s="4"/>
      <c r="O530" s="4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</row>
    <row r="531" spans="1:53" s="23" customFormat="1" x14ac:dyDescent="0.2">
      <c r="A531" s="20"/>
      <c r="B531" s="20" t="str">
        <f>VLOOKUP(C531,'[1]виды номенклатуры'!$B$1:$E$29,2)</f>
        <v>Комплектующие</v>
      </c>
      <c r="C531" s="20" t="s">
        <v>1177</v>
      </c>
      <c r="D531" s="20" t="s">
        <v>345</v>
      </c>
      <c r="E531" s="14" t="s">
        <v>1329</v>
      </c>
      <c r="F531" s="15" t="s">
        <v>1330</v>
      </c>
      <c r="G531" s="2">
        <v>3154</v>
      </c>
      <c r="H531" s="20"/>
      <c r="I531" s="4"/>
      <c r="J531" s="4"/>
      <c r="K531" s="4"/>
      <c r="L531" s="4"/>
      <c r="M531" s="4"/>
      <c r="N531" s="4"/>
      <c r="O531" s="4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</row>
    <row r="532" spans="1:53" s="23" customFormat="1" x14ac:dyDescent="0.2">
      <c r="A532" s="20"/>
      <c r="B532" s="20" t="str">
        <f>VLOOKUP(C532,'[1]виды номенклатуры'!$B$1:$E$29,2)</f>
        <v>Комплектующие</v>
      </c>
      <c r="C532" s="20" t="s">
        <v>1177</v>
      </c>
      <c r="D532" s="20" t="s">
        <v>345</v>
      </c>
      <c r="E532" s="14" t="s">
        <v>1331</v>
      </c>
      <c r="F532" s="15" t="s">
        <v>1332</v>
      </c>
      <c r="G532" s="2">
        <v>2851</v>
      </c>
      <c r="H532" s="20"/>
      <c r="I532" s="4"/>
      <c r="J532" s="4"/>
      <c r="K532" s="4"/>
      <c r="L532" s="4"/>
      <c r="M532" s="4"/>
      <c r="N532" s="4"/>
      <c r="O532" s="4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</row>
    <row r="533" spans="1:53" s="23" customFormat="1" x14ac:dyDescent="0.2">
      <c r="A533" s="20"/>
      <c r="B533" s="20" t="str">
        <f>VLOOKUP(C533,'[1]виды номенклатуры'!$B$1:$E$29,2)</f>
        <v>Комплектующие</v>
      </c>
      <c r="C533" s="20" t="s">
        <v>1177</v>
      </c>
      <c r="D533" s="20" t="s">
        <v>345</v>
      </c>
      <c r="E533" s="14" t="s">
        <v>1333</v>
      </c>
      <c r="F533" s="15" t="s">
        <v>1334</v>
      </c>
      <c r="G533" s="2">
        <v>13841</v>
      </c>
      <c r="H533" s="20"/>
      <c r="I533" s="4"/>
      <c r="J533" s="4"/>
      <c r="K533" s="4"/>
      <c r="L533" s="4"/>
      <c r="M533" s="4"/>
      <c r="N533" s="4"/>
      <c r="O533" s="4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</row>
    <row r="534" spans="1:53" s="23" customFormat="1" x14ac:dyDescent="0.2">
      <c r="A534" s="20"/>
      <c r="B534" s="20" t="str">
        <f>VLOOKUP(C534,'[1]виды номенклатуры'!$B$1:$E$29,2)</f>
        <v>Комплектующие</v>
      </c>
      <c r="C534" s="20" t="s">
        <v>1177</v>
      </c>
      <c r="D534" s="20" t="s">
        <v>345</v>
      </c>
      <c r="E534" s="14" t="s">
        <v>1335</v>
      </c>
      <c r="F534" s="15" t="s">
        <v>1336</v>
      </c>
      <c r="G534" s="2">
        <v>17641</v>
      </c>
      <c r="H534" s="20"/>
      <c r="I534" s="4"/>
      <c r="J534" s="4"/>
      <c r="K534" s="4"/>
      <c r="L534" s="4"/>
      <c r="M534" s="4"/>
      <c r="N534" s="4"/>
      <c r="O534" s="4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</row>
    <row r="535" spans="1:53" s="23" customFormat="1" x14ac:dyDescent="0.2">
      <c r="A535" s="20"/>
      <c r="B535" s="20" t="str">
        <f>VLOOKUP(C535,'[1]виды номенклатуры'!$B$1:$E$29,2)</f>
        <v>Комплектующие</v>
      </c>
      <c r="C535" s="20" t="s">
        <v>1177</v>
      </c>
      <c r="D535" s="20" t="s">
        <v>345</v>
      </c>
      <c r="E535" s="14" t="s">
        <v>1337</v>
      </c>
      <c r="F535" s="15" t="s">
        <v>1338</v>
      </c>
      <c r="G535" s="2">
        <v>4611</v>
      </c>
      <c r="H535" s="20"/>
      <c r="I535" s="4"/>
      <c r="J535" s="4"/>
      <c r="K535" s="4"/>
      <c r="L535" s="4"/>
      <c r="M535" s="4"/>
      <c r="N535" s="4"/>
      <c r="O535" s="4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</row>
    <row r="536" spans="1:53" s="23" customFormat="1" x14ac:dyDescent="0.2">
      <c r="A536" s="20"/>
      <c r="B536" s="20" t="str">
        <f>VLOOKUP(C536,'[1]виды номенклатуры'!$B$1:$E$29,2)</f>
        <v>Комплектующие</v>
      </c>
      <c r="C536" s="20" t="s">
        <v>1177</v>
      </c>
      <c r="D536" s="20" t="s">
        <v>345</v>
      </c>
      <c r="E536" s="14" t="s">
        <v>1339</v>
      </c>
      <c r="F536" s="15" t="s">
        <v>1340</v>
      </c>
      <c r="G536" s="2">
        <v>4733</v>
      </c>
      <c r="H536" s="20"/>
      <c r="I536" s="4"/>
      <c r="J536" s="4"/>
      <c r="K536" s="4"/>
      <c r="L536" s="4"/>
      <c r="M536" s="4"/>
      <c r="N536" s="4"/>
      <c r="O536" s="4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</row>
    <row r="537" spans="1:53" s="23" customFormat="1" x14ac:dyDescent="0.2">
      <c r="A537" s="20"/>
      <c r="B537" s="20" t="str">
        <f>VLOOKUP(C537,'[1]виды номенклатуры'!$B$1:$E$29,2)</f>
        <v>Комплектующие</v>
      </c>
      <c r="C537" s="20" t="s">
        <v>1177</v>
      </c>
      <c r="D537" s="20" t="s">
        <v>345</v>
      </c>
      <c r="E537" s="14" t="s">
        <v>1341</v>
      </c>
      <c r="F537" s="15" t="s">
        <v>1342</v>
      </c>
      <c r="G537" s="2">
        <v>1829</v>
      </c>
      <c r="H537" s="20"/>
      <c r="I537" s="4"/>
      <c r="J537" s="4"/>
      <c r="K537" s="4"/>
      <c r="L537" s="4"/>
      <c r="M537" s="4"/>
      <c r="N537" s="4"/>
      <c r="O537" s="4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</row>
    <row r="538" spans="1:53" s="23" customFormat="1" x14ac:dyDescent="0.2">
      <c r="A538" s="20"/>
      <c r="B538" s="20" t="str">
        <f>VLOOKUP(C538,'[1]виды номенклатуры'!$B$1:$E$29,2)</f>
        <v>Комплектующие</v>
      </c>
      <c r="C538" s="20" t="s">
        <v>1177</v>
      </c>
      <c r="D538" s="20" t="s">
        <v>345</v>
      </c>
      <c r="E538" s="14" t="s">
        <v>1343</v>
      </c>
      <c r="F538" s="15" t="s">
        <v>1342</v>
      </c>
      <c r="G538" s="2">
        <v>3519</v>
      </c>
      <c r="H538" s="20"/>
      <c r="I538" s="4"/>
      <c r="J538" s="4"/>
      <c r="K538" s="4"/>
      <c r="L538" s="4"/>
      <c r="M538" s="4"/>
      <c r="N538" s="4"/>
      <c r="O538" s="4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</row>
    <row r="539" spans="1:53" s="23" customFormat="1" x14ac:dyDescent="0.2">
      <c r="A539" s="20"/>
      <c r="B539" s="20" t="str">
        <f>VLOOKUP(C539,'[1]виды номенклатуры'!$B$1:$E$29,2)</f>
        <v>Комплектующие</v>
      </c>
      <c r="C539" s="20" t="s">
        <v>1177</v>
      </c>
      <c r="D539" s="20" t="s">
        <v>345</v>
      </c>
      <c r="E539" s="14" t="s">
        <v>1344</v>
      </c>
      <c r="F539" s="15" t="s">
        <v>1345</v>
      </c>
      <c r="G539" s="2">
        <v>10557</v>
      </c>
      <c r="H539" s="20"/>
      <c r="I539" s="4"/>
      <c r="J539" s="4"/>
      <c r="K539" s="4"/>
      <c r="L539" s="4"/>
      <c r="M539" s="4"/>
      <c r="N539" s="4"/>
      <c r="O539" s="4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</row>
    <row r="540" spans="1:53" s="23" customFormat="1" x14ac:dyDescent="0.2">
      <c r="A540" s="20"/>
      <c r="B540" s="20" t="str">
        <f>VLOOKUP(C540,'[1]виды номенклатуры'!$B$1:$E$29,2)</f>
        <v>Комплектующие</v>
      </c>
      <c r="C540" s="20" t="s">
        <v>1177</v>
      </c>
      <c r="D540" s="20" t="s">
        <v>345</v>
      </c>
      <c r="E540" s="14" t="s">
        <v>1346</v>
      </c>
      <c r="F540" s="15" t="s">
        <v>1347</v>
      </c>
      <c r="G540" s="2">
        <v>16061</v>
      </c>
      <c r="H540" s="20"/>
      <c r="I540" s="4"/>
      <c r="J540" s="4"/>
      <c r="K540" s="4"/>
      <c r="L540" s="4"/>
      <c r="M540" s="4"/>
      <c r="N540" s="4"/>
      <c r="O540" s="4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</row>
    <row r="541" spans="1:53" s="23" customFormat="1" x14ac:dyDescent="0.2">
      <c r="A541" s="20"/>
      <c r="B541" s="20" t="str">
        <f>VLOOKUP(C541,'[1]виды номенклатуры'!$B$1:$E$29,2)</f>
        <v>Комплектующие</v>
      </c>
      <c r="C541" s="20" t="s">
        <v>1177</v>
      </c>
      <c r="D541" s="20" t="s">
        <v>345</v>
      </c>
      <c r="E541" s="14" t="s">
        <v>1348</v>
      </c>
      <c r="F541" s="15" t="s">
        <v>1349</v>
      </c>
      <c r="G541" s="2">
        <v>69725</v>
      </c>
      <c r="H541" s="20"/>
      <c r="I541" s="4"/>
      <c r="J541" s="4"/>
      <c r="K541" s="4"/>
      <c r="L541" s="4"/>
      <c r="M541" s="4"/>
      <c r="N541" s="4"/>
      <c r="O541" s="4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</row>
    <row r="542" spans="1:53" s="23" customFormat="1" x14ac:dyDescent="0.2">
      <c r="A542" s="20"/>
      <c r="B542" s="20" t="str">
        <f>VLOOKUP(C542,'[1]виды номенклатуры'!$B$1:$E$29,2)</f>
        <v>Комплектующие</v>
      </c>
      <c r="C542" s="20" t="s">
        <v>1177</v>
      </c>
      <c r="D542" s="20" t="s">
        <v>345</v>
      </c>
      <c r="E542" s="14" t="s">
        <v>1350</v>
      </c>
      <c r="F542" s="15" t="s">
        <v>1351</v>
      </c>
      <c r="G542" s="2">
        <v>96180</v>
      </c>
      <c r="H542" s="20"/>
      <c r="I542" s="4"/>
      <c r="J542" s="4"/>
      <c r="K542" s="4"/>
      <c r="L542" s="4"/>
      <c r="M542" s="4"/>
      <c r="N542" s="4"/>
      <c r="O542" s="4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</row>
    <row r="543" spans="1:53" s="23" customFormat="1" x14ac:dyDescent="0.2">
      <c r="A543" s="20"/>
      <c r="B543" s="20" t="str">
        <f>VLOOKUP(C543,'[1]виды номенклатуры'!$B$1:$E$29,2)</f>
        <v>Комплектующие</v>
      </c>
      <c r="C543" s="20" t="s">
        <v>1177</v>
      </c>
      <c r="D543" s="20" t="s">
        <v>345</v>
      </c>
      <c r="E543" s="14" t="s">
        <v>1352</v>
      </c>
      <c r="F543" s="15" t="s">
        <v>1353</v>
      </c>
      <c r="G543" s="2">
        <v>2366</v>
      </c>
      <c r="H543" s="20"/>
      <c r="I543" s="4"/>
      <c r="J543" s="4"/>
      <c r="K543" s="4"/>
      <c r="L543" s="4"/>
      <c r="M543" s="4"/>
      <c r="N543" s="4"/>
      <c r="O543" s="4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</row>
    <row r="544" spans="1:53" s="23" customFormat="1" x14ac:dyDescent="0.2">
      <c r="A544" s="20"/>
      <c r="B544" s="20" t="str">
        <f>VLOOKUP(C544,'[1]виды номенклатуры'!$B$1:$E$29,2)</f>
        <v>Комплектующие</v>
      </c>
      <c r="C544" s="20" t="s">
        <v>1177</v>
      </c>
      <c r="D544" s="20" t="s">
        <v>345</v>
      </c>
      <c r="E544" s="14" t="s">
        <v>1354</v>
      </c>
      <c r="F544" s="15" t="s">
        <v>1355</v>
      </c>
      <c r="G544" s="2">
        <v>7220</v>
      </c>
      <c r="H544" s="20"/>
      <c r="I544" s="4"/>
      <c r="J544" s="4"/>
      <c r="K544" s="4"/>
      <c r="L544" s="4"/>
      <c r="M544" s="4"/>
      <c r="N544" s="4"/>
      <c r="O544" s="4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</row>
    <row r="545" spans="1:53" s="23" customFormat="1" x14ac:dyDescent="0.2">
      <c r="A545" s="20"/>
      <c r="B545" s="20" t="str">
        <f>VLOOKUP(C545,'[1]виды номенклатуры'!$B$1:$E$29,2)</f>
        <v>Комплектующие</v>
      </c>
      <c r="C545" s="20" t="s">
        <v>1177</v>
      </c>
      <c r="D545" s="20" t="s">
        <v>345</v>
      </c>
      <c r="E545" s="14" t="s">
        <v>1356</v>
      </c>
      <c r="F545" s="15" t="s">
        <v>1357</v>
      </c>
      <c r="G545" s="2">
        <v>14293</v>
      </c>
      <c r="H545" s="20"/>
      <c r="I545" s="4"/>
      <c r="J545" s="4"/>
      <c r="K545" s="4"/>
      <c r="L545" s="4"/>
      <c r="M545" s="4"/>
      <c r="N545" s="4"/>
      <c r="O545" s="4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</row>
    <row r="546" spans="1:53" s="23" customFormat="1" x14ac:dyDescent="0.2">
      <c r="A546" s="20"/>
      <c r="B546" s="20" t="str">
        <f>VLOOKUP(C546,'[1]виды номенклатуры'!$B$1:$E$29,2)</f>
        <v>Комплектующие</v>
      </c>
      <c r="C546" s="20" t="s">
        <v>1177</v>
      </c>
      <c r="D546" s="20" t="s">
        <v>345</v>
      </c>
      <c r="E546" s="14" t="s">
        <v>1358</v>
      </c>
      <c r="F546" s="15" t="s">
        <v>1359</v>
      </c>
      <c r="G546" s="2">
        <v>14029</v>
      </c>
      <c r="H546" s="20"/>
      <c r="I546" s="4"/>
      <c r="J546" s="4"/>
      <c r="K546" s="4"/>
      <c r="L546" s="4"/>
      <c r="M546" s="4"/>
      <c r="N546" s="4"/>
      <c r="O546" s="4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</row>
    <row r="547" spans="1:53" s="23" customFormat="1" x14ac:dyDescent="0.2">
      <c r="A547" s="20"/>
      <c r="B547" s="20" t="str">
        <f>VLOOKUP(C547,'[1]виды номенклатуры'!$B$1:$E$29,2)</f>
        <v>Комплектующие</v>
      </c>
      <c r="C547" s="20" t="s">
        <v>1177</v>
      </c>
      <c r="D547" s="20" t="s">
        <v>345</v>
      </c>
      <c r="E547" s="14" t="s">
        <v>1360</v>
      </c>
      <c r="F547" s="15" t="s">
        <v>1361</v>
      </c>
      <c r="G547" s="2">
        <v>13841</v>
      </c>
      <c r="H547" s="20"/>
      <c r="I547" s="4"/>
      <c r="J547" s="4"/>
      <c r="K547" s="4"/>
      <c r="L547" s="4"/>
      <c r="M547" s="4"/>
      <c r="N547" s="4"/>
      <c r="O547" s="4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</row>
    <row r="548" spans="1:53" s="23" customFormat="1" x14ac:dyDescent="0.2">
      <c r="A548" s="20"/>
      <c r="B548" s="20" t="str">
        <f>VLOOKUP(C548,'[1]виды номенклатуры'!$B$1:$E$29,2)</f>
        <v>Комплектующие</v>
      </c>
      <c r="C548" s="20" t="s">
        <v>1177</v>
      </c>
      <c r="D548" s="20" t="s">
        <v>345</v>
      </c>
      <c r="E548" s="14" t="s">
        <v>1362</v>
      </c>
      <c r="F548" s="15" t="s">
        <v>1363</v>
      </c>
      <c r="G548" s="2">
        <v>6553</v>
      </c>
      <c r="H548" s="20"/>
      <c r="I548" s="4"/>
      <c r="J548" s="4"/>
      <c r="K548" s="4"/>
      <c r="L548" s="4"/>
      <c r="M548" s="4"/>
      <c r="N548" s="4"/>
      <c r="O548" s="4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</row>
    <row r="549" spans="1:53" s="23" customFormat="1" x14ac:dyDescent="0.2">
      <c r="A549" s="20"/>
      <c r="B549" s="20" t="str">
        <f>VLOOKUP(C549,'[1]виды номенклатуры'!$B$1:$E$29,2)</f>
        <v>Комплектующие</v>
      </c>
      <c r="C549" s="20" t="s">
        <v>1177</v>
      </c>
      <c r="D549" s="20" t="s">
        <v>345</v>
      </c>
      <c r="E549" s="14" t="s">
        <v>1364</v>
      </c>
      <c r="F549" s="15" t="s">
        <v>1365</v>
      </c>
      <c r="G549" s="2">
        <v>23456</v>
      </c>
      <c r="H549" s="20"/>
      <c r="I549" s="4"/>
      <c r="J549" s="4"/>
      <c r="K549" s="4"/>
      <c r="L549" s="4"/>
      <c r="M549" s="4"/>
      <c r="N549" s="4"/>
      <c r="O549" s="4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</row>
    <row r="550" spans="1:53" s="23" customFormat="1" x14ac:dyDescent="0.2">
      <c r="A550" s="20"/>
      <c r="B550" s="20" t="str">
        <f>VLOOKUP(C550,'[1]виды номенклатуры'!$B$1:$E$29,2)</f>
        <v>Комплектующие</v>
      </c>
      <c r="C550" s="20" t="s">
        <v>1177</v>
      </c>
      <c r="D550" s="20" t="s">
        <v>345</v>
      </c>
      <c r="E550" s="14" t="s">
        <v>1366</v>
      </c>
      <c r="F550" s="15" t="s">
        <v>1367</v>
      </c>
      <c r="G550" s="2">
        <v>10801</v>
      </c>
      <c r="H550" s="20"/>
      <c r="I550" s="4"/>
      <c r="J550" s="4"/>
      <c r="K550" s="4"/>
      <c r="L550" s="4"/>
      <c r="M550" s="4"/>
      <c r="N550" s="4"/>
      <c r="O550" s="4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</row>
    <row r="551" spans="1:53" s="23" customFormat="1" x14ac:dyDescent="0.2">
      <c r="A551" s="20"/>
      <c r="B551" s="20" t="str">
        <f>VLOOKUP(C551,'[1]виды номенклатуры'!$B$1:$E$29,2)</f>
        <v>Комплектующие</v>
      </c>
      <c r="C551" s="20" t="s">
        <v>1177</v>
      </c>
      <c r="D551" s="20" t="s">
        <v>345</v>
      </c>
      <c r="E551" s="14" t="s">
        <v>1368</v>
      </c>
      <c r="F551" s="15" t="s">
        <v>1369</v>
      </c>
      <c r="G551" s="2">
        <v>14857</v>
      </c>
      <c r="H551" s="20"/>
      <c r="I551" s="4"/>
      <c r="J551" s="4"/>
      <c r="K551" s="4"/>
      <c r="L551" s="4"/>
      <c r="M551" s="4"/>
      <c r="N551" s="4"/>
      <c r="O551" s="4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</row>
    <row r="552" spans="1:53" s="23" customFormat="1" x14ac:dyDescent="0.2">
      <c r="A552" s="20"/>
      <c r="B552" s="20" t="str">
        <f>VLOOKUP(C552,'[1]виды номенклатуры'!$B$1:$E$29,2)</f>
        <v>Комплектующие</v>
      </c>
      <c r="C552" s="20" t="s">
        <v>1177</v>
      </c>
      <c r="D552" s="20" t="s">
        <v>345</v>
      </c>
      <c r="E552" s="14" t="s">
        <v>1370</v>
      </c>
      <c r="F552" s="15" t="s">
        <v>1371</v>
      </c>
      <c r="G552" s="2">
        <v>37718</v>
      </c>
      <c r="H552" s="20"/>
      <c r="I552" s="4"/>
      <c r="J552" s="4"/>
      <c r="K552" s="4"/>
      <c r="L552" s="4"/>
      <c r="M552" s="4"/>
      <c r="N552" s="4"/>
      <c r="O552" s="4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</row>
    <row r="553" spans="1:53" s="23" customFormat="1" x14ac:dyDescent="0.2">
      <c r="A553" s="20"/>
      <c r="B553" s="20" t="str">
        <f>VLOOKUP(C553,'[1]виды номенклатуры'!$B$1:$E$29,2)</f>
        <v>Комплектующие</v>
      </c>
      <c r="C553" s="20" t="s">
        <v>1177</v>
      </c>
      <c r="D553" s="20" t="s">
        <v>345</v>
      </c>
      <c r="E553" s="14" t="s">
        <v>1372</v>
      </c>
      <c r="F553" s="15" t="s">
        <v>1373</v>
      </c>
      <c r="G553" s="2">
        <v>25337</v>
      </c>
      <c r="H553" s="20"/>
      <c r="I553" s="4"/>
      <c r="J553" s="4"/>
      <c r="K553" s="4"/>
      <c r="L553" s="4"/>
      <c r="M553" s="4"/>
      <c r="N553" s="4"/>
      <c r="O553" s="4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</row>
    <row r="554" spans="1:53" s="23" customFormat="1" x14ac:dyDescent="0.2">
      <c r="A554" s="20"/>
      <c r="B554" s="20" t="str">
        <f>VLOOKUP(C554,'[1]виды номенклатуры'!$B$1:$E$29,2)</f>
        <v>Комплектующие</v>
      </c>
      <c r="C554" s="20" t="s">
        <v>1177</v>
      </c>
      <c r="D554" s="20" t="s">
        <v>345</v>
      </c>
      <c r="E554" s="14" t="s">
        <v>1374</v>
      </c>
      <c r="F554" s="15" t="s">
        <v>1375</v>
      </c>
      <c r="G554" s="2">
        <v>23456</v>
      </c>
      <c r="H554" s="20"/>
      <c r="I554" s="4"/>
      <c r="J554" s="4"/>
      <c r="K554" s="4"/>
      <c r="L554" s="4"/>
      <c r="M554" s="4"/>
      <c r="N554" s="4"/>
      <c r="O554" s="4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</row>
    <row r="555" spans="1:53" s="23" customFormat="1" x14ac:dyDescent="0.2">
      <c r="A555" s="20"/>
      <c r="B555" s="20" t="str">
        <f>VLOOKUP(C555,'[1]виды номенклатуры'!$B$1:$E$29,2)</f>
        <v>Комплектующие</v>
      </c>
      <c r="C555" s="20" t="s">
        <v>1177</v>
      </c>
      <c r="D555" s="20" t="s">
        <v>345</v>
      </c>
      <c r="E555" s="14" t="s">
        <v>1376</v>
      </c>
      <c r="F555" s="15" t="s">
        <v>1377</v>
      </c>
      <c r="G555" s="2">
        <v>29776</v>
      </c>
      <c r="H555" s="20"/>
      <c r="I555" s="4"/>
      <c r="J555" s="4"/>
      <c r="K555" s="4"/>
      <c r="L555" s="4"/>
      <c r="M555" s="4"/>
      <c r="N555" s="4"/>
      <c r="O555" s="4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</row>
    <row r="556" spans="1:53" s="23" customFormat="1" x14ac:dyDescent="0.2">
      <c r="A556" s="20"/>
      <c r="B556" s="20" t="str">
        <f>VLOOKUP(C556,'[1]виды номенклатуры'!$B$1:$E$29,2)</f>
        <v>Комплектующие</v>
      </c>
      <c r="C556" s="20" t="s">
        <v>1177</v>
      </c>
      <c r="D556" s="20" t="s">
        <v>345</v>
      </c>
      <c r="E556" s="14" t="s">
        <v>1378</v>
      </c>
      <c r="F556" s="15" t="s">
        <v>1379</v>
      </c>
      <c r="G556" s="2">
        <v>15233</v>
      </c>
      <c r="H556" s="20"/>
      <c r="I556" s="4"/>
      <c r="J556" s="4"/>
      <c r="K556" s="4"/>
      <c r="L556" s="4"/>
      <c r="M556" s="4"/>
      <c r="N556" s="4"/>
      <c r="O556" s="4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</row>
    <row r="557" spans="1:53" s="23" customFormat="1" x14ac:dyDescent="0.2">
      <c r="A557" s="20"/>
      <c r="B557" s="20" t="str">
        <f>VLOOKUP(C557,'[1]виды номенклатуры'!$B$1:$E$29,2)</f>
        <v>Комплектующие</v>
      </c>
      <c r="C557" s="20" t="s">
        <v>1177</v>
      </c>
      <c r="D557" s="20" t="s">
        <v>345</v>
      </c>
      <c r="E557" s="14" t="s">
        <v>1380</v>
      </c>
      <c r="F557" s="15" t="s">
        <v>1381</v>
      </c>
      <c r="G557" s="2">
        <v>17679</v>
      </c>
      <c r="H557" s="20"/>
      <c r="I557" s="4"/>
      <c r="J557" s="4"/>
      <c r="K557" s="4"/>
      <c r="L557" s="4"/>
      <c r="M557" s="4"/>
      <c r="N557" s="4"/>
      <c r="O557" s="4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20"/>
      <c r="AZ557" s="20"/>
      <c r="BA557" s="20"/>
    </row>
    <row r="558" spans="1:53" s="23" customFormat="1" x14ac:dyDescent="0.2">
      <c r="A558" s="20"/>
      <c r="B558" s="20" t="str">
        <f>VLOOKUP(C558,'[1]виды номенклатуры'!$B$1:$E$29,2)</f>
        <v>Комплектующие</v>
      </c>
      <c r="C558" s="20" t="s">
        <v>1177</v>
      </c>
      <c r="D558" s="20" t="s">
        <v>345</v>
      </c>
      <c r="E558" s="14" t="s">
        <v>1382</v>
      </c>
      <c r="F558" s="15" t="s">
        <v>1383</v>
      </c>
      <c r="G558" s="2">
        <v>9344</v>
      </c>
      <c r="H558" s="20"/>
      <c r="I558" s="4"/>
      <c r="J558" s="4"/>
      <c r="K558" s="4"/>
      <c r="L558" s="4"/>
      <c r="M558" s="4"/>
      <c r="N558" s="4"/>
      <c r="O558" s="4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</row>
    <row r="559" spans="1:53" s="23" customFormat="1" x14ac:dyDescent="0.2">
      <c r="A559" s="20"/>
      <c r="B559" s="20" t="str">
        <f>VLOOKUP(C559,'[1]виды номенклатуры'!$B$1:$E$29,2)</f>
        <v>Комплектующие</v>
      </c>
      <c r="C559" s="20" t="s">
        <v>1177</v>
      </c>
      <c r="D559" s="20" t="s">
        <v>345</v>
      </c>
      <c r="E559" s="14" t="s">
        <v>1384</v>
      </c>
      <c r="F559" s="15" t="s">
        <v>1385</v>
      </c>
      <c r="G559" s="2">
        <v>24396</v>
      </c>
      <c r="H559" s="20"/>
      <c r="I559" s="4"/>
      <c r="J559" s="4"/>
      <c r="K559" s="4"/>
      <c r="L559" s="4"/>
      <c r="M559" s="4"/>
      <c r="N559" s="4"/>
      <c r="O559" s="4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</row>
    <row r="560" spans="1:53" s="23" customFormat="1" x14ac:dyDescent="0.2">
      <c r="A560" s="20"/>
      <c r="B560" s="20" t="str">
        <f>VLOOKUP(C560,'[1]виды номенклатуры'!$B$1:$E$29,2)</f>
        <v>Комплектующие</v>
      </c>
      <c r="C560" s="20" t="s">
        <v>1177</v>
      </c>
      <c r="D560" s="20" t="s">
        <v>345</v>
      </c>
      <c r="E560" s="14" t="s">
        <v>1386</v>
      </c>
      <c r="F560" s="15" t="s">
        <v>1387</v>
      </c>
      <c r="G560" s="2">
        <v>9101</v>
      </c>
      <c r="H560" s="20"/>
      <c r="I560" s="4"/>
      <c r="J560" s="4"/>
      <c r="K560" s="4"/>
      <c r="L560" s="4"/>
      <c r="M560" s="4"/>
      <c r="N560" s="4"/>
      <c r="O560" s="4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</row>
    <row r="561" spans="1:53" s="23" customFormat="1" x14ac:dyDescent="0.2">
      <c r="A561" s="20"/>
      <c r="B561" s="20" t="str">
        <f>VLOOKUP(C561,'[1]виды номенклатуры'!$B$1:$E$29,2)</f>
        <v>Комплектующие</v>
      </c>
      <c r="C561" s="20" t="s">
        <v>1177</v>
      </c>
      <c r="D561" s="20" t="s">
        <v>345</v>
      </c>
      <c r="E561" s="14" t="s">
        <v>1388</v>
      </c>
      <c r="F561" s="15" t="s">
        <v>1389</v>
      </c>
      <c r="G561" s="2">
        <v>1528</v>
      </c>
      <c r="H561" s="20"/>
      <c r="I561" s="4"/>
      <c r="J561" s="4"/>
      <c r="K561" s="4"/>
      <c r="L561" s="4"/>
      <c r="M561" s="4"/>
      <c r="N561" s="4"/>
      <c r="O561" s="4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</row>
    <row r="562" spans="1:53" s="23" customFormat="1" x14ac:dyDescent="0.2">
      <c r="A562" s="20"/>
      <c r="B562" s="20" t="str">
        <f>VLOOKUP(C562,'[1]виды номенклатуры'!$B$1:$E$29,2)</f>
        <v>Комплектующие</v>
      </c>
      <c r="C562" s="20" t="s">
        <v>1177</v>
      </c>
      <c r="D562" s="20" t="s">
        <v>345</v>
      </c>
      <c r="E562" s="14" t="s">
        <v>1390</v>
      </c>
      <c r="F562" s="15" t="s">
        <v>1391</v>
      </c>
      <c r="G562" s="2">
        <v>2427</v>
      </c>
      <c r="H562" s="20"/>
      <c r="I562" s="4"/>
      <c r="J562" s="4"/>
      <c r="K562" s="4"/>
      <c r="L562" s="4"/>
      <c r="M562" s="4"/>
      <c r="N562" s="4"/>
      <c r="O562" s="4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</row>
    <row r="563" spans="1:53" s="23" customFormat="1" x14ac:dyDescent="0.2">
      <c r="A563" s="20"/>
      <c r="B563" s="20" t="str">
        <f>VLOOKUP(C563,'[1]виды номенклатуры'!$B$1:$E$29,2)</f>
        <v>Комплектующие</v>
      </c>
      <c r="C563" s="20" t="s">
        <v>1177</v>
      </c>
      <c r="D563" s="20" t="s">
        <v>345</v>
      </c>
      <c r="E563" s="14" t="s">
        <v>1392</v>
      </c>
      <c r="F563" s="15" t="s">
        <v>1393</v>
      </c>
      <c r="G563" s="2">
        <v>3337</v>
      </c>
      <c r="H563" s="20"/>
      <c r="I563" s="4"/>
      <c r="J563" s="4"/>
      <c r="K563" s="4"/>
      <c r="L563" s="4"/>
      <c r="M563" s="4"/>
      <c r="N563" s="4"/>
      <c r="O563" s="4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</row>
    <row r="564" spans="1:53" s="23" customFormat="1" x14ac:dyDescent="0.2">
      <c r="A564" s="20"/>
      <c r="B564" s="20" t="str">
        <f>VLOOKUP(C564,'[1]виды номенклатуры'!$B$1:$E$29,2)</f>
        <v>Комплектующие</v>
      </c>
      <c r="C564" s="20" t="s">
        <v>1177</v>
      </c>
      <c r="D564" s="20" t="s">
        <v>345</v>
      </c>
      <c r="E564" s="14" t="s">
        <v>1394</v>
      </c>
      <c r="F564" s="15" t="s">
        <v>1395</v>
      </c>
      <c r="G564" s="2">
        <v>7281</v>
      </c>
      <c r="H564" s="20"/>
      <c r="I564" s="4"/>
      <c r="J564" s="4"/>
      <c r="K564" s="4"/>
      <c r="L564" s="4"/>
      <c r="M564" s="4"/>
      <c r="N564" s="4"/>
      <c r="O564" s="4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</row>
    <row r="565" spans="1:53" s="23" customFormat="1" x14ac:dyDescent="0.2">
      <c r="A565" s="20"/>
      <c r="B565" s="20" t="str">
        <f>VLOOKUP(C565,'[1]виды номенклатуры'!$B$1:$E$29,2)</f>
        <v>Комплектующие</v>
      </c>
      <c r="C565" s="20" t="s">
        <v>1177</v>
      </c>
      <c r="D565" s="20" t="s">
        <v>345</v>
      </c>
      <c r="E565" s="14" t="s">
        <v>1396</v>
      </c>
      <c r="F565" s="15" t="s">
        <v>1397</v>
      </c>
      <c r="G565" s="2">
        <v>8494</v>
      </c>
      <c r="H565" s="20"/>
      <c r="I565" s="4"/>
      <c r="J565" s="4"/>
      <c r="K565" s="4"/>
      <c r="L565" s="4"/>
      <c r="M565" s="4"/>
      <c r="N565" s="4"/>
      <c r="O565" s="4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20"/>
      <c r="AZ565" s="20"/>
      <c r="BA565" s="20"/>
    </row>
    <row r="566" spans="1:53" s="23" customFormat="1" x14ac:dyDescent="0.2">
      <c r="A566" s="20"/>
      <c r="B566" s="20" t="str">
        <f>VLOOKUP(C566,'[1]виды номенклатуры'!$B$1:$E$29,2)</f>
        <v>Комплектующие</v>
      </c>
      <c r="C566" s="20" t="s">
        <v>1177</v>
      </c>
      <c r="D566" s="20" t="s">
        <v>345</v>
      </c>
      <c r="E566" s="14" t="s">
        <v>1398</v>
      </c>
      <c r="F566" s="15" t="s">
        <v>1399</v>
      </c>
      <c r="G566" s="2">
        <v>12713</v>
      </c>
      <c r="H566" s="20"/>
      <c r="I566" s="4"/>
      <c r="J566" s="4"/>
      <c r="K566" s="4"/>
      <c r="L566" s="4"/>
      <c r="M566" s="4"/>
      <c r="N566" s="4"/>
      <c r="O566" s="4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</row>
    <row r="567" spans="1:53" s="23" customFormat="1" x14ac:dyDescent="0.2">
      <c r="A567" s="20"/>
      <c r="B567" s="20" t="str">
        <f>VLOOKUP(C567,'[1]виды номенклатуры'!$B$1:$E$29,2)</f>
        <v>Комплектующие</v>
      </c>
      <c r="C567" s="20" t="s">
        <v>1177</v>
      </c>
      <c r="D567" s="20" t="s">
        <v>345</v>
      </c>
      <c r="E567" s="14" t="s">
        <v>1400</v>
      </c>
      <c r="F567" s="15" t="s">
        <v>1401</v>
      </c>
      <c r="G567" s="2">
        <v>2548</v>
      </c>
      <c r="H567" s="20"/>
      <c r="I567" s="4"/>
      <c r="J567" s="4"/>
      <c r="K567" s="4"/>
      <c r="L567" s="4"/>
      <c r="M567" s="4"/>
      <c r="N567" s="4"/>
      <c r="O567" s="4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</row>
    <row r="568" spans="1:53" s="23" customFormat="1" x14ac:dyDescent="0.2">
      <c r="A568" s="20"/>
      <c r="B568" s="20" t="str">
        <f>VLOOKUP(C568,'[1]виды номенклатуры'!$B$1:$E$29,2)</f>
        <v>Комплектующие</v>
      </c>
      <c r="C568" s="20" t="s">
        <v>1177</v>
      </c>
      <c r="D568" s="20" t="s">
        <v>345</v>
      </c>
      <c r="E568" s="14" t="s">
        <v>1402</v>
      </c>
      <c r="F568" s="15" t="s">
        <v>1403</v>
      </c>
      <c r="G568" s="2">
        <v>2548</v>
      </c>
      <c r="H568" s="20"/>
      <c r="I568" s="4"/>
      <c r="J568" s="4"/>
      <c r="K568" s="4"/>
      <c r="L568" s="4"/>
      <c r="M568" s="4"/>
      <c r="N568" s="4"/>
      <c r="O568" s="4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</row>
    <row r="569" spans="1:53" s="23" customFormat="1" x14ac:dyDescent="0.2">
      <c r="A569" s="20"/>
      <c r="B569" s="20" t="str">
        <f>VLOOKUP(C569,'[1]виды номенклатуры'!$B$1:$E$29,2)</f>
        <v>Комплектующие</v>
      </c>
      <c r="C569" s="20" t="s">
        <v>1177</v>
      </c>
      <c r="D569" s="20" t="s">
        <v>345</v>
      </c>
      <c r="E569" s="14" t="s">
        <v>1404</v>
      </c>
      <c r="F569" s="15" t="s">
        <v>1405</v>
      </c>
      <c r="G569" s="2">
        <v>2548</v>
      </c>
      <c r="H569" s="20"/>
      <c r="I569" s="4"/>
      <c r="J569" s="4"/>
      <c r="K569" s="4"/>
      <c r="L569" s="4"/>
      <c r="M569" s="4"/>
      <c r="N569" s="4"/>
      <c r="O569" s="4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</row>
    <row r="570" spans="1:53" s="23" customFormat="1" x14ac:dyDescent="0.2">
      <c r="A570" s="20"/>
      <c r="B570" s="20" t="str">
        <f>VLOOKUP(C570,'[1]виды номенклатуры'!$B$1:$E$29,2)</f>
        <v>Комплектующие</v>
      </c>
      <c r="C570" s="20" t="s">
        <v>1177</v>
      </c>
      <c r="D570" s="20" t="s">
        <v>345</v>
      </c>
      <c r="E570" s="14" t="s">
        <v>1406</v>
      </c>
      <c r="F570" s="15" t="s">
        <v>1407</v>
      </c>
      <c r="G570" s="2">
        <v>1641</v>
      </c>
      <c r="H570" s="20"/>
      <c r="I570" s="4"/>
      <c r="J570" s="4"/>
      <c r="K570" s="4"/>
      <c r="L570" s="4"/>
      <c r="M570" s="4"/>
      <c r="N570" s="4"/>
      <c r="O570" s="4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</row>
    <row r="571" spans="1:53" s="23" customFormat="1" x14ac:dyDescent="0.2">
      <c r="A571" s="20"/>
      <c r="B571" s="20" t="str">
        <f>VLOOKUP(C571,'[1]виды номенклатуры'!$B$1:$E$29,2)</f>
        <v>Комплектующие</v>
      </c>
      <c r="C571" s="20" t="s">
        <v>1177</v>
      </c>
      <c r="D571" s="20" t="s">
        <v>345</v>
      </c>
      <c r="E571" s="14" t="s">
        <v>1408</v>
      </c>
      <c r="F571" s="15" t="s">
        <v>1409</v>
      </c>
      <c r="G571" s="2">
        <v>1754</v>
      </c>
      <c r="H571" s="20"/>
      <c r="I571" s="4"/>
      <c r="J571" s="4"/>
      <c r="K571" s="4"/>
      <c r="L571" s="4"/>
      <c r="M571" s="4"/>
      <c r="N571" s="4"/>
      <c r="O571" s="28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</row>
    <row r="572" spans="1:53" s="23" customFormat="1" x14ac:dyDescent="0.2">
      <c r="A572" s="20"/>
      <c r="B572" s="20" t="str">
        <f>VLOOKUP(C572,'[1]виды номенклатуры'!$B$1:$E$29,2)</f>
        <v>Комплектующие</v>
      </c>
      <c r="C572" s="20" t="s">
        <v>1177</v>
      </c>
      <c r="D572" s="20" t="s">
        <v>345</v>
      </c>
      <c r="E572" s="14" t="s">
        <v>1410</v>
      </c>
      <c r="F572" s="15" t="s">
        <v>1411</v>
      </c>
      <c r="G572" s="2">
        <v>1829</v>
      </c>
      <c r="H572" s="20"/>
      <c r="I572" s="4"/>
      <c r="J572" s="4"/>
      <c r="K572" s="4"/>
      <c r="L572" s="4"/>
      <c r="M572" s="4"/>
      <c r="N572" s="4"/>
      <c r="O572" s="4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</row>
    <row r="573" spans="1:53" s="23" customFormat="1" x14ac:dyDescent="0.2">
      <c r="A573" s="20"/>
      <c r="B573" s="20" t="str">
        <f>VLOOKUP(C573,'[1]виды номенклатуры'!$B$1:$E$29,2)</f>
        <v>Комплектующие</v>
      </c>
      <c r="C573" s="20" t="s">
        <v>1177</v>
      </c>
      <c r="D573" s="20" t="s">
        <v>345</v>
      </c>
      <c r="E573" s="14" t="s">
        <v>1412</v>
      </c>
      <c r="F573" s="15" t="s">
        <v>1413</v>
      </c>
      <c r="G573" s="2">
        <v>2002</v>
      </c>
      <c r="H573" s="20"/>
      <c r="I573" s="4"/>
      <c r="J573" s="4"/>
      <c r="K573" s="4"/>
      <c r="L573" s="4"/>
      <c r="M573" s="4"/>
      <c r="N573" s="4"/>
      <c r="O573" s="29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20"/>
      <c r="AZ573" s="20"/>
      <c r="BA573" s="20"/>
    </row>
    <row r="574" spans="1:53" s="23" customFormat="1" x14ac:dyDescent="0.2">
      <c r="A574" s="20"/>
      <c r="B574" s="20" t="str">
        <f>VLOOKUP(C574,'[1]виды номенклатуры'!$B$1:$E$29,2)</f>
        <v>Комплектующие</v>
      </c>
      <c r="C574" s="20" t="s">
        <v>1177</v>
      </c>
      <c r="D574" s="20" t="s">
        <v>345</v>
      </c>
      <c r="E574" s="14" t="s">
        <v>1414</v>
      </c>
      <c r="F574" s="15" t="s">
        <v>1415</v>
      </c>
      <c r="G574" s="2">
        <v>21876</v>
      </c>
      <c r="H574" s="20"/>
      <c r="I574" s="4"/>
      <c r="J574" s="4"/>
      <c r="K574" s="4"/>
      <c r="L574" s="4"/>
      <c r="M574" s="4"/>
      <c r="N574" s="4"/>
      <c r="O574" s="4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0"/>
      <c r="BA574" s="20"/>
    </row>
    <row r="575" spans="1:53" s="23" customFormat="1" x14ac:dyDescent="0.2">
      <c r="A575" s="20"/>
      <c r="B575" s="20" t="str">
        <f>VLOOKUP(C575,'[1]виды номенклатуры'!$B$1:$E$29,2)</f>
        <v>Комплектующие</v>
      </c>
      <c r="C575" s="20" t="s">
        <v>1177</v>
      </c>
      <c r="D575" s="20" t="s">
        <v>345</v>
      </c>
      <c r="E575" s="14" t="s">
        <v>1416</v>
      </c>
      <c r="F575" s="15" t="s">
        <v>1417</v>
      </c>
      <c r="G575" s="2">
        <v>15308</v>
      </c>
      <c r="H575" s="20"/>
      <c r="I575" s="4"/>
      <c r="J575" s="4"/>
      <c r="K575" s="4"/>
      <c r="L575" s="4"/>
      <c r="M575" s="4"/>
      <c r="N575" s="4"/>
      <c r="O575" s="4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0"/>
      <c r="BA575" s="20"/>
    </row>
    <row r="576" spans="1:53" s="23" customFormat="1" x14ac:dyDescent="0.2">
      <c r="A576" s="20"/>
      <c r="B576" s="20" t="str">
        <f>VLOOKUP(C576,'[1]виды номенклатуры'!$B$1:$E$29,2)</f>
        <v>Комплектующие</v>
      </c>
      <c r="C576" s="20" t="s">
        <v>1177</v>
      </c>
      <c r="D576" s="20" t="s">
        <v>345</v>
      </c>
      <c r="E576" s="14" t="s">
        <v>1418</v>
      </c>
      <c r="F576" s="15" t="s">
        <v>1419</v>
      </c>
      <c r="G576" s="2">
        <v>16587</v>
      </c>
      <c r="H576" s="20"/>
      <c r="I576" s="4"/>
      <c r="J576" s="4"/>
      <c r="K576" s="4"/>
      <c r="L576" s="4"/>
      <c r="M576" s="4"/>
      <c r="N576" s="4"/>
      <c r="O576" s="4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</row>
    <row r="577" spans="1:53" s="23" customFormat="1" x14ac:dyDescent="0.2">
      <c r="A577" s="20"/>
      <c r="B577" s="20" t="str">
        <f>VLOOKUP(C577,'[1]виды номенклатуры'!$B$1:$E$29,2)</f>
        <v>Комплектующие</v>
      </c>
      <c r="C577" s="20" t="s">
        <v>1177</v>
      </c>
      <c r="D577" s="20" t="s">
        <v>345</v>
      </c>
      <c r="E577" s="14" t="s">
        <v>1420</v>
      </c>
      <c r="F577" s="15" t="s">
        <v>1421</v>
      </c>
      <c r="G577" s="2">
        <v>3848</v>
      </c>
      <c r="H577" s="20"/>
      <c r="I577" s="4"/>
      <c r="J577" s="4"/>
      <c r="K577" s="4"/>
      <c r="L577" s="4"/>
      <c r="M577" s="4"/>
      <c r="N577" s="4"/>
      <c r="O577" s="4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</row>
    <row r="578" spans="1:53" s="23" customFormat="1" x14ac:dyDescent="0.2">
      <c r="A578" s="20"/>
      <c r="B578" s="20" t="str">
        <f>VLOOKUP(C578,'[1]виды номенклатуры'!$B$1:$E$29,2)</f>
        <v>Комплектующие</v>
      </c>
      <c r="C578" s="20" t="s">
        <v>1177</v>
      </c>
      <c r="D578" s="20" t="s">
        <v>345</v>
      </c>
      <c r="E578" s="14" t="s">
        <v>1422</v>
      </c>
      <c r="F578" s="15" t="s">
        <v>1423</v>
      </c>
      <c r="G578" s="2">
        <v>3579</v>
      </c>
      <c r="H578" s="20"/>
      <c r="I578" s="4"/>
      <c r="J578" s="4"/>
      <c r="K578" s="4"/>
      <c r="L578" s="4"/>
      <c r="M578" s="4"/>
      <c r="N578" s="4"/>
      <c r="O578" s="4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</row>
    <row r="579" spans="1:53" s="23" customFormat="1" x14ac:dyDescent="0.2">
      <c r="A579" s="20"/>
      <c r="B579" s="20" t="str">
        <f>VLOOKUP(C579,'[1]виды номенклатуры'!$B$1:$E$29,2)</f>
        <v>Комплектующие</v>
      </c>
      <c r="C579" s="20" t="s">
        <v>1177</v>
      </c>
      <c r="D579" s="20" t="s">
        <v>345</v>
      </c>
      <c r="E579" s="14" t="s">
        <v>1424</v>
      </c>
      <c r="F579" s="15" t="s">
        <v>1425</v>
      </c>
      <c r="G579" s="2">
        <v>2487</v>
      </c>
      <c r="H579" s="20"/>
      <c r="I579" s="4"/>
      <c r="J579" s="4"/>
      <c r="K579" s="4"/>
      <c r="L579" s="4"/>
      <c r="M579" s="4"/>
      <c r="N579" s="4"/>
      <c r="O579" s="4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0"/>
      <c r="BA579" s="20"/>
    </row>
    <row r="580" spans="1:53" s="23" customFormat="1" x14ac:dyDescent="0.2">
      <c r="A580" s="20"/>
      <c r="B580" s="20" t="str">
        <f>VLOOKUP(C580,'[1]виды номенклатуры'!$B$1:$E$29,2)</f>
        <v>Комплектующие</v>
      </c>
      <c r="C580" s="20" t="s">
        <v>1177</v>
      </c>
      <c r="D580" s="20" t="s">
        <v>345</v>
      </c>
      <c r="E580" s="14" t="s">
        <v>1426</v>
      </c>
      <c r="F580" s="15" t="s">
        <v>1427</v>
      </c>
      <c r="G580" s="2">
        <v>11892</v>
      </c>
      <c r="H580" s="20"/>
      <c r="I580" s="4"/>
      <c r="J580" s="4"/>
      <c r="K580" s="4"/>
      <c r="L580" s="4"/>
      <c r="M580" s="4"/>
      <c r="N580" s="4"/>
      <c r="O580" s="4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</row>
    <row r="581" spans="1:53" s="23" customFormat="1" x14ac:dyDescent="0.2">
      <c r="A581" s="20"/>
      <c r="B581" s="20" t="str">
        <f>VLOOKUP(C581,'[1]виды номенклатуры'!$B$1:$E$29,2)</f>
        <v>Комплектующие</v>
      </c>
      <c r="C581" s="20" t="s">
        <v>1177</v>
      </c>
      <c r="D581" s="20" t="s">
        <v>345</v>
      </c>
      <c r="E581" s="14" t="s">
        <v>1428</v>
      </c>
      <c r="F581" s="15" t="s">
        <v>1429</v>
      </c>
      <c r="G581" s="2">
        <v>2790</v>
      </c>
      <c r="H581" s="20"/>
      <c r="I581" s="4"/>
      <c r="J581" s="4"/>
      <c r="K581" s="4"/>
      <c r="L581" s="4"/>
      <c r="M581" s="4"/>
      <c r="N581" s="4"/>
      <c r="O581" s="4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/>
      <c r="AZ581" s="20"/>
      <c r="BA581" s="20"/>
    </row>
    <row r="582" spans="1:53" s="23" customFormat="1" x14ac:dyDescent="0.2">
      <c r="A582" s="20"/>
      <c r="B582" s="20" t="str">
        <f>VLOOKUP(C582,'[1]виды номенклатуры'!$B$1:$E$29,2)</f>
        <v>Комплектующие</v>
      </c>
      <c r="C582" s="20" t="s">
        <v>1177</v>
      </c>
      <c r="D582" s="20" t="s">
        <v>345</v>
      </c>
      <c r="E582" s="14" t="s">
        <v>1430</v>
      </c>
      <c r="F582" s="15" t="s">
        <v>1431</v>
      </c>
      <c r="G582" s="2">
        <v>1190</v>
      </c>
      <c r="H582" s="20"/>
      <c r="I582" s="4"/>
      <c r="J582" s="4"/>
      <c r="K582" s="4"/>
      <c r="L582" s="4"/>
      <c r="M582" s="4"/>
      <c r="N582" s="4"/>
      <c r="O582" s="4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</row>
    <row r="583" spans="1:53" s="23" customFormat="1" x14ac:dyDescent="0.2">
      <c r="A583" s="20"/>
      <c r="B583" s="20" t="str">
        <f>VLOOKUP(C583,'[1]виды номенклатуры'!$B$1:$E$29,2)</f>
        <v>Комплектующие</v>
      </c>
      <c r="C583" s="20" t="s">
        <v>1177</v>
      </c>
      <c r="D583" s="20" t="s">
        <v>345</v>
      </c>
      <c r="E583" s="14" t="s">
        <v>1432</v>
      </c>
      <c r="F583" s="15" t="s">
        <v>1433</v>
      </c>
      <c r="G583" s="2">
        <v>2063</v>
      </c>
      <c r="H583" s="20"/>
      <c r="I583" s="4"/>
      <c r="J583" s="4"/>
      <c r="K583" s="4"/>
      <c r="L583" s="4"/>
      <c r="M583" s="4"/>
      <c r="N583" s="4"/>
      <c r="O583" s="4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20"/>
      <c r="AZ583" s="20"/>
      <c r="BA583" s="20"/>
    </row>
    <row r="584" spans="1:53" s="23" customFormat="1" x14ac:dyDescent="0.2">
      <c r="A584" s="20"/>
      <c r="B584" s="20" t="str">
        <f>VLOOKUP(C584,'[1]виды номенклатуры'!$B$1:$E$29,2)</f>
        <v>Комплектующие</v>
      </c>
      <c r="C584" s="20" t="s">
        <v>1177</v>
      </c>
      <c r="D584" s="20" t="s">
        <v>345</v>
      </c>
      <c r="E584" s="14" t="s">
        <v>1434</v>
      </c>
      <c r="F584" s="15" t="s">
        <v>1435</v>
      </c>
      <c r="G584" s="2">
        <v>12825</v>
      </c>
      <c r="H584" s="20"/>
      <c r="I584" s="4"/>
      <c r="J584" s="4"/>
      <c r="K584" s="4"/>
      <c r="L584" s="4"/>
      <c r="M584" s="4"/>
      <c r="N584" s="4"/>
      <c r="O584" s="4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</row>
    <row r="585" spans="1:53" s="23" customFormat="1" x14ac:dyDescent="0.2">
      <c r="A585" s="20"/>
      <c r="B585" s="20" t="str">
        <f>VLOOKUP(C585,'[1]виды номенклатуры'!$B$1:$E$29,2)</f>
        <v>Комплектующие</v>
      </c>
      <c r="C585" s="20" t="s">
        <v>1177</v>
      </c>
      <c r="D585" s="20" t="s">
        <v>345</v>
      </c>
      <c r="E585" s="14" t="s">
        <v>1436</v>
      </c>
      <c r="F585" s="15" t="s">
        <v>1437</v>
      </c>
      <c r="G585" s="2">
        <v>1057</v>
      </c>
      <c r="H585" s="20"/>
      <c r="I585" s="4"/>
      <c r="J585" s="4"/>
      <c r="K585" s="4"/>
      <c r="L585" s="4"/>
      <c r="M585" s="4"/>
      <c r="N585" s="4"/>
      <c r="O585" s="4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</row>
    <row r="586" spans="1:53" s="23" customFormat="1" x14ac:dyDescent="0.2">
      <c r="A586" s="20"/>
      <c r="B586" s="20" t="str">
        <f>VLOOKUP(C586,'[1]виды номенклатуры'!$B$1:$E$29,2)</f>
        <v>Комплектующие</v>
      </c>
      <c r="C586" s="20" t="s">
        <v>1177</v>
      </c>
      <c r="D586" s="20" t="s">
        <v>345</v>
      </c>
      <c r="E586" s="14" t="s">
        <v>1438</v>
      </c>
      <c r="F586" s="15" t="s">
        <v>1439</v>
      </c>
      <c r="G586" s="2">
        <v>1951</v>
      </c>
      <c r="H586" s="20"/>
      <c r="I586" s="4"/>
      <c r="J586" s="4"/>
      <c r="K586" s="4"/>
      <c r="L586" s="4"/>
      <c r="M586" s="4"/>
      <c r="N586" s="4"/>
      <c r="O586" s="4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</row>
    <row r="587" spans="1:53" s="23" customFormat="1" x14ac:dyDescent="0.2">
      <c r="A587" s="20"/>
      <c r="B587" s="20" t="str">
        <f>VLOOKUP(C587,'[1]виды номенклатуры'!$B$1:$E$29,2)</f>
        <v>Комплектующие</v>
      </c>
      <c r="C587" s="20" t="s">
        <v>1177</v>
      </c>
      <c r="D587" s="20" t="s">
        <v>345</v>
      </c>
      <c r="E587" s="14" t="s">
        <v>1440</v>
      </c>
      <c r="F587" s="15" t="s">
        <v>1441</v>
      </c>
      <c r="G587" s="2">
        <v>1464</v>
      </c>
      <c r="H587" s="20"/>
      <c r="I587" s="4"/>
      <c r="J587" s="4"/>
      <c r="K587" s="4"/>
      <c r="L587" s="4"/>
      <c r="M587" s="4"/>
      <c r="N587" s="4"/>
      <c r="O587" s="4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0"/>
      <c r="BA587" s="20"/>
    </row>
    <row r="588" spans="1:53" s="23" customFormat="1" x14ac:dyDescent="0.2">
      <c r="A588" s="20"/>
      <c r="B588" s="20" t="str">
        <f>VLOOKUP(C588,'[1]виды номенклатуры'!$B$1:$E$29,2)</f>
        <v>Комплектующие</v>
      </c>
      <c r="C588" s="20" t="s">
        <v>1177</v>
      </c>
      <c r="D588" s="20" t="s">
        <v>345</v>
      </c>
      <c r="E588" s="14" t="s">
        <v>1442</v>
      </c>
      <c r="F588" s="15" t="s">
        <v>1443</v>
      </c>
      <c r="G588" s="2">
        <v>1829</v>
      </c>
      <c r="H588" s="20"/>
      <c r="I588" s="4"/>
      <c r="J588" s="4"/>
      <c r="K588" s="4"/>
      <c r="L588" s="4"/>
      <c r="M588" s="4"/>
      <c r="N588" s="4"/>
      <c r="O588" s="4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</row>
    <row r="589" spans="1:53" s="23" customFormat="1" x14ac:dyDescent="0.2">
      <c r="A589" s="20"/>
      <c r="B589" s="20" t="str">
        <f>VLOOKUP(C589,'[1]виды номенклатуры'!$B$1:$E$29,2)</f>
        <v>Комплектующие</v>
      </c>
      <c r="C589" s="20" t="s">
        <v>1177</v>
      </c>
      <c r="D589" s="20" t="s">
        <v>345</v>
      </c>
      <c r="E589" s="14" t="s">
        <v>1444</v>
      </c>
      <c r="F589" s="15" t="s">
        <v>1445</v>
      </c>
      <c r="G589" s="2">
        <v>1941</v>
      </c>
      <c r="H589" s="20"/>
      <c r="I589" s="4"/>
      <c r="J589" s="4"/>
      <c r="K589" s="4"/>
      <c r="L589" s="4"/>
      <c r="M589" s="4"/>
      <c r="N589" s="4"/>
      <c r="O589" s="4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</row>
    <row r="590" spans="1:53" s="23" customFormat="1" x14ac:dyDescent="0.2">
      <c r="A590" s="20"/>
      <c r="B590" s="20" t="str">
        <f>VLOOKUP(C590,'[1]виды номенклатуры'!$B$1:$E$29,2)</f>
        <v>Комплектующие</v>
      </c>
      <c r="C590" s="20" t="s">
        <v>1177</v>
      </c>
      <c r="D590" s="20" t="s">
        <v>345</v>
      </c>
      <c r="E590" s="14" t="s">
        <v>1446</v>
      </c>
      <c r="F590" s="15" t="s">
        <v>1447</v>
      </c>
      <c r="G590" s="2">
        <v>1077</v>
      </c>
      <c r="H590" s="20"/>
      <c r="I590" s="4"/>
      <c r="J590" s="4"/>
      <c r="K590" s="4"/>
      <c r="L590" s="4"/>
      <c r="M590" s="4"/>
      <c r="N590" s="4"/>
      <c r="O590" s="4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</row>
    <row r="591" spans="1:53" s="23" customFormat="1" x14ac:dyDescent="0.2">
      <c r="A591" s="20"/>
      <c r="B591" s="20" t="str">
        <f>VLOOKUP(C591,'[1]виды номенклатуры'!$B$1:$E$29,2)</f>
        <v>Комплектующие</v>
      </c>
      <c r="C591" s="20" t="s">
        <v>1177</v>
      </c>
      <c r="D591" s="20" t="s">
        <v>345</v>
      </c>
      <c r="E591" s="14" t="s">
        <v>1448</v>
      </c>
      <c r="F591" s="15" t="s">
        <v>1449</v>
      </c>
      <c r="G591" s="2">
        <v>4490</v>
      </c>
      <c r="H591" s="20"/>
      <c r="I591" s="4"/>
      <c r="J591" s="4"/>
      <c r="K591" s="4"/>
      <c r="L591" s="4"/>
      <c r="M591" s="4"/>
      <c r="N591" s="4"/>
      <c r="O591" s="4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</row>
    <row r="592" spans="1:53" s="23" customFormat="1" x14ac:dyDescent="0.2">
      <c r="A592" s="20"/>
      <c r="B592" s="20" t="str">
        <f>VLOOKUP(C592,'[1]виды номенклатуры'!$B$1:$E$29,2)</f>
        <v>Комплектующие</v>
      </c>
      <c r="C592" s="20" t="s">
        <v>1177</v>
      </c>
      <c r="D592" s="20" t="s">
        <v>345</v>
      </c>
      <c r="E592" s="14" t="s">
        <v>1450</v>
      </c>
      <c r="F592" s="15" t="s">
        <v>1451</v>
      </c>
      <c r="G592" s="2">
        <v>1362</v>
      </c>
      <c r="H592" s="20"/>
      <c r="I592" s="4"/>
      <c r="J592" s="4"/>
      <c r="K592" s="4"/>
      <c r="L592" s="4"/>
      <c r="M592" s="4"/>
      <c r="N592" s="4"/>
      <c r="O592" s="4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</row>
    <row r="593" spans="1:53" s="23" customFormat="1" x14ac:dyDescent="0.2">
      <c r="A593" s="20"/>
      <c r="B593" s="20" t="str">
        <f>VLOOKUP(C593,'[1]виды номенклатуры'!$B$1:$E$29,2)</f>
        <v>Комплектующие</v>
      </c>
      <c r="C593" s="20" t="s">
        <v>1177</v>
      </c>
      <c r="D593" s="20" t="s">
        <v>345</v>
      </c>
      <c r="E593" s="14" t="s">
        <v>1452</v>
      </c>
      <c r="F593" s="15" t="s">
        <v>1453</v>
      </c>
      <c r="G593" s="2">
        <v>1002</v>
      </c>
      <c r="H593" s="20"/>
      <c r="I593" s="4"/>
      <c r="J593" s="4"/>
      <c r="K593" s="4"/>
      <c r="L593" s="4"/>
      <c r="M593" s="4"/>
      <c r="N593" s="4"/>
      <c r="O593" s="4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</row>
    <row r="594" spans="1:53" s="23" customFormat="1" x14ac:dyDescent="0.2">
      <c r="A594" s="20"/>
      <c r="B594" s="20" t="str">
        <f>VLOOKUP(C594,'[1]виды номенклатуры'!$B$1:$E$29,2)</f>
        <v>Комплектующие</v>
      </c>
      <c r="C594" s="20" t="s">
        <v>1177</v>
      </c>
      <c r="D594" s="20" t="s">
        <v>345</v>
      </c>
      <c r="E594" s="14" t="s">
        <v>1454</v>
      </c>
      <c r="F594" s="15" t="s">
        <v>1455</v>
      </c>
      <c r="G594" s="2">
        <v>3337</v>
      </c>
      <c r="H594" s="20"/>
      <c r="I594" s="4"/>
      <c r="J594" s="4"/>
      <c r="K594" s="4"/>
      <c r="L594" s="4"/>
      <c r="M594" s="4"/>
      <c r="N594" s="4"/>
      <c r="O594" s="4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</row>
    <row r="595" spans="1:53" s="23" customFormat="1" x14ac:dyDescent="0.2">
      <c r="A595" s="20"/>
      <c r="B595" s="20" t="str">
        <f>VLOOKUP(C595,'[1]виды номенклатуры'!$B$1:$E$29,2)</f>
        <v>Комплектующие</v>
      </c>
      <c r="C595" s="20" t="s">
        <v>1177</v>
      </c>
      <c r="D595" s="20" t="s">
        <v>345</v>
      </c>
      <c r="E595" s="14" t="s">
        <v>1456</v>
      </c>
      <c r="F595" s="15" t="s">
        <v>1457</v>
      </c>
      <c r="G595" s="2">
        <v>1228</v>
      </c>
      <c r="H595" s="20"/>
      <c r="I595" s="4"/>
      <c r="J595" s="4"/>
      <c r="K595" s="4"/>
      <c r="L595" s="4"/>
      <c r="M595" s="4"/>
      <c r="N595" s="4"/>
      <c r="O595" s="4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</row>
    <row r="596" spans="1:53" s="23" customFormat="1" x14ac:dyDescent="0.2">
      <c r="A596" s="20"/>
      <c r="B596" s="20" t="str">
        <f>VLOOKUP(C596,'[1]виды номенклатуры'!$B$1:$E$29,2)</f>
        <v>Комплектующие</v>
      </c>
      <c r="C596" s="20" t="s">
        <v>1177</v>
      </c>
      <c r="D596" s="20" t="s">
        <v>345</v>
      </c>
      <c r="E596" s="14" t="s">
        <v>1458</v>
      </c>
      <c r="F596" s="15" t="s">
        <v>1459</v>
      </c>
      <c r="G596" s="2">
        <v>7888</v>
      </c>
      <c r="H596" s="20"/>
      <c r="I596" s="4"/>
      <c r="J596" s="4"/>
      <c r="K596" s="4"/>
      <c r="L596" s="4"/>
      <c r="M596" s="4"/>
      <c r="N596" s="4"/>
      <c r="O596" s="4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</row>
    <row r="597" spans="1:53" s="23" customFormat="1" x14ac:dyDescent="0.2">
      <c r="A597" s="20"/>
      <c r="B597" s="20" t="str">
        <f>VLOOKUP(C597,'[1]виды номенклатуры'!$B$1:$E$29,2)</f>
        <v>Комплектующие</v>
      </c>
      <c r="C597" s="20" t="s">
        <v>1177</v>
      </c>
      <c r="D597" s="20" t="s">
        <v>345</v>
      </c>
      <c r="E597" s="14" t="s">
        <v>1460</v>
      </c>
      <c r="F597" s="15" t="s">
        <v>1461</v>
      </c>
      <c r="G597" s="2">
        <v>7281</v>
      </c>
      <c r="H597" s="20"/>
      <c r="I597" s="4"/>
      <c r="J597" s="4"/>
      <c r="K597" s="4"/>
      <c r="L597" s="4"/>
      <c r="M597" s="4"/>
      <c r="N597" s="4"/>
      <c r="O597" s="4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0"/>
      <c r="BA597" s="20"/>
    </row>
    <row r="598" spans="1:53" s="23" customFormat="1" x14ac:dyDescent="0.2">
      <c r="A598" s="20"/>
      <c r="B598" s="20" t="str">
        <f>VLOOKUP(C598,'[1]виды номенклатуры'!$B$1:$E$29,2)</f>
        <v>Комплектующие</v>
      </c>
      <c r="C598" s="20" t="s">
        <v>1177</v>
      </c>
      <c r="D598" s="20" t="s">
        <v>345</v>
      </c>
      <c r="E598" s="14" t="s">
        <v>1462</v>
      </c>
      <c r="F598" s="15" t="s">
        <v>1463</v>
      </c>
      <c r="G598" s="2">
        <v>12675</v>
      </c>
      <c r="H598" s="20"/>
      <c r="I598" s="4"/>
      <c r="J598" s="4"/>
      <c r="K598" s="4"/>
      <c r="L598" s="4"/>
      <c r="M598" s="4"/>
      <c r="N598" s="4"/>
      <c r="O598" s="4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</row>
    <row r="599" spans="1:53" s="23" customFormat="1" x14ac:dyDescent="0.2">
      <c r="A599" s="20"/>
      <c r="B599" s="20" t="str">
        <f>VLOOKUP(C599,'[1]виды номенклатуры'!$B$1:$E$29,2)</f>
        <v>Комплектующие</v>
      </c>
      <c r="C599" s="20" t="s">
        <v>1177</v>
      </c>
      <c r="D599" s="20" t="s">
        <v>345</v>
      </c>
      <c r="E599" s="14" t="s">
        <v>1464</v>
      </c>
      <c r="F599" s="15" t="s">
        <v>1465</v>
      </c>
      <c r="G599" s="2">
        <v>8070</v>
      </c>
      <c r="H599" s="20"/>
      <c r="I599" s="4"/>
      <c r="J599" s="4"/>
      <c r="K599" s="4"/>
      <c r="L599" s="4"/>
      <c r="M599" s="4"/>
      <c r="N599" s="4"/>
      <c r="O599" s="4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</row>
    <row r="600" spans="1:53" s="23" customFormat="1" x14ac:dyDescent="0.2">
      <c r="A600" s="20"/>
      <c r="B600" s="20" t="str">
        <f>VLOOKUP(C600,'[1]виды номенклатуры'!$B$1:$E$29,2)</f>
        <v>Комплектующие</v>
      </c>
      <c r="C600" s="20" t="s">
        <v>1177</v>
      </c>
      <c r="D600" s="20" t="s">
        <v>345</v>
      </c>
      <c r="E600" s="14" t="s">
        <v>1466</v>
      </c>
      <c r="F600" s="15" t="s">
        <v>1467</v>
      </c>
      <c r="G600" s="2">
        <v>10982</v>
      </c>
      <c r="H600" s="20"/>
      <c r="I600" s="4"/>
      <c r="J600" s="4"/>
      <c r="K600" s="4"/>
      <c r="L600" s="4"/>
      <c r="M600" s="4"/>
      <c r="N600" s="4"/>
      <c r="O600" s="4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0"/>
      <c r="BA600" s="20"/>
    </row>
    <row r="601" spans="1:53" s="23" customFormat="1" x14ac:dyDescent="0.2">
      <c r="A601" s="20"/>
      <c r="B601" s="20" t="str">
        <f>VLOOKUP(C601,'[1]виды номенклатуры'!$B$1:$E$29,2)</f>
        <v>Комплектующие</v>
      </c>
      <c r="C601" s="20" t="s">
        <v>1177</v>
      </c>
      <c r="D601" s="20" t="s">
        <v>345</v>
      </c>
      <c r="E601" s="14" t="s">
        <v>1468</v>
      </c>
      <c r="F601" s="15" t="s">
        <v>1469</v>
      </c>
      <c r="G601" s="2">
        <v>8130</v>
      </c>
      <c r="H601" s="20"/>
      <c r="I601" s="4"/>
      <c r="J601" s="4"/>
      <c r="K601" s="4"/>
      <c r="L601" s="4"/>
      <c r="M601" s="4"/>
      <c r="N601" s="4"/>
      <c r="O601" s="4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</row>
    <row r="602" spans="1:53" s="23" customFormat="1" x14ac:dyDescent="0.2">
      <c r="A602" s="20"/>
      <c r="B602" s="20" t="str">
        <f>VLOOKUP(C602,'[1]виды номенклатуры'!$B$1:$E$29,2)</f>
        <v>Комплектующие</v>
      </c>
      <c r="C602" s="20" t="s">
        <v>1177</v>
      </c>
      <c r="D602" s="20" t="s">
        <v>345</v>
      </c>
      <c r="E602" s="14" t="s">
        <v>1470</v>
      </c>
      <c r="F602" s="15" t="s">
        <v>1471</v>
      </c>
      <c r="G602" s="2">
        <v>4186</v>
      </c>
      <c r="H602" s="20"/>
      <c r="I602" s="4"/>
      <c r="J602" s="4"/>
      <c r="K602" s="4"/>
      <c r="L602" s="4"/>
      <c r="M602" s="4"/>
      <c r="N602" s="4"/>
      <c r="O602" s="4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</row>
    <row r="603" spans="1:53" s="23" customFormat="1" x14ac:dyDescent="0.2">
      <c r="A603" s="20"/>
      <c r="B603" s="20" t="str">
        <f>VLOOKUP(C603,'[1]виды номенклатуры'!$B$1:$E$29,2)</f>
        <v>Комплектующие</v>
      </c>
      <c r="C603" s="20" t="s">
        <v>1177</v>
      </c>
      <c r="D603" s="20" t="s">
        <v>345</v>
      </c>
      <c r="E603" s="14" t="s">
        <v>1472</v>
      </c>
      <c r="F603" s="15" t="s">
        <v>1473</v>
      </c>
      <c r="G603" s="2">
        <v>11953</v>
      </c>
      <c r="H603" s="20"/>
      <c r="I603" s="4"/>
      <c r="J603" s="4"/>
      <c r="K603" s="4"/>
      <c r="L603" s="4"/>
      <c r="M603" s="4"/>
      <c r="N603" s="4"/>
      <c r="O603" s="4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</row>
    <row r="604" spans="1:53" s="23" customFormat="1" x14ac:dyDescent="0.2">
      <c r="A604" s="20"/>
      <c r="B604" s="20" t="str">
        <f>VLOOKUP(C604,'[1]виды номенклатуры'!$B$1:$E$29,2)</f>
        <v>Комплектующие</v>
      </c>
      <c r="C604" s="20" t="s">
        <v>1177</v>
      </c>
      <c r="D604" s="20" t="s">
        <v>345</v>
      </c>
      <c r="E604" s="14" t="s">
        <v>1474</v>
      </c>
      <c r="F604" s="15" t="s">
        <v>1475</v>
      </c>
      <c r="G604" s="2">
        <v>10132</v>
      </c>
      <c r="H604" s="20"/>
      <c r="I604" s="4"/>
      <c r="J604" s="4"/>
      <c r="K604" s="4"/>
      <c r="L604" s="4"/>
      <c r="M604" s="4"/>
      <c r="N604" s="4"/>
      <c r="O604" s="4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</row>
    <row r="605" spans="1:53" s="23" customFormat="1" x14ac:dyDescent="0.2">
      <c r="A605" s="20"/>
      <c r="B605" s="20" t="str">
        <f>VLOOKUP(C605,'[1]виды номенклатуры'!$B$1:$E$29,2)</f>
        <v>Комплектующие</v>
      </c>
      <c r="C605" s="20" t="s">
        <v>1177</v>
      </c>
      <c r="D605" s="20" t="s">
        <v>345</v>
      </c>
      <c r="E605" s="14" t="s">
        <v>1476</v>
      </c>
      <c r="F605" s="15" t="s">
        <v>1477</v>
      </c>
      <c r="G605" s="2">
        <v>7948</v>
      </c>
      <c r="H605" s="20"/>
      <c r="I605" s="4"/>
      <c r="J605" s="4"/>
      <c r="K605" s="4"/>
      <c r="L605" s="4"/>
      <c r="M605" s="4"/>
      <c r="N605" s="4"/>
      <c r="O605" s="4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</row>
    <row r="606" spans="1:53" s="23" customFormat="1" x14ac:dyDescent="0.2">
      <c r="A606" s="20"/>
      <c r="B606" s="20" t="str">
        <f>VLOOKUP(C606,'[1]виды номенклатуры'!$B$1:$E$29,2)</f>
        <v>Комплектующие</v>
      </c>
      <c r="C606" s="20" t="s">
        <v>1177</v>
      </c>
      <c r="D606" s="20" t="s">
        <v>345</v>
      </c>
      <c r="E606" s="14" t="s">
        <v>1478</v>
      </c>
      <c r="F606" s="15" t="s">
        <v>1479</v>
      </c>
      <c r="G606" s="2">
        <v>10268</v>
      </c>
      <c r="H606" s="20"/>
      <c r="I606" s="4"/>
      <c r="J606" s="4"/>
      <c r="K606" s="4"/>
      <c r="L606" s="4"/>
      <c r="M606" s="4"/>
      <c r="N606" s="4"/>
      <c r="O606" s="4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</row>
    <row r="607" spans="1:53" s="23" customFormat="1" x14ac:dyDescent="0.2">
      <c r="A607" s="20"/>
      <c r="B607" s="20" t="str">
        <f>VLOOKUP(C607,'[1]виды номенклатуры'!$B$1:$E$29,2)</f>
        <v>Комплектующие</v>
      </c>
      <c r="C607" s="20" t="s">
        <v>1177</v>
      </c>
      <c r="D607" s="20" t="s">
        <v>345</v>
      </c>
      <c r="E607" s="14" t="s">
        <v>1480</v>
      </c>
      <c r="F607" s="15" t="s">
        <v>1481</v>
      </c>
      <c r="G607" s="2">
        <v>9038</v>
      </c>
      <c r="H607" s="20"/>
      <c r="I607" s="4"/>
      <c r="J607" s="4"/>
      <c r="K607" s="4"/>
      <c r="L607" s="4"/>
      <c r="M607" s="4"/>
      <c r="N607" s="4"/>
      <c r="O607" s="4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  <c r="AZ607" s="20"/>
      <c r="BA607" s="20"/>
    </row>
    <row r="608" spans="1:53" s="23" customFormat="1" x14ac:dyDescent="0.2">
      <c r="A608" s="20"/>
      <c r="B608" s="20" t="str">
        <f>VLOOKUP(C608,'[1]виды номенклатуры'!$B$1:$E$29,2)</f>
        <v>Комплектующие</v>
      </c>
      <c r="C608" s="20" t="s">
        <v>1177</v>
      </c>
      <c r="D608" s="20" t="s">
        <v>345</v>
      </c>
      <c r="E608" s="14" t="s">
        <v>1482</v>
      </c>
      <c r="F608" s="15" t="s">
        <v>1483</v>
      </c>
      <c r="G608" s="2">
        <v>5703</v>
      </c>
      <c r="H608" s="20"/>
      <c r="I608" s="4"/>
      <c r="J608" s="4"/>
      <c r="K608" s="4"/>
      <c r="L608" s="4"/>
      <c r="M608" s="4"/>
      <c r="N608" s="4"/>
      <c r="O608" s="4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</row>
    <row r="609" spans="1:53" s="23" customFormat="1" x14ac:dyDescent="0.2">
      <c r="A609" s="20"/>
      <c r="B609" s="20" t="str">
        <f>VLOOKUP(C609,'[1]виды номенклатуры'!$B$1:$E$29,2)</f>
        <v>Комплектующие</v>
      </c>
      <c r="C609" s="20" t="s">
        <v>1177</v>
      </c>
      <c r="D609" s="20" t="s">
        <v>345</v>
      </c>
      <c r="E609" s="14" t="s">
        <v>1484</v>
      </c>
      <c r="F609" s="15" t="s">
        <v>1485</v>
      </c>
      <c r="G609" s="2">
        <v>18168</v>
      </c>
      <c r="H609" s="20"/>
      <c r="I609" s="4"/>
      <c r="J609" s="4"/>
      <c r="K609" s="4"/>
      <c r="L609" s="4"/>
      <c r="M609" s="4"/>
      <c r="N609" s="4"/>
      <c r="O609" s="4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0"/>
      <c r="BA609" s="20"/>
    </row>
    <row r="610" spans="1:53" s="23" customFormat="1" x14ac:dyDescent="0.2">
      <c r="A610" s="20"/>
      <c r="B610" s="20" t="str">
        <f>VLOOKUP(C610,'[1]виды номенклатуры'!$B$1:$E$29,2)</f>
        <v>Комплектующие</v>
      </c>
      <c r="C610" s="20" t="s">
        <v>1177</v>
      </c>
      <c r="D610" s="20" t="s">
        <v>345</v>
      </c>
      <c r="E610" s="14" t="s">
        <v>1486</v>
      </c>
      <c r="F610" s="15" t="s">
        <v>1487</v>
      </c>
      <c r="G610" s="2">
        <v>5340</v>
      </c>
      <c r="H610" s="20"/>
      <c r="I610" s="4"/>
      <c r="J610" s="4"/>
      <c r="K610" s="4"/>
      <c r="L610" s="4"/>
      <c r="M610" s="4"/>
      <c r="N610" s="4"/>
      <c r="O610" s="4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</row>
    <row r="611" spans="1:53" s="23" customFormat="1" x14ac:dyDescent="0.2">
      <c r="A611" s="20"/>
      <c r="B611" s="20" t="str">
        <f>VLOOKUP(C611,'[1]виды номенклатуры'!$B$1:$E$29,2)</f>
        <v>Комплектующие</v>
      </c>
      <c r="C611" s="20" t="s">
        <v>1177</v>
      </c>
      <c r="D611" s="20" t="s">
        <v>345</v>
      </c>
      <c r="E611" s="14" t="s">
        <v>1488</v>
      </c>
      <c r="F611" s="15" t="s">
        <v>1489</v>
      </c>
      <c r="G611" s="2">
        <v>15986</v>
      </c>
      <c r="H611" s="20"/>
      <c r="I611" s="4"/>
      <c r="J611" s="4"/>
      <c r="K611" s="4"/>
      <c r="L611" s="4"/>
      <c r="M611" s="4"/>
      <c r="N611" s="4"/>
      <c r="O611" s="4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</row>
    <row r="612" spans="1:53" s="23" customFormat="1" x14ac:dyDescent="0.2">
      <c r="A612" s="20"/>
      <c r="B612" s="20" t="str">
        <f>VLOOKUP(C612,'[1]виды номенклатуры'!$B$1:$E$29,2)</f>
        <v>Комплектующие</v>
      </c>
      <c r="C612" s="20" t="s">
        <v>1177</v>
      </c>
      <c r="D612" s="20" t="s">
        <v>345</v>
      </c>
      <c r="E612" s="14" t="s">
        <v>1490</v>
      </c>
      <c r="F612" s="15" t="s">
        <v>1491</v>
      </c>
      <c r="G612" s="2">
        <v>6746</v>
      </c>
      <c r="H612" s="20"/>
      <c r="I612" s="4"/>
      <c r="J612" s="4"/>
      <c r="K612" s="4"/>
      <c r="L612" s="4"/>
      <c r="M612" s="4"/>
      <c r="N612" s="4"/>
      <c r="O612" s="4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</row>
    <row r="613" spans="1:53" s="23" customFormat="1" x14ac:dyDescent="0.2">
      <c r="A613" s="20"/>
      <c r="B613" s="20" t="str">
        <f>VLOOKUP(C613,'[1]виды номенклатуры'!$B$1:$E$29,2)</f>
        <v>Комплектующие</v>
      </c>
      <c r="C613" s="20" t="s">
        <v>1177</v>
      </c>
      <c r="D613" s="20" t="s">
        <v>345</v>
      </c>
      <c r="E613" s="14" t="s">
        <v>1492</v>
      </c>
      <c r="F613" s="15" t="s">
        <v>1493</v>
      </c>
      <c r="G613" s="2">
        <v>4611</v>
      </c>
      <c r="H613" s="20"/>
      <c r="I613" s="4"/>
      <c r="J613" s="4"/>
      <c r="K613" s="4"/>
      <c r="L613" s="4"/>
      <c r="M613" s="4"/>
      <c r="N613" s="4"/>
      <c r="O613" s="4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</row>
    <row r="614" spans="1:53" s="23" customFormat="1" x14ac:dyDescent="0.2">
      <c r="A614" s="20"/>
      <c r="B614" s="20" t="str">
        <f>VLOOKUP(C614,'[1]виды номенклатуры'!$B$1:$E$29,2)</f>
        <v>Комплектующие</v>
      </c>
      <c r="C614" s="20" t="s">
        <v>1177</v>
      </c>
      <c r="D614" s="20" t="s">
        <v>345</v>
      </c>
      <c r="E614" s="14" t="s">
        <v>1494</v>
      </c>
      <c r="F614" s="15" t="s">
        <v>1495</v>
      </c>
      <c r="G614" s="2">
        <v>10315</v>
      </c>
      <c r="H614" s="20"/>
      <c r="I614" s="4"/>
      <c r="J614" s="4"/>
      <c r="K614" s="4"/>
      <c r="L614" s="4"/>
      <c r="M614" s="4"/>
      <c r="N614" s="4"/>
      <c r="O614" s="4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</row>
    <row r="615" spans="1:53" s="23" customFormat="1" x14ac:dyDescent="0.2">
      <c r="A615" s="20"/>
      <c r="B615" s="20" t="str">
        <f>VLOOKUP(C615,'[1]виды номенклатуры'!$B$1:$E$29,2)</f>
        <v>Комплектующие</v>
      </c>
      <c r="C615" s="20" t="s">
        <v>1177</v>
      </c>
      <c r="D615" s="20" t="s">
        <v>345</v>
      </c>
      <c r="E615" s="14" t="s">
        <v>1496</v>
      </c>
      <c r="F615" s="15" t="s">
        <v>1497</v>
      </c>
      <c r="G615" s="2">
        <v>15233</v>
      </c>
      <c r="H615" s="20"/>
      <c r="I615" s="4"/>
      <c r="J615" s="4"/>
      <c r="K615" s="4"/>
      <c r="L615" s="4"/>
      <c r="M615" s="4"/>
      <c r="N615" s="4"/>
      <c r="O615" s="4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</row>
    <row r="616" spans="1:53" s="23" customFormat="1" x14ac:dyDescent="0.2">
      <c r="A616" s="20"/>
      <c r="B616" s="20" t="str">
        <f>VLOOKUP(C616,'[1]виды номенклатуры'!$B$1:$E$29,2)</f>
        <v>Комплектующие</v>
      </c>
      <c r="C616" s="20" t="s">
        <v>1177</v>
      </c>
      <c r="D616" s="20" t="s">
        <v>345</v>
      </c>
      <c r="E616" s="14" t="s">
        <v>1498</v>
      </c>
      <c r="F616" s="15" t="s">
        <v>1499</v>
      </c>
      <c r="G616" s="2">
        <v>2123</v>
      </c>
      <c r="H616" s="20"/>
      <c r="I616" s="4"/>
      <c r="J616" s="4"/>
      <c r="K616" s="4"/>
      <c r="L616" s="4"/>
      <c r="M616" s="4"/>
      <c r="N616" s="4"/>
      <c r="O616" s="4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</row>
    <row r="617" spans="1:53" s="23" customFormat="1" x14ac:dyDescent="0.2">
      <c r="A617" s="20"/>
      <c r="B617" s="20" t="str">
        <f>VLOOKUP(C617,'[1]виды номенклатуры'!$B$1:$E$29,2)</f>
        <v>Комплектующие</v>
      </c>
      <c r="C617" s="20" t="s">
        <v>1177</v>
      </c>
      <c r="D617" s="20" t="s">
        <v>345</v>
      </c>
      <c r="E617" s="14" t="s">
        <v>1500</v>
      </c>
      <c r="F617" s="15" t="s">
        <v>1501</v>
      </c>
      <c r="G617" s="2">
        <v>12713</v>
      </c>
      <c r="H617" s="20"/>
      <c r="I617" s="4"/>
      <c r="J617" s="4"/>
      <c r="K617" s="4"/>
      <c r="L617" s="4"/>
      <c r="M617" s="4"/>
      <c r="N617" s="4"/>
      <c r="O617" s="4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</row>
    <row r="618" spans="1:53" s="23" customFormat="1" x14ac:dyDescent="0.2">
      <c r="A618" s="20"/>
      <c r="B618" s="20" t="str">
        <f>VLOOKUP(C618,'[1]виды номенклатуры'!$B$1:$E$29,2)</f>
        <v>Комплектующие</v>
      </c>
      <c r="C618" s="20" t="s">
        <v>1177</v>
      </c>
      <c r="D618" s="20" t="s">
        <v>345</v>
      </c>
      <c r="E618" s="14" t="s">
        <v>1502</v>
      </c>
      <c r="F618" s="15" t="s">
        <v>1503</v>
      </c>
      <c r="G618" s="2">
        <v>7098</v>
      </c>
      <c r="H618" s="20"/>
      <c r="I618" s="4"/>
      <c r="J618" s="4"/>
      <c r="K618" s="4"/>
      <c r="L618" s="4"/>
      <c r="M618" s="4"/>
      <c r="N618" s="4"/>
      <c r="O618" s="4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</row>
    <row r="619" spans="1:53" s="23" customFormat="1" x14ac:dyDescent="0.2">
      <c r="A619" s="20"/>
      <c r="B619" s="20" t="str">
        <f>VLOOKUP(C619,'[1]виды номенклатуры'!$B$1:$E$29,2)</f>
        <v>Комплектующие</v>
      </c>
      <c r="C619" s="20" t="s">
        <v>1177</v>
      </c>
      <c r="D619" s="20" t="s">
        <v>345</v>
      </c>
      <c r="E619" s="14" t="s">
        <v>1504</v>
      </c>
      <c r="F619" s="15" t="s">
        <v>1505</v>
      </c>
      <c r="G619" s="2">
        <v>4308</v>
      </c>
      <c r="H619" s="20"/>
      <c r="I619" s="4"/>
      <c r="J619" s="4"/>
      <c r="K619" s="4"/>
      <c r="L619" s="4"/>
      <c r="M619" s="4"/>
      <c r="N619" s="4"/>
      <c r="O619" s="4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</row>
    <row r="620" spans="1:53" s="23" customFormat="1" x14ac:dyDescent="0.2">
      <c r="A620" s="20"/>
      <c r="B620" s="20" t="str">
        <f>VLOOKUP(C620,'[1]виды номенклатуры'!$B$1:$E$29,2)</f>
        <v>Комплектующие</v>
      </c>
      <c r="C620" s="20" t="s">
        <v>1177</v>
      </c>
      <c r="D620" s="20" t="s">
        <v>345</v>
      </c>
      <c r="E620" s="14" t="s">
        <v>1506</v>
      </c>
      <c r="F620" s="15" t="s">
        <v>1507</v>
      </c>
      <c r="G620" s="2">
        <v>1190</v>
      </c>
      <c r="H620" s="20"/>
      <c r="I620" s="4"/>
      <c r="J620" s="4"/>
      <c r="K620" s="4"/>
      <c r="L620" s="4"/>
      <c r="M620" s="4"/>
      <c r="N620" s="4"/>
      <c r="O620" s="4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</row>
    <row r="621" spans="1:53" s="23" customFormat="1" x14ac:dyDescent="0.2">
      <c r="A621" s="20"/>
      <c r="B621" s="20" t="str">
        <f>VLOOKUP(C621,'[1]виды номенклатуры'!$B$1:$E$29,2)</f>
        <v>Комплектующие</v>
      </c>
      <c r="C621" s="20" t="s">
        <v>1177</v>
      </c>
      <c r="D621" s="20" t="s">
        <v>345</v>
      </c>
      <c r="E621" s="14" t="s">
        <v>1508</v>
      </c>
      <c r="F621" s="15" t="s">
        <v>1509</v>
      </c>
      <c r="G621" s="2">
        <v>1791</v>
      </c>
      <c r="H621" s="20"/>
      <c r="I621" s="4"/>
      <c r="J621" s="4"/>
      <c r="K621" s="4"/>
      <c r="L621" s="4"/>
      <c r="M621" s="4"/>
      <c r="N621" s="4"/>
      <c r="O621" s="4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</row>
    <row r="622" spans="1:53" s="23" customFormat="1" x14ac:dyDescent="0.2">
      <c r="A622" s="20"/>
      <c r="B622" s="20" t="str">
        <f>VLOOKUP(C622,'[1]виды номенклатуры'!$B$1:$E$29,2)</f>
        <v>Комплектующие</v>
      </c>
      <c r="C622" s="20" t="s">
        <v>1177</v>
      </c>
      <c r="D622" s="20" t="s">
        <v>345</v>
      </c>
      <c r="E622" s="14" t="s">
        <v>1510</v>
      </c>
      <c r="F622" s="15" t="s">
        <v>1511</v>
      </c>
      <c r="G622" s="2">
        <v>17904</v>
      </c>
      <c r="H622" s="20"/>
      <c r="I622" s="4"/>
      <c r="J622" s="4"/>
      <c r="K622" s="4"/>
      <c r="L622" s="4"/>
      <c r="M622" s="4"/>
      <c r="N622" s="4"/>
      <c r="O622" s="4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</row>
    <row r="623" spans="1:53" s="23" customFormat="1" x14ac:dyDescent="0.2">
      <c r="A623" s="20"/>
      <c r="B623" s="20" t="str">
        <f>VLOOKUP(C623,'[1]виды номенклатуры'!$B$1:$E$29,2)</f>
        <v>Комплектующие</v>
      </c>
      <c r="C623" s="20" t="s">
        <v>1177</v>
      </c>
      <c r="D623" s="20" t="s">
        <v>345</v>
      </c>
      <c r="E623" s="14" t="s">
        <v>1512</v>
      </c>
      <c r="F623" s="15" t="s">
        <v>1513</v>
      </c>
      <c r="G623" s="2">
        <v>14368</v>
      </c>
      <c r="H623" s="20"/>
      <c r="I623" s="4"/>
      <c r="J623" s="4"/>
      <c r="K623" s="4"/>
      <c r="L623" s="4"/>
      <c r="M623" s="4"/>
      <c r="N623" s="4"/>
      <c r="O623" s="4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</row>
    <row r="624" spans="1:53" s="23" customFormat="1" x14ac:dyDescent="0.2">
      <c r="A624" s="20"/>
      <c r="B624" s="20" t="str">
        <f>VLOOKUP(C624,'[1]виды номенклатуры'!$B$1:$E$29,2)</f>
        <v>Комплектующие</v>
      </c>
      <c r="C624" s="20" t="s">
        <v>1177</v>
      </c>
      <c r="D624" s="20" t="s">
        <v>345</v>
      </c>
      <c r="E624" s="14" t="s">
        <v>1514</v>
      </c>
      <c r="F624" s="15" t="s">
        <v>1515</v>
      </c>
      <c r="G624" s="2">
        <v>9405</v>
      </c>
      <c r="H624" s="20"/>
      <c r="I624" s="4"/>
      <c r="J624" s="4"/>
      <c r="K624" s="4"/>
      <c r="L624" s="4"/>
      <c r="M624" s="4"/>
      <c r="N624" s="4"/>
      <c r="O624" s="4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</row>
    <row r="625" spans="1:53" s="23" customFormat="1" x14ac:dyDescent="0.2">
      <c r="A625" s="20"/>
      <c r="B625" s="20" t="str">
        <f>VLOOKUP(C625,'[1]виды номенклатуры'!$B$1:$E$29,2)</f>
        <v>Комплектующие</v>
      </c>
      <c r="C625" s="20" t="s">
        <v>1177</v>
      </c>
      <c r="D625" s="20" t="s">
        <v>345</v>
      </c>
      <c r="E625" s="14" t="s">
        <v>1516</v>
      </c>
      <c r="F625" s="15" t="s">
        <v>1517</v>
      </c>
      <c r="G625" s="2">
        <v>5764</v>
      </c>
      <c r="H625" s="20"/>
      <c r="I625" s="4"/>
      <c r="J625" s="4"/>
      <c r="K625" s="4"/>
      <c r="L625" s="4"/>
      <c r="M625" s="4"/>
      <c r="N625" s="4"/>
      <c r="O625" s="4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</row>
    <row r="626" spans="1:53" s="23" customFormat="1" x14ac:dyDescent="0.2">
      <c r="A626" s="20"/>
      <c r="B626" s="20" t="str">
        <f>VLOOKUP(C626,'[1]виды номенклатуры'!$B$1:$E$29,2)</f>
        <v>Комплектующие</v>
      </c>
      <c r="C626" s="20" t="s">
        <v>1177</v>
      </c>
      <c r="D626" s="20" t="s">
        <v>345</v>
      </c>
      <c r="E626" s="14" t="s">
        <v>1518</v>
      </c>
      <c r="F626" s="15" t="s">
        <v>1519</v>
      </c>
      <c r="G626" s="2">
        <v>7888</v>
      </c>
      <c r="H626" s="20"/>
      <c r="I626" s="4"/>
      <c r="J626" s="4"/>
      <c r="K626" s="4"/>
      <c r="L626" s="4"/>
      <c r="M626" s="4"/>
      <c r="N626" s="4"/>
      <c r="O626" s="4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</row>
    <row r="627" spans="1:53" s="23" customFormat="1" x14ac:dyDescent="0.2">
      <c r="A627" s="20"/>
      <c r="B627" s="20" t="str">
        <f>VLOOKUP(C627,'[1]виды номенклатуры'!$B$1:$E$29,2)</f>
        <v>Комплектующие</v>
      </c>
      <c r="C627" s="20" t="s">
        <v>1177</v>
      </c>
      <c r="D627" s="20" t="s">
        <v>345</v>
      </c>
      <c r="E627" s="14" t="s">
        <v>1520</v>
      </c>
      <c r="F627" s="15" t="s">
        <v>1521</v>
      </c>
      <c r="G627" s="2">
        <v>1415</v>
      </c>
      <c r="H627" s="20"/>
      <c r="I627" s="4"/>
      <c r="J627" s="4"/>
      <c r="K627" s="4"/>
      <c r="L627" s="4"/>
      <c r="M627" s="4"/>
      <c r="N627" s="4"/>
      <c r="O627" s="4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20"/>
      <c r="AZ627" s="20"/>
      <c r="BA627" s="20"/>
    </row>
    <row r="628" spans="1:53" s="23" customFormat="1" x14ac:dyDescent="0.2">
      <c r="A628" s="20"/>
      <c r="B628" s="20" t="str">
        <f>VLOOKUP(C628,'[1]виды номенклатуры'!$B$1:$E$29,2)</f>
        <v>Комплектующие</v>
      </c>
      <c r="C628" s="20" t="s">
        <v>1177</v>
      </c>
      <c r="D628" s="20" t="s">
        <v>345</v>
      </c>
      <c r="E628" s="14" t="s">
        <v>1522</v>
      </c>
      <c r="F628" s="15" t="s">
        <v>1523</v>
      </c>
      <c r="G628" s="2">
        <v>7341</v>
      </c>
      <c r="H628" s="20"/>
      <c r="I628" s="4"/>
      <c r="J628" s="4"/>
      <c r="K628" s="4"/>
      <c r="L628" s="4"/>
      <c r="M628" s="4"/>
      <c r="N628" s="4"/>
      <c r="O628" s="4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</row>
    <row r="629" spans="1:53" s="23" customFormat="1" x14ac:dyDescent="0.2">
      <c r="A629" s="20"/>
      <c r="B629" s="20" t="str">
        <f>VLOOKUP(C629,'[1]виды номенклатуры'!$B$1:$E$29,2)</f>
        <v>Комплектующие</v>
      </c>
      <c r="C629" s="20" t="s">
        <v>1177</v>
      </c>
      <c r="D629" s="20" t="s">
        <v>345</v>
      </c>
      <c r="E629" s="14" t="s">
        <v>1524</v>
      </c>
      <c r="F629" s="15" t="s">
        <v>1525</v>
      </c>
      <c r="G629" s="2">
        <v>16663</v>
      </c>
      <c r="H629" s="20"/>
      <c r="I629" s="4"/>
      <c r="J629" s="4"/>
      <c r="K629" s="4"/>
      <c r="L629" s="4"/>
      <c r="M629" s="4"/>
      <c r="N629" s="4"/>
      <c r="O629" s="4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</row>
    <row r="630" spans="1:53" s="23" customFormat="1" x14ac:dyDescent="0.2">
      <c r="A630" s="20"/>
      <c r="B630" s="20" t="str">
        <f>VLOOKUP(C630,'[1]виды номенклатуры'!$B$1:$E$29,2)</f>
        <v>Комплектующие</v>
      </c>
      <c r="C630" s="20" t="s">
        <v>1177</v>
      </c>
      <c r="D630" s="20" t="s">
        <v>345</v>
      </c>
      <c r="E630" s="14" t="s">
        <v>1526</v>
      </c>
      <c r="F630" s="15" t="s">
        <v>1527</v>
      </c>
      <c r="G630" s="2">
        <v>6553</v>
      </c>
      <c r="H630" s="20"/>
      <c r="I630" s="4"/>
      <c r="J630" s="4"/>
      <c r="K630" s="4"/>
      <c r="L630" s="4"/>
      <c r="M630" s="4"/>
      <c r="N630" s="4"/>
      <c r="O630" s="4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</row>
    <row r="631" spans="1:53" x14ac:dyDescent="0.2">
      <c r="B631" s="20" t="str">
        <f>VLOOKUP(C631,'[1]виды номенклатуры'!$B$1:$E$29,2)</f>
        <v>Комплектующие</v>
      </c>
      <c r="C631" s="20" t="s">
        <v>1177</v>
      </c>
      <c r="D631" s="20" t="s">
        <v>402</v>
      </c>
      <c r="E631" s="14" t="s">
        <v>1528</v>
      </c>
      <c r="F631" s="15" t="s">
        <v>1529</v>
      </c>
      <c r="G631" s="2">
        <v>7595</v>
      </c>
    </row>
    <row r="632" spans="1:53" x14ac:dyDescent="0.2">
      <c r="B632" s="20" t="str">
        <f>VLOOKUP(C632,'[1]виды номенклатуры'!$B$1:$E$29,2)</f>
        <v>Комплектующие</v>
      </c>
      <c r="C632" s="20" t="s">
        <v>1177</v>
      </c>
      <c r="D632" s="20" t="s">
        <v>402</v>
      </c>
      <c r="E632" s="14" t="s">
        <v>1530</v>
      </c>
      <c r="F632" s="15" t="s">
        <v>1531</v>
      </c>
      <c r="G632" s="2">
        <v>7086</v>
      </c>
    </row>
    <row r="633" spans="1:53" x14ac:dyDescent="0.2">
      <c r="B633" s="20" t="str">
        <f>VLOOKUP(C633,'[1]виды номенклатуры'!$B$1:$E$29,2)</f>
        <v>Комплектующие</v>
      </c>
      <c r="C633" s="20" t="s">
        <v>1177</v>
      </c>
      <c r="D633" s="20" t="s">
        <v>402</v>
      </c>
      <c r="E633" s="14" t="s">
        <v>1532</v>
      </c>
      <c r="F633" s="15" t="s">
        <v>1533</v>
      </c>
      <c r="G633" s="2">
        <v>7255</v>
      </c>
    </row>
    <row r="634" spans="1:53" x14ac:dyDescent="0.2">
      <c r="B634" s="20" t="str">
        <f>VLOOKUP(C634,'[1]виды номенклатуры'!$B$1:$E$29,2)</f>
        <v>Комплектующие</v>
      </c>
      <c r="C634" s="20" t="s">
        <v>1177</v>
      </c>
      <c r="D634" s="20" t="s">
        <v>402</v>
      </c>
      <c r="E634" s="14" t="s">
        <v>1534</v>
      </c>
      <c r="F634" s="15" t="s">
        <v>1535</v>
      </c>
      <c r="G634" s="2">
        <v>2970</v>
      </c>
    </row>
    <row r="635" spans="1:53" x14ac:dyDescent="0.2">
      <c r="B635" s="20" t="str">
        <f>VLOOKUP(C635,'[1]виды номенклатуры'!$B$1:$E$29,2)</f>
        <v>Комплектующие</v>
      </c>
      <c r="C635" s="20" t="s">
        <v>1177</v>
      </c>
      <c r="D635" s="20" t="s">
        <v>402</v>
      </c>
      <c r="E635" s="14" t="s">
        <v>1536</v>
      </c>
      <c r="F635" s="15" t="s">
        <v>1537</v>
      </c>
      <c r="G635" s="2">
        <v>2206</v>
      </c>
    </row>
    <row r="636" spans="1:53" x14ac:dyDescent="0.2">
      <c r="B636" s="20" t="str">
        <f>VLOOKUP(C636,'[1]виды номенклатуры'!$B$1:$E$29,2)</f>
        <v>Комплектующие</v>
      </c>
      <c r="C636" s="20" t="s">
        <v>1177</v>
      </c>
      <c r="D636" s="20" t="s">
        <v>402</v>
      </c>
      <c r="E636" s="14" t="s">
        <v>1538</v>
      </c>
      <c r="F636" s="15" t="s">
        <v>1539</v>
      </c>
      <c r="G636" s="2">
        <v>1337</v>
      </c>
    </row>
    <row r="637" spans="1:53" x14ac:dyDescent="0.2">
      <c r="B637" s="20" t="str">
        <f>VLOOKUP(C637,'[1]виды номенклатуры'!$B$1:$E$29,2)</f>
        <v>Комплектующие</v>
      </c>
      <c r="C637" s="20" t="s">
        <v>1177</v>
      </c>
      <c r="D637" s="20" t="s">
        <v>402</v>
      </c>
      <c r="E637" s="14" t="s">
        <v>1540</v>
      </c>
      <c r="F637" s="15" t="s">
        <v>1541</v>
      </c>
      <c r="G637" s="2">
        <v>3055</v>
      </c>
    </row>
    <row r="638" spans="1:53" x14ac:dyDescent="0.2">
      <c r="B638" s="20" t="str">
        <f>VLOOKUP(C638,'[1]виды номенклатуры'!$B$1:$E$29,2)</f>
        <v>Комплектующие</v>
      </c>
      <c r="C638" s="20" t="s">
        <v>1177</v>
      </c>
      <c r="D638" s="20" t="s">
        <v>402</v>
      </c>
      <c r="E638" s="14" t="s">
        <v>1542</v>
      </c>
      <c r="F638" s="15" t="s">
        <v>1543</v>
      </c>
      <c r="G638" s="2">
        <v>1312</v>
      </c>
    </row>
    <row r="639" spans="1:53" x14ac:dyDescent="0.2">
      <c r="B639" s="20" t="str">
        <f>VLOOKUP(C639,'[1]виды номенклатуры'!$B$1:$E$29,2)</f>
        <v>Комплектующие</v>
      </c>
      <c r="C639" s="20" t="s">
        <v>1177</v>
      </c>
      <c r="D639" s="20" t="s">
        <v>402</v>
      </c>
      <c r="E639" s="14" t="s">
        <v>1544</v>
      </c>
      <c r="F639" s="15" t="s">
        <v>1545</v>
      </c>
      <c r="G639" s="2">
        <v>1261</v>
      </c>
    </row>
    <row r="640" spans="1:53" x14ac:dyDescent="0.2">
      <c r="B640" s="20" t="str">
        <f>VLOOKUP(C640,'[1]виды номенклатуры'!$B$1:$E$29,2)</f>
        <v>Комплектующие</v>
      </c>
      <c r="C640" s="20" t="s">
        <v>1177</v>
      </c>
      <c r="D640" s="20" t="s">
        <v>402</v>
      </c>
      <c r="E640" s="14" t="s">
        <v>1546</v>
      </c>
      <c r="F640" s="15" t="s">
        <v>1547</v>
      </c>
      <c r="G640" s="2">
        <v>3818</v>
      </c>
    </row>
    <row r="641" spans="1:53" x14ac:dyDescent="0.2">
      <c r="B641" s="20" t="str">
        <f>VLOOKUP(C641,'[1]виды номенклатуры'!$B$1:$E$29,2)</f>
        <v>Комплектующие</v>
      </c>
      <c r="C641" s="20" t="s">
        <v>1177</v>
      </c>
      <c r="D641" s="20" t="s">
        <v>402</v>
      </c>
      <c r="E641" s="14" t="s">
        <v>1548</v>
      </c>
      <c r="F641" s="15" t="s">
        <v>1549</v>
      </c>
      <c r="G641" s="2">
        <v>9250</v>
      </c>
    </row>
    <row r="642" spans="1:53" x14ac:dyDescent="0.2">
      <c r="B642" s="20" t="str">
        <f>VLOOKUP(C642,'[1]виды номенклатуры'!$B$1:$E$29,2)</f>
        <v>Комплектующие</v>
      </c>
      <c r="C642" s="20" t="s">
        <v>1177</v>
      </c>
      <c r="D642" s="20" t="s">
        <v>402</v>
      </c>
      <c r="E642" s="14" t="s">
        <v>1550</v>
      </c>
      <c r="F642" s="15" t="s">
        <v>1551</v>
      </c>
      <c r="G642" s="2">
        <v>4794</v>
      </c>
    </row>
    <row r="643" spans="1:53" x14ac:dyDescent="0.2">
      <c r="B643" s="20" t="str">
        <f>VLOOKUP(C643,'[1]виды номенклатуры'!$B$1:$E$29,2)</f>
        <v>Комплектующие</v>
      </c>
      <c r="C643" s="20" t="s">
        <v>1177</v>
      </c>
      <c r="D643" s="20" t="s">
        <v>402</v>
      </c>
      <c r="E643" s="14" t="s">
        <v>1552</v>
      </c>
      <c r="F643" s="15" t="s">
        <v>1553</v>
      </c>
      <c r="G643" s="2">
        <v>2885</v>
      </c>
    </row>
    <row r="644" spans="1:53" x14ac:dyDescent="0.2">
      <c r="B644" s="20" t="str">
        <f>VLOOKUP(C644,'[1]виды номенклатуры'!$B$1:$E$29,2)</f>
        <v>Комплектующие</v>
      </c>
      <c r="C644" s="20" t="s">
        <v>1177</v>
      </c>
      <c r="D644" s="20" t="s">
        <v>402</v>
      </c>
      <c r="E644" s="14" t="s">
        <v>1554</v>
      </c>
      <c r="F644" s="15" t="s">
        <v>1555</v>
      </c>
      <c r="G644" s="2">
        <v>3182</v>
      </c>
    </row>
    <row r="645" spans="1:53" x14ac:dyDescent="0.2">
      <c r="B645" s="20" t="str">
        <f>VLOOKUP(C645,'[1]виды номенклатуры'!$B$1:$E$29,2)</f>
        <v>Комплектующие</v>
      </c>
      <c r="C645" s="20" t="s">
        <v>1177</v>
      </c>
      <c r="D645" s="20" t="s">
        <v>402</v>
      </c>
      <c r="E645" s="14" t="s">
        <v>1556</v>
      </c>
      <c r="F645" s="15" t="s">
        <v>1557</v>
      </c>
      <c r="G645" s="2">
        <v>6152</v>
      </c>
    </row>
    <row r="646" spans="1:53" x14ac:dyDescent="0.2">
      <c r="B646" s="20" t="str">
        <f>VLOOKUP(C646,'[1]виды номенклатуры'!$B$1:$E$29,2)</f>
        <v>Комплектующие</v>
      </c>
      <c r="C646" s="20" t="s">
        <v>1177</v>
      </c>
      <c r="D646" s="20" t="s">
        <v>402</v>
      </c>
      <c r="E646" s="14" t="s">
        <v>1558</v>
      </c>
      <c r="F646" s="15" t="s">
        <v>1559</v>
      </c>
      <c r="G646" s="2">
        <v>4370</v>
      </c>
    </row>
    <row r="647" spans="1:53" s="23" customFormat="1" x14ac:dyDescent="0.2">
      <c r="A647" s="20"/>
      <c r="B647" s="20" t="str">
        <f>VLOOKUP(C647,'[1]виды номенклатуры'!$B$1:$E$29,2)</f>
        <v>Комплектующие</v>
      </c>
      <c r="C647" s="20" t="s">
        <v>1177</v>
      </c>
      <c r="D647" s="20" t="s">
        <v>402</v>
      </c>
      <c r="E647" s="14" t="s">
        <v>1560</v>
      </c>
      <c r="F647" s="15" t="s">
        <v>1561</v>
      </c>
      <c r="G647" s="2">
        <v>6831</v>
      </c>
      <c r="H647" s="20"/>
      <c r="I647" s="4"/>
      <c r="J647" s="4"/>
      <c r="K647" s="4"/>
      <c r="L647" s="4"/>
      <c r="M647" s="4"/>
      <c r="N647" s="4"/>
      <c r="O647" s="4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</row>
    <row r="648" spans="1:53" s="23" customFormat="1" x14ac:dyDescent="0.2">
      <c r="A648" s="20"/>
      <c r="B648" s="20" t="str">
        <f>VLOOKUP(C648,'[1]виды номенклатуры'!$B$1:$E$29,2)</f>
        <v>Комплектующие</v>
      </c>
      <c r="C648" s="20" t="s">
        <v>1177</v>
      </c>
      <c r="D648" s="20" t="s">
        <v>402</v>
      </c>
      <c r="E648" s="14" t="s">
        <v>1562</v>
      </c>
      <c r="F648" s="15" t="s">
        <v>1563</v>
      </c>
      <c r="G648" s="2">
        <v>13839</v>
      </c>
      <c r="H648" s="20"/>
      <c r="I648" s="4"/>
      <c r="J648" s="4"/>
      <c r="K648" s="4"/>
      <c r="L648" s="4"/>
      <c r="M648" s="4"/>
      <c r="N648" s="4"/>
      <c r="O648" s="4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  <c r="AZ648" s="20"/>
      <c r="BA648" s="20"/>
    </row>
    <row r="649" spans="1:53" s="23" customFormat="1" x14ac:dyDescent="0.2">
      <c r="A649" s="20"/>
      <c r="B649" s="20" t="str">
        <f>VLOOKUP(C649,'[1]виды номенклатуры'!$B$1:$E$29,2)</f>
        <v>Комплектующие</v>
      </c>
      <c r="C649" s="20" t="s">
        <v>1177</v>
      </c>
      <c r="D649" s="20" t="s">
        <v>402</v>
      </c>
      <c r="E649" s="14" t="s">
        <v>1564</v>
      </c>
      <c r="F649" s="15" t="s">
        <v>1563</v>
      </c>
      <c r="G649" s="2">
        <v>17149</v>
      </c>
      <c r="H649" s="20"/>
      <c r="I649" s="4"/>
      <c r="J649" s="4"/>
      <c r="K649" s="4"/>
      <c r="L649" s="4"/>
      <c r="M649" s="4"/>
      <c r="N649" s="4"/>
      <c r="O649" s="4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20"/>
      <c r="AZ649" s="20"/>
      <c r="BA649" s="20"/>
    </row>
    <row r="650" spans="1:53" s="23" customFormat="1" x14ac:dyDescent="0.2">
      <c r="A650" s="20"/>
      <c r="B650" s="20" t="str">
        <f>VLOOKUP(C650,'[1]виды номенклатуры'!$B$1:$E$29,2)</f>
        <v>Комплектующие</v>
      </c>
      <c r="C650" s="20" t="s">
        <v>1177</v>
      </c>
      <c r="D650" s="20" t="s">
        <v>402</v>
      </c>
      <c r="E650" s="14" t="s">
        <v>1565</v>
      </c>
      <c r="F650" s="15" t="s">
        <v>1563</v>
      </c>
      <c r="G650" s="2">
        <v>26296</v>
      </c>
      <c r="H650" s="20"/>
      <c r="I650" s="4"/>
      <c r="J650" s="4"/>
      <c r="K650" s="4"/>
      <c r="L650" s="4"/>
      <c r="M650" s="4"/>
      <c r="N650" s="4"/>
      <c r="O650" s="4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20"/>
      <c r="AX650" s="20"/>
      <c r="AY650" s="20"/>
      <c r="AZ650" s="20"/>
      <c r="BA650" s="20"/>
    </row>
    <row r="651" spans="1:53" s="23" customFormat="1" x14ac:dyDescent="0.2">
      <c r="A651" s="20"/>
      <c r="B651" s="20" t="str">
        <f>VLOOKUP(C651,'[1]виды номенклатуры'!$B$1:$E$29,2)</f>
        <v>Комплектующие</v>
      </c>
      <c r="C651" s="20" t="s">
        <v>1177</v>
      </c>
      <c r="D651" s="20" t="s">
        <v>402</v>
      </c>
      <c r="E651" s="14" t="s">
        <v>1566</v>
      </c>
      <c r="F651" s="15" t="s">
        <v>1567</v>
      </c>
      <c r="G651" s="2">
        <v>1184</v>
      </c>
      <c r="H651" s="20"/>
      <c r="I651" s="4"/>
      <c r="J651" s="4"/>
      <c r="K651" s="4"/>
      <c r="L651" s="4"/>
      <c r="M651" s="4"/>
      <c r="N651" s="4"/>
      <c r="O651" s="4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  <c r="AQ651" s="20"/>
      <c r="AR651" s="20"/>
      <c r="AS651" s="20"/>
      <c r="AT651" s="20"/>
      <c r="AU651" s="20"/>
      <c r="AV651" s="20"/>
      <c r="AW651" s="20"/>
      <c r="AX651" s="20"/>
      <c r="AY651" s="20"/>
      <c r="AZ651" s="20"/>
      <c r="BA651" s="20"/>
    </row>
    <row r="652" spans="1:53" s="23" customFormat="1" x14ac:dyDescent="0.2">
      <c r="A652" s="20"/>
      <c r="B652" s="20" t="str">
        <f>VLOOKUP(C652,'[1]виды номенклатуры'!$B$1:$E$29,2)</f>
        <v>Комплектующие</v>
      </c>
      <c r="C652" s="20" t="s">
        <v>1177</v>
      </c>
      <c r="D652" s="20" t="s">
        <v>402</v>
      </c>
      <c r="E652" s="14" t="s">
        <v>1568</v>
      </c>
      <c r="F652" s="15" t="s">
        <v>1569</v>
      </c>
      <c r="G652" s="2">
        <v>1566</v>
      </c>
      <c r="H652" s="20"/>
      <c r="I652" s="4"/>
      <c r="J652" s="4"/>
      <c r="K652" s="4"/>
      <c r="L652" s="4"/>
      <c r="M652" s="4"/>
      <c r="N652" s="4"/>
      <c r="O652" s="4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20"/>
      <c r="AZ652" s="20"/>
      <c r="BA652" s="20"/>
    </row>
    <row r="653" spans="1:53" s="23" customFormat="1" x14ac:dyDescent="0.2">
      <c r="A653" s="20"/>
      <c r="B653" s="20" t="str">
        <f>VLOOKUP(C653,'[1]виды номенклатуры'!$B$1:$E$29,2)</f>
        <v>Комплектующие</v>
      </c>
      <c r="C653" s="20" t="s">
        <v>1177</v>
      </c>
      <c r="D653" s="20" t="s">
        <v>402</v>
      </c>
      <c r="E653" s="14" t="s">
        <v>1570</v>
      </c>
      <c r="F653" s="15" t="s">
        <v>1571</v>
      </c>
      <c r="G653" s="2">
        <v>3224</v>
      </c>
      <c r="H653" s="20"/>
      <c r="I653" s="4"/>
      <c r="J653" s="4"/>
      <c r="K653" s="4"/>
      <c r="L653" s="4"/>
      <c r="M653" s="4"/>
      <c r="N653" s="4"/>
      <c r="O653" s="4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  <c r="AQ653" s="20"/>
      <c r="AR653" s="20"/>
      <c r="AS653" s="20"/>
      <c r="AT653" s="20"/>
      <c r="AU653" s="20"/>
      <c r="AV653" s="20"/>
      <c r="AW653" s="20"/>
      <c r="AX653" s="20"/>
      <c r="AY653" s="20"/>
      <c r="AZ653" s="20"/>
      <c r="BA653" s="20"/>
    </row>
    <row r="654" spans="1:53" s="23" customFormat="1" x14ac:dyDescent="0.2">
      <c r="A654" s="20"/>
      <c r="B654" s="20" t="str">
        <f>VLOOKUP(C654,'[1]виды номенклатуры'!$B$1:$E$29,2)</f>
        <v>Комплектующие</v>
      </c>
      <c r="C654" s="20" t="s">
        <v>1177</v>
      </c>
      <c r="D654" s="20" t="s">
        <v>402</v>
      </c>
      <c r="E654" s="14" t="s">
        <v>1572</v>
      </c>
      <c r="F654" s="15" t="s">
        <v>1573</v>
      </c>
      <c r="G654" s="2">
        <v>2461</v>
      </c>
      <c r="H654" s="20"/>
      <c r="I654" s="4"/>
      <c r="J654" s="4"/>
      <c r="K654" s="4"/>
      <c r="L654" s="4"/>
      <c r="M654" s="4"/>
      <c r="N654" s="4"/>
      <c r="O654" s="4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20"/>
      <c r="AX654" s="20"/>
      <c r="AY654" s="20"/>
      <c r="AZ654" s="20"/>
      <c r="BA654" s="20"/>
    </row>
    <row r="655" spans="1:53" s="23" customFormat="1" x14ac:dyDescent="0.2">
      <c r="A655" s="20"/>
      <c r="B655" s="20" t="str">
        <f>VLOOKUP(C655,'[1]виды номенклатуры'!$B$1:$E$29,2)</f>
        <v>Комплектующие</v>
      </c>
      <c r="C655" s="20" t="s">
        <v>1177</v>
      </c>
      <c r="D655" s="20" t="s">
        <v>402</v>
      </c>
      <c r="E655" s="14" t="s">
        <v>1574</v>
      </c>
      <c r="F655" s="15" t="s">
        <v>1575</v>
      </c>
      <c r="G655" s="2">
        <v>14043</v>
      </c>
      <c r="H655" s="20"/>
      <c r="I655" s="4"/>
      <c r="J655" s="4"/>
      <c r="K655" s="4"/>
      <c r="L655" s="4"/>
      <c r="M655" s="4"/>
      <c r="N655" s="4"/>
      <c r="O655" s="4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  <c r="AS655" s="20"/>
      <c r="AT655" s="20"/>
      <c r="AU655" s="20"/>
      <c r="AV655" s="20"/>
      <c r="AW655" s="20"/>
      <c r="AX655" s="20"/>
      <c r="AY655" s="20"/>
      <c r="AZ655" s="20"/>
      <c r="BA655" s="20"/>
    </row>
    <row r="656" spans="1:53" s="23" customFormat="1" x14ac:dyDescent="0.2">
      <c r="A656" s="20"/>
      <c r="B656" s="20" t="str">
        <f>VLOOKUP(C656,'[1]виды номенклатуры'!$B$1:$E$29,2)</f>
        <v>Комплектующие</v>
      </c>
      <c r="C656" s="20" t="s">
        <v>1177</v>
      </c>
      <c r="D656" s="20" t="s">
        <v>402</v>
      </c>
      <c r="E656" s="14" t="s">
        <v>1576</v>
      </c>
      <c r="F656" s="15" t="s">
        <v>1577</v>
      </c>
      <c r="G656" s="2">
        <v>11981</v>
      </c>
      <c r="H656" s="20"/>
      <c r="I656" s="4"/>
      <c r="J656" s="4"/>
      <c r="K656" s="4"/>
      <c r="L656" s="4"/>
      <c r="M656" s="4"/>
      <c r="N656" s="4"/>
      <c r="O656" s="4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  <c r="AY656" s="20"/>
      <c r="AZ656" s="20"/>
      <c r="BA656" s="20"/>
    </row>
    <row r="657" spans="1:53" s="23" customFormat="1" x14ac:dyDescent="0.2">
      <c r="A657" s="20"/>
      <c r="B657" s="20" t="str">
        <f>VLOOKUP(C657,'[1]виды номенклатуры'!$B$1:$E$29,2)</f>
        <v>Комплектующие</v>
      </c>
      <c r="C657" s="20" t="s">
        <v>1177</v>
      </c>
      <c r="D657" s="20" t="s">
        <v>402</v>
      </c>
      <c r="E657" s="14" t="s">
        <v>1578</v>
      </c>
      <c r="F657" s="15" t="s">
        <v>1579</v>
      </c>
      <c r="G657" s="2">
        <v>15240</v>
      </c>
      <c r="H657" s="20"/>
      <c r="I657" s="4"/>
      <c r="J657" s="4"/>
      <c r="K657" s="4"/>
      <c r="L657" s="4"/>
      <c r="M657" s="4"/>
      <c r="N657" s="4"/>
      <c r="O657" s="4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  <c r="AQ657" s="20"/>
      <c r="AR657" s="20"/>
      <c r="AS657" s="20"/>
      <c r="AT657" s="20"/>
      <c r="AU657" s="20"/>
      <c r="AV657" s="20"/>
      <c r="AW657" s="20"/>
      <c r="AX657" s="20"/>
      <c r="AY657" s="20"/>
      <c r="AZ657" s="20"/>
      <c r="BA657" s="20"/>
    </row>
    <row r="658" spans="1:53" s="23" customFormat="1" x14ac:dyDescent="0.2">
      <c r="A658" s="20"/>
      <c r="B658" s="20" t="str">
        <f>VLOOKUP(C658,'[1]виды номенклатуры'!$B$1:$E$29,2)</f>
        <v>Комплектующие</v>
      </c>
      <c r="C658" s="20" t="s">
        <v>1177</v>
      </c>
      <c r="D658" s="20" t="s">
        <v>402</v>
      </c>
      <c r="E658" s="14" t="s">
        <v>1028</v>
      </c>
      <c r="F658" s="15" t="s">
        <v>1580</v>
      </c>
      <c r="G658" s="2">
        <v>8019</v>
      </c>
      <c r="H658" s="20"/>
      <c r="I658" s="4"/>
      <c r="J658" s="4"/>
      <c r="K658" s="4"/>
      <c r="L658" s="4"/>
      <c r="M658" s="4"/>
      <c r="N658" s="4"/>
      <c r="O658" s="4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  <c r="AY658" s="20"/>
      <c r="AZ658" s="20"/>
      <c r="BA658" s="20"/>
    </row>
    <row r="659" spans="1:53" s="23" customFormat="1" x14ac:dyDescent="0.2">
      <c r="A659" s="20"/>
      <c r="B659" s="20" t="str">
        <f>VLOOKUP(C659,'[1]виды номенклатуры'!$B$1:$E$29,2)</f>
        <v>Комплектующие</v>
      </c>
      <c r="C659" s="20" t="s">
        <v>1177</v>
      </c>
      <c r="D659" s="20" t="s">
        <v>402</v>
      </c>
      <c r="E659" s="14" t="s">
        <v>1581</v>
      </c>
      <c r="F659" s="15" t="s">
        <v>1582</v>
      </c>
      <c r="G659" s="2">
        <v>4964</v>
      </c>
      <c r="H659" s="20"/>
      <c r="I659" s="4"/>
      <c r="J659" s="4"/>
      <c r="K659" s="4"/>
      <c r="L659" s="4"/>
      <c r="M659" s="4"/>
      <c r="N659" s="4"/>
      <c r="O659" s="4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  <c r="AQ659" s="20"/>
      <c r="AR659" s="20"/>
      <c r="AS659" s="20"/>
      <c r="AT659" s="20"/>
      <c r="AU659" s="20"/>
      <c r="AV659" s="20"/>
      <c r="AW659" s="20"/>
      <c r="AX659" s="20"/>
      <c r="AY659" s="20"/>
      <c r="AZ659" s="20"/>
      <c r="BA659" s="20"/>
    </row>
    <row r="660" spans="1:53" s="23" customFormat="1" x14ac:dyDescent="0.2">
      <c r="A660" s="20"/>
      <c r="B660" s="20" t="str">
        <f>VLOOKUP(C660,'[1]виды номенклатуры'!$B$1:$E$29,2)</f>
        <v>Комплектующие</v>
      </c>
      <c r="C660" s="20" t="s">
        <v>1177</v>
      </c>
      <c r="D660" s="20" t="s">
        <v>402</v>
      </c>
      <c r="E660" s="14" t="s">
        <v>1583</v>
      </c>
      <c r="F660" s="15" t="s">
        <v>1584</v>
      </c>
      <c r="G660" s="2">
        <v>5473</v>
      </c>
      <c r="H660" s="20"/>
      <c r="I660" s="4"/>
      <c r="J660" s="4"/>
      <c r="K660" s="4"/>
      <c r="L660" s="4"/>
      <c r="M660" s="4"/>
      <c r="N660" s="4"/>
      <c r="O660" s="4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20"/>
      <c r="AX660" s="20"/>
      <c r="AY660" s="20"/>
      <c r="AZ660" s="20"/>
      <c r="BA660" s="20"/>
    </row>
    <row r="661" spans="1:53" s="23" customFormat="1" x14ac:dyDescent="0.2">
      <c r="A661" s="20"/>
      <c r="B661" s="20" t="str">
        <f>VLOOKUP(C661,'[1]виды номенклатуры'!$B$1:$E$29,2)</f>
        <v>Комплектующие</v>
      </c>
      <c r="C661" s="20" t="s">
        <v>1177</v>
      </c>
      <c r="D661" s="20" t="s">
        <v>402</v>
      </c>
      <c r="E661" s="14" t="s">
        <v>1581</v>
      </c>
      <c r="F661" s="15" t="s">
        <v>1585</v>
      </c>
      <c r="G661" s="2">
        <v>4964</v>
      </c>
      <c r="H661" s="20"/>
      <c r="I661" s="4"/>
      <c r="J661" s="4"/>
      <c r="K661" s="4"/>
      <c r="L661" s="4"/>
      <c r="M661" s="4"/>
      <c r="N661" s="4"/>
      <c r="O661" s="4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  <c r="AQ661" s="20"/>
      <c r="AR661" s="20"/>
      <c r="AS661" s="20"/>
      <c r="AT661" s="20"/>
      <c r="AU661" s="20"/>
      <c r="AV661" s="20"/>
      <c r="AW661" s="20"/>
      <c r="AX661" s="20"/>
      <c r="AY661" s="20"/>
      <c r="AZ661" s="20"/>
      <c r="BA661" s="20"/>
    </row>
    <row r="662" spans="1:53" s="23" customFormat="1" x14ac:dyDescent="0.2">
      <c r="A662" s="20"/>
      <c r="B662" s="20" t="str">
        <f>VLOOKUP(C662,'[1]виды номенклатуры'!$B$1:$E$29,2)</f>
        <v>Комплектующие</v>
      </c>
      <c r="C662" s="20" t="s">
        <v>1177</v>
      </c>
      <c r="D662" s="20" t="s">
        <v>402</v>
      </c>
      <c r="E662" s="14" t="s">
        <v>1586</v>
      </c>
      <c r="F662" s="15" t="s">
        <v>1587</v>
      </c>
      <c r="G662" s="2">
        <v>16385</v>
      </c>
      <c r="H662" s="20"/>
      <c r="I662" s="4"/>
      <c r="J662" s="4"/>
      <c r="K662" s="4"/>
      <c r="L662" s="4"/>
      <c r="M662" s="4"/>
      <c r="N662" s="4"/>
      <c r="O662" s="4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20"/>
      <c r="AX662" s="20"/>
      <c r="AY662" s="20"/>
      <c r="AZ662" s="20"/>
      <c r="BA662" s="20"/>
    </row>
    <row r="663" spans="1:53" s="23" customFormat="1" x14ac:dyDescent="0.2">
      <c r="A663" s="20"/>
      <c r="B663" s="20" t="str">
        <f>VLOOKUP(C663,'[1]виды номенклатуры'!$B$1:$E$29,2)</f>
        <v>Комплектующие</v>
      </c>
      <c r="C663" s="20" t="s">
        <v>1177</v>
      </c>
      <c r="D663" s="20" t="s">
        <v>402</v>
      </c>
      <c r="E663" s="14" t="s">
        <v>1588</v>
      </c>
      <c r="F663" s="15" t="s">
        <v>1589</v>
      </c>
      <c r="G663" s="2">
        <v>4200</v>
      </c>
      <c r="H663" s="20"/>
      <c r="I663" s="4"/>
      <c r="J663" s="4"/>
      <c r="K663" s="4"/>
      <c r="L663" s="4"/>
      <c r="M663" s="4"/>
      <c r="N663" s="4"/>
      <c r="O663" s="4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</row>
    <row r="664" spans="1:53" s="23" customFormat="1" x14ac:dyDescent="0.2">
      <c r="A664" s="20"/>
      <c r="B664" s="20" t="str">
        <f>VLOOKUP(C664,'[1]виды номенклатуры'!$B$1:$E$29,2)</f>
        <v>Комплектующие</v>
      </c>
      <c r="C664" s="20" t="s">
        <v>1177</v>
      </c>
      <c r="D664" s="20" t="s">
        <v>402</v>
      </c>
      <c r="E664" s="14" t="s">
        <v>1590</v>
      </c>
      <c r="F664" s="15" t="s">
        <v>1591</v>
      </c>
      <c r="G664" s="2">
        <v>4709</v>
      </c>
      <c r="H664" s="20"/>
      <c r="I664" s="4"/>
      <c r="J664" s="4"/>
      <c r="K664" s="4"/>
      <c r="L664" s="4"/>
      <c r="M664" s="4"/>
      <c r="N664" s="4"/>
      <c r="O664" s="4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  <c r="AY664" s="20"/>
      <c r="AZ664" s="20"/>
      <c r="BA664" s="20"/>
    </row>
    <row r="665" spans="1:53" s="23" customFormat="1" x14ac:dyDescent="0.2">
      <c r="A665" s="20"/>
      <c r="B665" s="20" t="str">
        <f>VLOOKUP(C665,'[1]виды номенклатуры'!$B$1:$E$29,2)</f>
        <v>Комплектующие</v>
      </c>
      <c r="C665" s="20" t="s">
        <v>1177</v>
      </c>
      <c r="D665" s="20" t="s">
        <v>402</v>
      </c>
      <c r="E665" s="14" t="s">
        <v>1592</v>
      </c>
      <c r="F665" s="15" t="s">
        <v>1593</v>
      </c>
      <c r="G665" s="2">
        <v>4709</v>
      </c>
      <c r="H665" s="20"/>
      <c r="I665" s="4"/>
      <c r="J665" s="4"/>
      <c r="K665" s="4"/>
      <c r="L665" s="4"/>
      <c r="M665" s="4"/>
      <c r="N665" s="4"/>
      <c r="O665" s="4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  <c r="AQ665" s="20"/>
      <c r="AR665" s="20"/>
      <c r="AS665" s="20"/>
      <c r="AT665" s="20"/>
      <c r="AU665" s="20"/>
      <c r="AV665" s="20"/>
      <c r="AW665" s="20"/>
      <c r="AX665" s="20"/>
      <c r="AY665" s="20"/>
      <c r="AZ665" s="20"/>
      <c r="BA665" s="20"/>
    </row>
    <row r="666" spans="1:53" s="23" customFormat="1" x14ac:dyDescent="0.2">
      <c r="A666" s="20"/>
      <c r="B666" s="20" t="str">
        <f>VLOOKUP(C666,'[1]виды номенклатуры'!$B$1:$E$29,2)</f>
        <v>Комплектующие</v>
      </c>
      <c r="C666" s="20" t="s">
        <v>1177</v>
      </c>
      <c r="D666" s="20" t="s">
        <v>402</v>
      </c>
      <c r="E666" s="14" t="s">
        <v>1594</v>
      </c>
      <c r="F666" s="15" t="s">
        <v>1595</v>
      </c>
      <c r="G666" s="2">
        <v>2121</v>
      </c>
      <c r="H666" s="20"/>
      <c r="I666" s="4"/>
      <c r="J666" s="4"/>
      <c r="K666" s="4"/>
      <c r="L666" s="4"/>
      <c r="M666" s="4"/>
      <c r="N666" s="4"/>
      <c r="O666" s="4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20"/>
      <c r="AZ666" s="20"/>
      <c r="BA666" s="20"/>
    </row>
    <row r="667" spans="1:53" s="23" customFormat="1" x14ac:dyDescent="0.2">
      <c r="A667" s="20"/>
      <c r="B667" s="20" t="str">
        <f>VLOOKUP(C667,'[1]виды номенклатуры'!$B$1:$E$29,2)</f>
        <v>Комплектующие</v>
      </c>
      <c r="C667" s="20" t="s">
        <v>1177</v>
      </c>
      <c r="D667" s="20" t="s">
        <v>402</v>
      </c>
      <c r="E667" s="14" t="s">
        <v>1596</v>
      </c>
      <c r="F667" s="15" t="s">
        <v>1597</v>
      </c>
      <c r="G667" s="2">
        <v>8698</v>
      </c>
      <c r="H667" s="20"/>
      <c r="I667" s="4"/>
      <c r="J667" s="4"/>
      <c r="K667" s="4"/>
      <c r="L667" s="4"/>
      <c r="M667" s="4"/>
      <c r="N667" s="4"/>
      <c r="O667" s="4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  <c r="AS667" s="20"/>
      <c r="AT667" s="20"/>
      <c r="AU667" s="20"/>
      <c r="AV667" s="20"/>
      <c r="AW667" s="20"/>
      <c r="AX667" s="20"/>
      <c r="AY667" s="20"/>
      <c r="AZ667" s="20"/>
      <c r="BA667" s="20"/>
    </row>
    <row r="668" spans="1:53" s="23" customFormat="1" x14ac:dyDescent="0.2">
      <c r="A668" s="20"/>
      <c r="B668" s="20" t="str">
        <f>VLOOKUP(C668,'[1]виды номенклатуры'!$B$1:$E$29,2)</f>
        <v>Комплектующие</v>
      </c>
      <c r="C668" s="20" t="s">
        <v>1177</v>
      </c>
      <c r="D668" s="20" t="s">
        <v>402</v>
      </c>
      <c r="E668" s="14" t="s">
        <v>1598</v>
      </c>
      <c r="F668" s="15" t="s">
        <v>1599</v>
      </c>
      <c r="G668" s="2">
        <v>4964</v>
      </c>
      <c r="H668" s="20"/>
      <c r="I668" s="4"/>
      <c r="J668" s="4"/>
      <c r="K668" s="4"/>
      <c r="L668" s="4"/>
      <c r="M668" s="4"/>
      <c r="N668" s="4"/>
      <c r="O668" s="4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20"/>
      <c r="AX668" s="20"/>
      <c r="AY668" s="20"/>
      <c r="AZ668" s="20"/>
      <c r="BA668" s="20"/>
    </row>
    <row r="669" spans="1:53" s="23" customFormat="1" x14ac:dyDescent="0.2">
      <c r="A669" s="20"/>
      <c r="B669" s="20" t="str">
        <f>VLOOKUP(C669,'[1]виды номенклатуры'!$B$1:$E$29,2)</f>
        <v>Комплектующие</v>
      </c>
      <c r="C669" s="20" t="s">
        <v>1177</v>
      </c>
      <c r="D669" s="20" t="s">
        <v>402</v>
      </c>
      <c r="E669" s="14" t="s">
        <v>1600</v>
      </c>
      <c r="F669" s="15" t="s">
        <v>1601</v>
      </c>
      <c r="G669" s="2">
        <v>5049</v>
      </c>
      <c r="H669" s="20"/>
      <c r="I669" s="4"/>
      <c r="J669" s="4"/>
      <c r="K669" s="4"/>
      <c r="L669" s="4"/>
      <c r="M669" s="4"/>
      <c r="N669" s="4"/>
      <c r="O669" s="4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  <c r="AQ669" s="20"/>
      <c r="AR669" s="20"/>
      <c r="AS669" s="20"/>
      <c r="AT669" s="20"/>
      <c r="AU669" s="20"/>
      <c r="AV669" s="20"/>
      <c r="AW669" s="20"/>
      <c r="AX669" s="20"/>
      <c r="AY669" s="20"/>
      <c r="AZ669" s="20"/>
      <c r="BA669" s="20"/>
    </row>
    <row r="670" spans="1:53" s="23" customFormat="1" x14ac:dyDescent="0.2">
      <c r="A670" s="20"/>
      <c r="B670" s="20" t="str">
        <f>VLOOKUP(C670,'[1]виды номенклатуры'!$B$1:$E$29,2)</f>
        <v>Комплектующие</v>
      </c>
      <c r="C670" s="20" t="s">
        <v>1177</v>
      </c>
      <c r="D670" s="20" t="s">
        <v>402</v>
      </c>
      <c r="E670" s="14" t="s">
        <v>1602</v>
      </c>
      <c r="F670" s="15" t="s">
        <v>1603</v>
      </c>
      <c r="G670" s="2">
        <v>16411</v>
      </c>
      <c r="H670" s="20"/>
      <c r="I670" s="4"/>
      <c r="J670" s="4"/>
      <c r="K670" s="4"/>
      <c r="L670" s="4"/>
      <c r="M670" s="4"/>
      <c r="N670" s="4"/>
      <c r="O670" s="4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20"/>
      <c r="AX670" s="20"/>
      <c r="AY670" s="20"/>
      <c r="AZ670" s="20"/>
      <c r="BA670" s="20"/>
    </row>
    <row r="671" spans="1:53" s="23" customFormat="1" x14ac:dyDescent="0.2">
      <c r="A671" s="20"/>
      <c r="B671" s="20" t="str">
        <f>VLOOKUP(C671,'[1]виды номенклатуры'!$B$1:$E$29,2)</f>
        <v>Комплектующие</v>
      </c>
      <c r="C671" s="20" t="s">
        <v>1177</v>
      </c>
      <c r="D671" s="20" t="s">
        <v>402</v>
      </c>
      <c r="E671" s="14" t="s">
        <v>1604</v>
      </c>
      <c r="F671" s="15" t="s">
        <v>1605</v>
      </c>
      <c r="G671" s="2">
        <v>7255</v>
      </c>
      <c r="H671" s="20"/>
      <c r="I671" s="4"/>
      <c r="J671" s="4"/>
      <c r="K671" s="4"/>
      <c r="L671" s="4"/>
      <c r="M671" s="4"/>
      <c r="N671" s="4"/>
      <c r="O671" s="4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  <c r="AP671" s="20"/>
      <c r="AQ671" s="20"/>
      <c r="AR671" s="20"/>
      <c r="AS671" s="20"/>
      <c r="AT671" s="20"/>
      <c r="AU671" s="20"/>
      <c r="AV671" s="20"/>
      <c r="AW671" s="20"/>
      <c r="AX671" s="20"/>
      <c r="AY671" s="20"/>
      <c r="AZ671" s="20"/>
      <c r="BA671" s="20"/>
    </row>
    <row r="672" spans="1:53" s="23" customFormat="1" x14ac:dyDescent="0.2">
      <c r="A672" s="20"/>
      <c r="B672" s="20" t="str">
        <f>VLOOKUP(C672,'[1]виды номенклатуры'!$B$1:$E$29,2)</f>
        <v>Комплектующие</v>
      </c>
      <c r="C672" s="20" t="s">
        <v>1177</v>
      </c>
      <c r="D672" s="20" t="s">
        <v>402</v>
      </c>
      <c r="E672" s="14" t="s">
        <v>1606</v>
      </c>
      <c r="F672" s="15" t="s">
        <v>1607</v>
      </c>
      <c r="G672" s="2">
        <v>9759</v>
      </c>
      <c r="H672" s="20"/>
      <c r="I672" s="4"/>
      <c r="J672" s="4"/>
      <c r="K672" s="4"/>
      <c r="L672" s="4"/>
      <c r="M672" s="4"/>
      <c r="N672" s="4"/>
      <c r="O672" s="4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20"/>
      <c r="AX672" s="20"/>
      <c r="AY672" s="20"/>
      <c r="AZ672" s="20"/>
      <c r="BA672" s="20"/>
    </row>
    <row r="673" spans="1:53" s="23" customFormat="1" x14ac:dyDescent="0.2">
      <c r="A673" s="20"/>
      <c r="B673" s="20" t="str">
        <f>VLOOKUP(C673,'[1]виды номенклатуры'!$B$1:$E$29,2)</f>
        <v>Комплектующие</v>
      </c>
      <c r="C673" s="20" t="s">
        <v>1177</v>
      </c>
      <c r="D673" s="20" t="s">
        <v>402</v>
      </c>
      <c r="E673" s="14" t="s">
        <v>1608</v>
      </c>
      <c r="F673" s="15" t="s">
        <v>1609</v>
      </c>
      <c r="G673" s="2">
        <v>8528</v>
      </c>
      <c r="H673" s="20"/>
      <c r="I673" s="4"/>
      <c r="J673" s="4"/>
      <c r="K673" s="4"/>
      <c r="L673" s="4"/>
      <c r="M673" s="4"/>
      <c r="N673" s="4"/>
      <c r="O673" s="4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  <c r="AQ673" s="20"/>
      <c r="AR673" s="20"/>
      <c r="AS673" s="20"/>
      <c r="AT673" s="20"/>
      <c r="AU673" s="20"/>
      <c r="AV673" s="20"/>
      <c r="AW673" s="20"/>
      <c r="AX673" s="20"/>
      <c r="AY673" s="20"/>
      <c r="AZ673" s="20"/>
      <c r="BA673" s="20"/>
    </row>
    <row r="674" spans="1:53" s="23" customFormat="1" x14ac:dyDescent="0.2">
      <c r="A674" s="20"/>
      <c r="B674" s="20" t="str">
        <f>VLOOKUP(C674,'[1]виды номенклатуры'!$B$1:$E$29,2)</f>
        <v>Комплектующие</v>
      </c>
      <c r="C674" s="20" t="s">
        <v>1177</v>
      </c>
      <c r="D674" s="20" t="s">
        <v>402</v>
      </c>
      <c r="E674" s="14" t="s">
        <v>1610</v>
      </c>
      <c r="F674" s="15" t="s">
        <v>1611</v>
      </c>
      <c r="G674" s="2">
        <v>3352</v>
      </c>
      <c r="H674" s="20"/>
      <c r="I674" s="4"/>
      <c r="J674" s="4"/>
      <c r="K674" s="4"/>
      <c r="L674" s="4"/>
      <c r="M674" s="4"/>
      <c r="N674" s="4"/>
      <c r="O674" s="4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20"/>
      <c r="AX674" s="20"/>
      <c r="AY674" s="20"/>
      <c r="AZ674" s="20"/>
      <c r="BA674" s="20"/>
    </row>
    <row r="675" spans="1:53" s="23" customFormat="1" x14ac:dyDescent="0.2">
      <c r="A675" s="20"/>
      <c r="B675" s="20" t="str">
        <f>VLOOKUP(C675,'[1]виды номенклатуры'!$B$1:$E$29,2)</f>
        <v>Комплектующие</v>
      </c>
      <c r="C675" s="20" t="s">
        <v>1177</v>
      </c>
      <c r="D675" s="20" t="s">
        <v>402</v>
      </c>
      <c r="E675" s="14" t="s">
        <v>1612</v>
      </c>
      <c r="F675" s="15" t="s">
        <v>1613</v>
      </c>
      <c r="G675" s="2">
        <v>1464</v>
      </c>
      <c r="H675" s="20"/>
      <c r="I675" s="4"/>
      <c r="J675" s="4"/>
      <c r="K675" s="4"/>
      <c r="L675" s="4"/>
      <c r="M675" s="4"/>
      <c r="N675" s="4"/>
      <c r="O675" s="4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  <c r="AQ675" s="20"/>
      <c r="AR675" s="20"/>
      <c r="AS675" s="20"/>
      <c r="AT675" s="20"/>
      <c r="AU675" s="20"/>
      <c r="AV675" s="20"/>
      <c r="AW675" s="20"/>
      <c r="AX675" s="20"/>
      <c r="AY675" s="20"/>
      <c r="AZ675" s="20"/>
      <c r="BA675" s="20"/>
    </row>
    <row r="676" spans="1:53" s="23" customFormat="1" x14ac:dyDescent="0.2">
      <c r="A676" s="20"/>
      <c r="B676" s="20" t="str">
        <f>VLOOKUP(C676,'[1]виды номенклатуры'!$B$1:$E$29,2)</f>
        <v>Комплектующие</v>
      </c>
      <c r="C676" s="20" t="s">
        <v>1177</v>
      </c>
      <c r="D676" s="20" t="s">
        <v>402</v>
      </c>
      <c r="E676" s="14" t="s">
        <v>1614</v>
      </c>
      <c r="F676" s="15" t="s">
        <v>1615</v>
      </c>
      <c r="G676" s="2">
        <v>4794</v>
      </c>
      <c r="H676" s="20"/>
      <c r="I676" s="4"/>
      <c r="J676" s="4"/>
      <c r="K676" s="4"/>
      <c r="L676" s="4"/>
      <c r="M676" s="4"/>
      <c r="N676" s="4"/>
      <c r="O676" s="4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20"/>
      <c r="AX676" s="20"/>
      <c r="AY676" s="20"/>
      <c r="AZ676" s="20"/>
      <c r="BA676" s="20"/>
    </row>
    <row r="677" spans="1:53" s="23" customFormat="1" x14ac:dyDescent="0.2">
      <c r="A677" s="20"/>
      <c r="B677" s="20" t="str">
        <f>VLOOKUP(C677,'[1]виды номенклатуры'!$B$1:$E$29,2)</f>
        <v>Комплектующие</v>
      </c>
      <c r="C677" s="20" t="s">
        <v>1177</v>
      </c>
      <c r="D677" s="20" t="s">
        <v>402</v>
      </c>
      <c r="E677" s="14" t="s">
        <v>1616</v>
      </c>
      <c r="F677" s="15" t="s">
        <v>1617</v>
      </c>
      <c r="G677" s="2">
        <v>2121</v>
      </c>
      <c r="H677" s="20"/>
      <c r="I677" s="4"/>
      <c r="J677" s="4"/>
      <c r="K677" s="4"/>
      <c r="L677" s="4"/>
      <c r="M677" s="4"/>
      <c r="N677" s="4"/>
      <c r="O677" s="4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  <c r="AP677" s="20"/>
      <c r="AQ677" s="20"/>
      <c r="AR677" s="20"/>
      <c r="AS677" s="20"/>
      <c r="AT677" s="20"/>
      <c r="AU677" s="20"/>
      <c r="AV677" s="20"/>
      <c r="AW677" s="20"/>
      <c r="AX677" s="20"/>
      <c r="AY677" s="20"/>
      <c r="AZ677" s="20"/>
      <c r="BA677" s="20"/>
    </row>
    <row r="678" spans="1:53" s="23" customFormat="1" x14ac:dyDescent="0.2">
      <c r="A678" s="20"/>
      <c r="B678" s="20" t="str">
        <f>VLOOKUP(C678,'[1]виды номенклатуры'!$B$1:$E$29,2)</f>
        <v>Комплектующие</v>
      </c>
      <c r="C678" s="20" t="s">
        <v>1177</v>
      </c>
      <c r="D678" s="20" t="s">
        <v>402</v>
      </c>
      <c r="E678" s="14" t="s">
        <v>1618</v>
      </c>
      <c r="F678" s="15" t="s">
        <v>1619</v>
      </c>
      <c r="G678" s="2">
        <v>2800</v>
      </c>
      <c r="H678" s="20"/>
      <c r="I678" s="4"/>
      <c r="J678" s="4"/>
      <c r="K678" s="4"/>
      <c r="L678" s="4"/>
      <c r="M678" s="4"/>
      <c r="N678" s="4"/>
      <c r="O678" s="4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20"/>
      <c r="AX678" s="20"/>
      <c r="AY678" s="20"/>
      <c r="AZ678" s="20"/>
      <c r="BA678" s="20"/>
    </row>
    <row r="679" spans="1:53" s="23" customFormat="1" x14ac:dyDescent="0.2">
      <c r="A679" s="20"/>
      <c r="B679" s="20" t="str">
        <f>VLOOKUP(C679,'[1]виды номенклатуры'!$B$1:$E$29,2)</f>
        <v>Комплектующие</v>
      </c>
      <c r="C679" s="20" t="s">
        <v>1177</v>
      </c>
      <c r="D679" s="20" t="s">
        <v>402</v>
      </c>
      <c r="E679" s="14" t="s">
        <v>1620</v>
      </c>
      <c r="F679" s="15" t="s">
        <v>1621</v>
      </c>
      <c r="G679" s="2">
        <v>3818</v>
      </c>
      <c r="H679" s="20"/>
      <c r="I679" s="4"/>
      <c r="J679" s="4"/>
      <c r="K679" s="4"/>
      <c r="L679" s="4"/>
      <c r="M679" s="4"/>
      <c r="N679" s="4"/>
      <c r="O679" s="4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  <c r="AP679" s="20"/>
      <c r="AQ679" s="20"/>
      <c r="AR679" s="20"/>
      <c r="AS679" s="20"/>
      <c r="AT679" s="20"/>
      <c r="AU679" s="20"/>
      <c r="AV679" s="20"/>
      <c r="AW679" s="20"/>
      <c r="AX679" s="20"/>
      <c r="AY679" s="20"/>
      <c r="AZ679" s="20"/>
      <c r="BA679" s="20"/>
    </row>
    <row r="680" spans="1:53" s="23" customFormat="1" x14ac:dyDescent="0.2">
      <c r="A680" s="20"/>
      <c r="B680" s="20" t="str">
        <f>VLOOKUP(C680,'[1]виды номенклатуры'!$B$1:$E$29,2)</f>
        <v>Комплектующие</v>
      </c>
      <c r="C680" s="20" t="s">
        <v>1177</v>
      </c>
      <c r="D680" s="20" t="s">
        <v>402</v>
      </c>
      <c r="E680" s="14" t="s">
        <v>1622</v>
      </c>
      <c r="F680" s="15" t="s">
        <v>1623</v>
      </c>
      <c r="G680" s="2">
        <v>2376</v>
      </c>
      <c r="H680" s="20"/>
      <c r="I680" s="4"/>
      <c r="J680" s="4"/>
      <c r="K680" s="4"/>
      <c r="L680" s="4"/>
      <c r="M680" s="4"/>
      <c r="N680" s="4"/>
      <c r="O680" s="4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20"/>
      <c r="AX680" s="20"/>
      <c r="AY680" s="20"/>
      <c r="AZ680" s="20"/>
      <c r="BA680" s="20"/>
    </row>
    <row r="681" spans="1:53" s="23" customFormat="1" x14ac:dyDescent="0.2">
      <c r="A681" s="20"/>
      <c r="B681" s="20" t="str">
        <f>VLOOKUP(C681,'[1]виды номенклатуры'!$B$1:$E$29,2)</f>
        <v>Комплектующие</v>
      </c>
      <c r="C681" s="20" t="s">
        <v>1177</v>
      </c>
      <c r="D681" s="20" t="s">
        <v>402</v>
      </c>
      <c r="E681" s="14" t="s">
        <v>1624</v>
      </c>
      <c r="F681" s="15" t="s">
        <v>1625</v>
      </c>
      <c r="G681" s="2">
        <v>3479</v>
      </c>
      <c r="H681" s="20"/>
      <c r="I681" s="4"/>
      <c r="J681" s="4"/>
      <c r="K681" s="4"/>
      <c r="L681" s="4"/>
      <c r="M681" s="4"/>
      <c r="N681" s="4"/>
      <c r="O681" s="4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  <c r="AP681" s="20"/>
      <c r="AQ681" s="20"/>
      <c r="AR681" s="20"/>
      <c r="AS681" s="20"/>
      <c r="AT681" s="20"/>
      <c r="AU681" s="20"/>
      <c r="AV681" s="20"/>
      <c r="AW681" s="20"/>
      <c r="AX681" s="20"/>
      <c r="AY681" s="20"/>
      <c r="AZ681" s="20"/>
      <c r="BA681" s="20"/>
    </row>
    <row r="682" spans="1:53" s="23" customFormat="1" x14ac:dyDescent="0.2">
      <c r="A682" s="20"/>
      <c r="B682" s="20" t="str">
        <f>VLOOKUP(C682,'[1]виды номенклатуры'!$B$1:$E$29,2)</f>
        <v>Комплектующие</v>
      </c>
      <c r="C682" s="20" t="s">
        <v>1177</v>
      </c>
      <c r="D682" s="20" t="s">
        <v>402</v>
      </c>
      <c r="E682" s="14" t="s">
        <v>1626</v>
      </c>
      <c r="F682" s="15" t="s">
        <v>1627</v>
      </c>
      <c r="G682" s="2">
        <v>2376</v>
      </c>
      <c r="H682" s="20"/>
      <c r="I682" s="4"/>
      <c r="J682" s="4"/>
      <c r="K682" s="4"/>
      <c r="L682" s="4"/>
      <c r="M682" s="4"/>
      <c r="N682" s="4"/>
      <c r="O682" s="4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20"/>
      <c r="AX682" s="20"/>
      <c r="AY682" s="20"/>
      <c r="AZ682" s="20"/>
      <c r="BA682" s="20"/>
    </row>
    <row r="683" spans="1:53" s="23" customFormat="1" x14ac:dyDescent="0.2">
      <c r="A683" s="20"/>
      <c r="B683" s="20" t="str">
        <f>VLOOKUP(C683,'[1]виды номенклатуры'!$B$1:$E$29,2)</f>
        <v>Комплектующие</v>
      </c>
      <c r="C683" s="20" t="s">
        <v>1177</v>
      </c>
      <c r="D683" s="20" t="s">
        <v>402</v>
      </c>
      <c r="E683" s="14" t="s">
        <v>1628</v>
      </c>
      <c r="F683" s="15" t="s">
        <v>1629</v>
      </c>
      <c r="G683" s="2">
        <v>7340</v>
      </c>
      <c r="H683" s="20"/>
      <c r="I683" s="4"/>
      <c r="J683" s="4"/>
      <c r="K683" s="4"/>
      <c r="L683" s="4"/>
      <c r="M683" s="4"/>
      <c r="N683" s="4"/>
      <c r="O683" s="4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  <c r="AP683" s="20"/>
      <c r="AQ683" s="20"/>
      <c r="AR683" s="20"/>
      <c r="AS683" s="20"/>
      <c r="AT683" s="20"/>
      <c r="AU683" s="20"/>
      <c r="AV683" s="20"/>
      <c r="AW683" s="20"/>
      <c r="AX683" s="20"/>
      <c r="AY683" s="20"/>
      <c r="AZ683" s="20"/>
      <c r="BA683" s="20"/>
    </row>
    <row r="684" spans="1:53" s="23" customFormat="1" x14ac:dyDescent="0.2">
      <c r="A684" s="20"/>
      <c r="B684" s="20" t="str">
        <f>VLOOKUP(C684,'[1]виды номенклатуры'!$B$1:$E$29,2)</f>
        <v>Комплектующие</v>
      </c>
      <c r="C684" s="20" t="s">
        <v>1177</v>
      </c>
      <c r="D684" s="20" t="s">
        <v>402</v>
      </c>
      <c r="E684" s="14" t="s">
        <v>1630</v>
      </c>
      <c r="F684" s="15" t="s">
        <v>1631</v>
      </c>
      <c r="G684" s="2">
        <v>4200</v>
      </c>
      <c r="H684" s="20"/>
      <c r="I684" s="4"/>
      <c r="J684" s="4"/>
      <c r="K684" s="4"/>
      <c r="L684" s="4"/>
      <c r="M684" s="4"/>
      <c r="N684" s="4"/>
      <c r="O684" s="4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20"/>
      <c r="AX684" s="20"/>
      <c r="AY684" s="20"/>
      <c r="AZ684" s="20"/>
      <c r="BA684" s="20"/>
    </row>
    <row r="685" spans="1:53" s="23" customFormat="1" x14ac:dyDescent="0.2">
      <c r="A685" s="20"/>
      <c r="B685" s="20" t="str">
        <f>VLOOKUP(C685,'[1]виды номенклатуры'!$B$1:$E$29,2)</f>
        <v>Комплектующие</v>
      </c>
      <c r="C685" s="20" t="s">
        <v>1177</v>
      </c>
      <c r="D685" s="20" t="s">
        <v>402</v>
      </c>
      <c r="E685" s="14" t="s">
        <v>1632</v>
      </c>
      <c r="F685" s="15" t="s">
        <v>1633</v>
      </c>
      <c r="G685" s="2">
        <v>6322</v>
      </c>
      <c r="H685" s="20"/>
      <c r="I685" s="4"/>
      <c r="J685" s="4"/>
      <c r="K685" s="4"/>
      <c r="L685" s="4"/>
      <c r="M685" s="4"/>
      <c r="N685" s="4"/>
      <c r="O685" s="4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</row>
    <row r="686" spans="1:53" s="23" customFormat="1" x14ac:dyDescent="0.2">
      <c r="A686" s="20"/>
      <c r="B686" s="20" t="str">
        <f>VLOOKUP(C686,'[1]виды номенклатуры'!$B$1:$E$29,2)</f>
        <v>Комплектующие</v>
      </c>
      <c r="C686" s="20" t="s">
        <v>1177</v>
      </c>
      <c r="D686" s="20" t="s">
        <v>402</v>
      </c>
      <c r="E686" s="14" t="s">
        <v>1634</v>
      </c>
      <c r="F686" s="15" t="s">
        <v>1635</v>
      </c>
      <c r="G686" s="2">
        <v>4200</v>
      </c>
      <c r="H686" s="20"/>
      <c r="I686" s="4"/>
      <c r="J686" s="4"/>
      <c r="K686" s="4"/>
      <c r="L686" s="4"/>
      <c r="M686" s="4"/>
      <c r="N686" s="4"/>
      <c r="O686" s="4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</row>
    <row r="687" spans="1:53" s="23" customFormat="1" x14ac:dyDescent="0.2">
      <c r="A687" s="20"/>
      <c r="B687" s="20" t="str">
        <f>VLOOKUP(C687,'[1]виды номенклатуры'!$B$1:$E$29,2)</f>
        <v>Комплектующие</v>
      </c>
      <c r="C687" s="20" t="s">
        <v>1177</v>
      </c>
      <c r="D687" s="20" t="s">
        <v>402</v>
      </c>
      <c r="E687" s="14" t="s">
        <v>1636</v>
      </c>
      <c r="F687" s="15" t="s">
        <v>1637</v>
      </c>
      <c r="G687" s="2">
        <v>8443</v>
      </c>
      <c r="H687" s="20"/>
      <c r="I687" s="4"/>
      <c r="J687" s="4"/>
      <c r="K687" s="4"/>
      <c r="L687" s="4"/>
      <c r="M687" s="4"/>
      <c r="N687" s="4"/>
      <c r="O687" s="4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</row>
    <row r="688" spans="1:53" s="23" customFormat="1" x14ac:dyDescent="0.2">
      <c r="A688" s="20"/>
      <c r="B688" s="20" t="str">
        <f>VLOOKUP(C688,'[1]виды номенклатуры'!$B$1:$E$29,2)</f>
        <v>Комплектующие</v>
      </c>
      <c r="C688" s="20" t="s">
        <v>1177</v>
      </c>
      <c r="D688" s="20" t="s">
        <v>402</v>
      </c>
      <c r="E688" s="14" t="s">
        <v>1638</v>
      </c>
      <c r="F688" s="15" t="s">
        <v>1639</v>
      </c>
      <c r="G688" s="2">
        <v>4200</v>
      </c>
      <c r="H688" s="20"/>
      <c r="I688" s="4"/>
      <c r="J688" s="4"/>
      <c r="K688" s="4"/>
      <c r="L688" s="4"/>
      <c r="M688" s="4"/>
      <c r="N688" s="4"/>
      <c r="O688" s="4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</row>
    <row r="689" spans="1:53" s="23" customFormat="1" x14ac:dyDescent="0.2">
      <c r="A689" s="20"/>
      <c r="B689" s="20" t="str">
        <f>VLOOKUP(C689,'[1]виды номенклатуры'!$B$1:$E$29,2)</f>
        <v>Комплектующие</v>
      </c>
      <c r="C689" s="20" t="s">
        <v>1177</v>
      </c>
      <c r="D689" s="20" t="s">
        <v>402</v>
      </c>
      <c r="E689" s="14" t="s">
        <v>1640</v>
      </c>
      <c r="F689" s="15" t="s">
        <v>1641</v>
      </c>
      <c r="G689" s="2">
        <v>9504</v>
      </c>
      <c r="H689" s="20"/>
      <c r="I689" s="4"/>
      <c r="J689" s="4"/>
      <c r="K689" s="4"/>
      <c r="L689" s="4"/>
      <c r="M689" s="4"/>
      <c r="N689" s="4"/>
      <c r="O689" s="4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</row>
    <row r="690" spans="1:53" s="23" customFormat="1" x14ac:dyDescent="0.2">
      <c r="A690" s="20"/>
      <c r="B690" s="20" t="str">
        <f>VLOOKUP(C690,'[1]виды номенклатуры'!$B$1:$E$29,2)</f>
        <v>Комплектующие</v>
      </c>
      <c r="C690" s="20" t="s">
        <v>1177</v>
      </c>
      <c r="D690" s="20" t="s">
        <v>402</v>
      </c>
      <c r="E690" s="14" t="s">
        <v>1642</v>
      </c>
      <c r="F690" s="15" t="s">
        <v>1643</v>
      </c>
      <c r="G690" s="2">
        <v>3649</v>
      </c>
      <c r="H690" s="20"/>
      <c r="I690" s="4"/>
      <c r="J690" s="4"/>
      <c r="K690" s="4"/>
      <c r="L690" s="4"/>
      <c r="M690" s="4"/>
      <c r="N690" s="4"/>
      <c r="O690" s="4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</row>
    <row r="691" spans="1:53" s="23" customFormat="1" x14ac:dyDescent="0.2">
      <c r="A691" s="20"/>
      <c r="B691" s="20" t="str">
        <f>VLOOKUP(C691,'[1]виды номенклатуры'!$B$1:$E$29,2)</f>
        <v>Комплектующие</v>
      </c>
      <c r="C691" s="20" t="s">
        <v>1177</v>
      </c>
      <c r="D691" s="20" t="s">
        <v>402</v>
      </c>
      <c r="E691" s="14" t="s">
        <v>1644</v>
      </c>
      <c r="F691" s="15" t="s">
        <v>1645</v>
      </c>
      <c r="G691" s="2">
        <v>13839</v>
      </c>
      <c r="H691" s="20"/>
      <c r="I691" s="4"/>
      <c r="J691" s="4"/>
      <c r="K691" s="4"/>
      <c r="L691" s="4"/>
      <c r="M691" s="4"/>
      <c r="N691" s="4"/>
      <c r="O691" s="4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</row>
    <row r="692" spans="1:53" s="23" customFormat="1" x14ac:dyDescent="0.2">
      <c r="A692" s="20"/>
      <c r="B692" s="20" t="str">
        <f>VLOOKUP(C692,'[1]виды номенклатуры'!$B$1:$E$29,2)</f>
        <v>Комплектующие</v>
      </c>
      <c r="C692" s="20" t="s">
        <v>1177</v>
      </c>
      <c r="D692" s="20" t="s">
        <v>402</v>
      </c>
      <c r="E692" s="14" t="s">
        <v>1646</v>
      </c>
      <c r="F692" s="15" t="s">
        <v>1647</v>
      </c>
      <c r="G692" s="2">
        <v>14196</v>
      </c>
      <c r="H692" s="20"/>
      <c r="I692" s="4"/>
      <c r="J692" s="4"/>
      <c r="K692" s="4"/>
      <c r="L692" s="4"/>
      <c r="M692" s="4"/>
      <c r="N692" s="4"/>
      <c r="O692" s="4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</row>
    <row r="693" spans="1:53" s="23" customFormat="1" x14ac:dyDescent="0.2">
      <c r="A693" s="20"/>
      <c r="B693" s="20" t="str">
        <f>VLOOKUP(C693,'[1]виды номенклатуры'!$B$1:$E$29,2)</f>
        <v>Комплектующие</v>
      </c>
      <c r="C693" s="20" t="s">
        <v>1177</v>
      </c>
      <c r="D693" s="20" t="s">
        <v>402</v>
      </c>
      <c r="E693" s="14" t="s">
        <v>1648</v>
      </c>
      <c r="F693" s="15" t="s">
        <v>1649</v>
      </c>
      <c r="G693" s="2">
        <v>17582</v>
      </c>
      <c r="H693" s="20"/>
      <c r="I693" s="4"/>
      <c r="J693" s="4"/>
      <c r="K693" s="4"/>
      <c r="L693" s="4"/>
      <c r="M693" s="4"/>
      <c r="N693" s="4"/>
      <c r="O693" s="4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</row>
    <row r="694" spans="1:53" s="23" customFormat="1" x14ac:dyDescent="0.2">
      <c r="A694" s="20"/>
      <c r="B694" s="20" t="str">
        <f>VLOOKUP(C694,'[1]виды номенклатуры'!$B$1:$E$29,2)</f>
        <v>Комплектующие</v>
      </c>
      <c r="C694" s="20" t="s">
        <v>1177</v>
      </c>
      <c r="D694" s="20" t="s">
        <v>402</v>
      </c>
      <c r="E694" s="14" t="s">
        <v>1650</v>
      </c>
      <c r="F694" s="15" t="s">
        <v>1651</v>
      </c>
      <c r="G694" s="2">
        <v>24870</v>
      </c>
      <c r="H694" s="20"/>
      <c r="I694" s="4"/>
      <c r="J694" s="4"/>
      <c r="K694" s="4"/>
      <c r="L694" s="4"/>
      <c r="M694" s="4"/>
      <c r="N694" s="4"/>
      <c r="O694" s="4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</row>
    <row r="695" spans="1:53" x14ac:dyDescent="0.2">
      <c r="B695" s="20" t="str">
        <f>VLOOKUP(C695,'[1]виды номенклатуры'!$B$1:$E$29,2)</f>
        <v>Комплектующие</v>
      </c>
      <c r="C695" s="20" t="s">
        <v>1177</v>
      </c>
      <c r="D695" s="20" t="s">
        <v>402</v>
      </c>
      <c r="E695" s="14" t="s">
        <v>1652</v>
      </c>
      <c r="F695" s="15" t="s">
        <v>1653</v>
      </c>
      <c r="G695" s="2">
        <v>20637</v>
      </c>
    </row>
    <row r="696" spans="1:53" x14ac:dyDescent="0.2">
      <c r="B696" s="20" t="str">
        <f>VLOOKUP(C696,'[1]виды номенклатуры'!$B$1:$E$29,2)</f>
        <v>Комплектующие</v>
      </c>
      <c r="C696" s="20" t="s">
        <v>1177</v>
      </c>
      <c r="D696" s="20" t="s">
        <v>402</v>
      </c>
      <c r="E696" s="14" t="s">
        <v>1654</v>
      </c>
      <c r="F696" s="15" t="s">
        <v>1653</v>
      </c>
      <c r="G696" s="2">
        <v>23495</v>
      </c>
    </row>
    <row r="697" spans="1:53" x14ac:dyDescent="0.2">
      <c r="B697" s="20" t="str">
        <f>VLOOKUP(C697,'[1]виды номенклатуры'!$B$1:$E$29,2)</f>
        <v>Комплектующие</v>
      </c>
      <c r="C697" s="20" t="s">
        <v>1177</v>
      </c>
      <c r="D697" s="20" t="s">
        <v>402</v>
      </c>
      <c r="E697" s="14" t="s">
        <v>1655</v>
      </c>
      <c r="F697" s="15" t="s">
        <v>1656</v>
      </c>
      <c r="G697" s="2">
        <v>20739</v>
      </c>
      <c r="R697" s="30"/>
    </row>
    <row r="698" spans="1:53" x14ac:dyDescent="0.2">
      <c r="B698" s="20" t="str">
        <f>VLOOKUP(C698,'[1]виды номенклатуры'!$B$1:$E$29,2)</f>
        <v>Комплектующие</v>
      </c>
      <c r="C698" s="20" t="s">
        <v>1177</v>
      </c>
      <c r="D698" s="20" t="s">
        <v>402</v>
      </c>
      <c r="E698" s="14" t="s">
        <v>1657</v>
      </c>
      <c r="F698" s="15" t="s">
        <v>1658</v>
      </c>
      <c r="G698" s="2">
        <v>8443</v>
      </c>
    </row>
    <row r="699" spans="1:53" x14ac:dyDescent="0.2">
      <c r="B699" s="20" t="str">
        <f>VLOOKUP(C699,'[1]виды номенклатуры'!$B$1:$E$29,2)</f>
        <v>Комплектующие</v>
      </c>
      <c r="C699" s="20" t="s">
        <v>1177</v>
      </c>
      <c r="D699" s="20" t="s">
        <v>402</v>
      </c>
      <c r="E699" s="14" t="s">
        <v>1659</v>
      </c>
      <c r="F699" s="15" t="s">
        <v>1660</v>
      </c>
      <c r="G699" s="2">
        <v>26041</v>
      </c>
    </row>
    <row r="700" spans="1:53" x14ac:dyDescent="0.2">
      <c r="B700" s="20" t="str">
        <f>VLOOKUP(C700,'[1]виды номенклатуры'!$B$1:$E$29,2)</f>
        <v>Комплектующие</v>
      </c>
      <c r="C700" s="20" t="s">
        <v>1177</v>
      </c>
      <c r="D700" s="20" t="s">
        <v>402</v>
      </c>
      <c r="E700" s="14" t="s">
        <v>1661</v>
      </c>
      <c r="F700" s="15" t="s">
        <v>1662</v>
      </c>
      <c r="G700" s="2">
        <v>8443</v>
      </c>
    </row>
    <row r="701" spans="1:53" x14ac:dyDescent="0.2">
      <c r="B701" s="20" t="str">
        <f>VLOOKUP(C701,'[1]виды номенклатуры'!$B$1:$E$29,2)</f>
        <v>Комплектующие</v>
      </c>
      <c r="C701" s="20" t="s">
        <v>1177</v>
      </c>
      <c r="D701" s="20" t="s">
        <v>402</v>
      </c>
      <c r="E701" s="14" t="s">
        <v>1663</v>
      </c>
      <c r="F701" s="15" t="s">
        <v>1664</v>
      </c>
      <c r="G701" s="2">
        <v>1566</v>
      </c>
    </row>
    <row r="702" spans="1:53" x14ac:dyDescent="0.2">
      <c r="B702" s="20" t="str">
        <f>VLOOKUP(C702,'[1]виды номенклатуры'!$B$1:$E$29,2)</f>
        <v>Комплектующие</v>
      </c>
      <c r="C702" s="20" t="s">
        <v>1177</v>
      </c>
      <c r="D702" s="20" t="s">
        <v>402</v>
      </c>
      <c r="E702" s="14" t="s">
        <v>1665</v>
      </c>
      <c r="F702" s="15" t="s">
        <v>1666</v>
      </c>
      <c r="G702" s="2">
        <v>36353</v>
      </c>
    </row>
    <row r="703" spans="1:53" x14ac:dyDescent="0.2">
      <c r="B703" s="20" t="str">
        <f>VLOOKUP(C703,'[1]виды номенклатуры'!$B$1:$E$29,2)</f>
        <v>Комплектующие</v>
      </c>
      <c r="C703" s="20" t="s">
        <v>1177</v>
      </c>
      <c r="D703" s="20" t="s">
        <v>402</v>
      </c>
      <c r="E703" s="14" t="s">
        <v>1667</v>
      </c>
      <c r="F703" s="15" t="s">
        <v>1668</v>
      </c>
      <c r="G703" s="2">
        <v>47015</v>
      </c>
    </row>
    <row r="704" spans="1:53" x14ac:dyDescent="0.2">
      <c r="B704" s="20" t="str">
        <f>VLOOKUP(C704,'[1]виды номенклатуры'!$B$1:$E$29,2)</f>
        <v>Комплектующие</v>
      </c>
      <c r="C704" s="20" t="s">
        <v>1177</v>
      </c>
      <c r="D704" s="20" t="s">
        <v>402</v>
      </c>
      <c r="E704" s="14" t="s">
        <v>1669</v>
      </c>
      <c r="F704" s="15" t="s">
        <v>1670</v>
      </c>
      <c r="G704" s="2">
        <v>14196</v>
      </c>
    </row>
    <row r="705" spans="1:53" x14ac:dyDescent="0.2">
      <c r="B705" s="20" t="str">
        <f>VLOOKUP(C705,'[1]виды номенклатуры'!$B$1:$E$29,2)</f>
        <v>Комплектующие</v>
      </c>
      <c r="C705" s="20" t="s">
        <v>1177</v>
      </c>
      <c r="D705" s="20" t="s">
        <v>402</v>
      </c>
      <c r="E705" s="14" t="s">
        <v>1671</v>
      </c>
      <c r="F705" s="15" t="s">
        <v>1672</v>
      </c>
      <c r="G705" s="2">
        <v>15392</v>
      </c>
    </row>
    <row r="706" spans="1:53" x14ac:dyDescent="0.2">
      <c r="B706" s="20" t="str">
        <f>VLOOKUP(C706,'[1]виды номенклатуры'!$B$1:$E$29,2)</f>
        <v>Комплектующие</v>
      </c>
      <c r="C706" s="20" t="s">
        <v>1177</v>
      </c>
      <c r="D706" s="20" t="s">
        <v>402</v>
      </c>
      <c r="E706" s="14" t="s">
        <v>1673</v>
      </c>
      <c r="F706" s="15" t="s">
        <v>1674</v>
      </c>
      <c r="G706" s="2">
        <v>1867</v>
      </c>
    </row>
    <row r="707" spans="1:53" x14ac:dyDescent="0.2">
      <c r="B707" s="20" t="str">
        <f>VLOOKUP(C707,'[1]виды номенклатуры'!$B$1:$E$29,2)</f>
        <v>Комплектующие</v>
      </c>
      <c r="C707" s="20" t="s">
        <v>1177</v>
      </c>
      <c r="D707" s="20" t="s">
        <v>402</v>
      </c>
      <c r="E707" s="14" t="s">
        <v>1675</v>
      </c>
      <c r="F707" s="15" t="s">
        <v>1676</v>
      </c>
      <c r="G707" s="2">
        <v>6322</v>
      </c>
    </row>
    <row r="708" spans="1:53" x14ac:dyDescent="0.2">
      <c r="B708" s="20" t="str">
        <f>VLOOKUP(C708,'[1]виды номенклатуры'!$B$1:$E$29,2)</f>
        <v>Комплектующие</v>
      </c>
      <c r="C708" s="20" t="s">
        <v>1177</v>
      </c>
      <c r="D708" s="20" t="s">
        <v>402</v>
      </c>
      <c r="E708" s="14" t="s">
        <v>1677</v>
      </c>
      <c r="F708" s="15" t="s">
        <v>1678</v>
      </c>
      <c r="G708" s="2">
        <v>4200</v>
      </c>
    </row>
    <row r="709" spans="1:53" x14ac:dyDescent="0.2">
      <c r="B709" s="20" t="str">
        <f>VLOOKUP(C709,'[1]виды номенклатуры'!$B$1:$E$29,2)</f>
        <v>Комплектующие</v>
      </c>
      <c r="C709" s="20" t="s">
        <v>1177</v>
      </c>
      <c r="D709" s="20" t="s">
        <v>402</v>
      </c>
      <c r="E709" s="14" t="s">
        <v>1679</v>
      </c>
      <c r="F709" s="15" t="s">
        <v>1680</v>
      </c>
      <c r="G709" s="2">
        <v>27308</v>
      </c>
    </row>
    <row r="710" spans="1:53" x14ac:dyDescent="0.2">
      <c r="B710" s="20" t="str">
        <f>VLOOKUP(C710,'[1]виды номенклатуры'!$B$1:$E$29,2)</f>
        <v>Комплектующие</v>
      </c>
      <c r="C710" s="20" t="s">
        <v>1177</v>
      </c>
      <c r="D710" s="20" t="s">
        <v>402</v>
      </c>
      <c r="E710" s="14" t="s">
        <v>1681</v>
      </c>
      <c r="F710" s="15" t="s">
        <v>1682</v>
      </c>
      <c r="G710" s="2">
        <v>12687</v>
      </c>
    </row>
    <row r="711" spans="1:53" s="23" customFormat="1" x14ac:dyDescent="0.2">
      <c r="A711" s="20"/>
      <c r="B711" s="20" t="str">
        <f>VLOOKUP(C711,'[1]виды номенклатуры'!$B$1:$E$29,2)</f>
        <v>Комплектующие</v>
      </c>
      <c r="C711" s="20" t="s">
        <v>1177</v>
      </c>
      <c r="D711" s="20" t="s">
        <v>402</v>
      </c>
      <c r="E711" s="14" t="s">
        <v>1683</v>
      </c>
      <c r="F711" s="15" t="s">
        <v>1684</v>
      </c>
      <c r="G711" s="2">
        <v>19051</v>
      </c>
      <c r="H711" s="20"/>
      <c r="I711" s="4"/>
      <c r="J711" s="4"/>
      <c r="K711" s="4"/>
      <c r="L711" s="4"/>
      <c r="M711" s="4"/>
      <c r="N711" s="4"/>
      <c r="O711" s="4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</row>
    <row r="712" spans="1:53" s="23" customFormat="1" x14ac:dyDescent="0.2">
      <c r="A712" s="20"/>
      <c r="B712" s="20" t="str">
        <f>VLOOKUP(C712,'[1]виды номенклатуры'!$B$1:$E$29,2)</f>
        <v>Комплектующие</v>
      </c>
      <c r="C712" s="20" t="s">
        <v>1177</v>
      </c>
      <c r="D712" s="20" t="s">
        <v>402</v>
      </c>
      <c r="E712" s="14" t="s">
        <v>1685</v>
      </c>
      <c r="F712" s="15" t="s">
        <v>1686</v>
      </c>
      <c r="G712" s="2">
        <v>13330</v>
      </c>
      <c r="H712" s="20"/>
      <c r="I712" s="4"/>
      <c r="J712" s="4"/>
      <c r="K712" s="4"/>
      <c r="L712" s="4"/>
      <c r="M712" s="4"/>
      <c r="N712" s="4"/>
      <c r="O712" s="4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</row>
    <row r="713" spans="1:53" s="23" customFormat="1" x14ac:dyDescent="0.2">
      <c r="A713" s="20"/>
      <c r="B713" s="20" t="str">
        <f>VLOOKUP(C713,'[1]виды номенклатуры'!$B$1:$E$29,2)</f>
        <v>Комплектующие</v>
      </c>
      <c r="C713" s="20" t="s">
        <v>1177</v>
      </c>
      <c r="D713" s="20" t="s">
        <v>402</v>
      </c>
      <c r="E713" s="14" t="s">
        <v>1687</v>
      </c>
      <c r="F713" s="15" t="s">
        <v>1688</v>
      </c>
      <c r="G713" s="2">
        <v>8443</v>
      </c>
      <c r="H713" s="20"/>
      <c r="I713" s="4"/>
      <c r="J713" s="4"/>
      <c r="K713" s="4"/>
      <c r="L713" s="4"/>
      <c r="M713" s="4"/>
      <c r="N713" s="4"/>
      <c r="O713" s="4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</row>
    <row r="714" spans="1:53" s="23" customFormat="1" x14ac:dyDescent="0.2">
      <c r="A714" s="20"/>
      <c r="B714" s="20" t="str">
        <f>VLOOKUP(C714,'[1]виды номенклатуры'!$B$1:$E$29,2)</f>
        <v>Комплектующие</v>
      </c>
      <c r="C714" s="20" t="s">
        <v>1177</v>
      </c>
      <c r="D714" s="20" t="s">
        <v>402</v>
      </c>
      <c r="E714" s="14" t="s">
        <v>1689</v>
      </c>
      <c r="F714" s="15" t="s">
        <v>1690</v>
      </c>
      <c r="G714" s="2">
        <v>1867</v>
      </c>
      <c r="H714" s="20"/>
      <c r="I714" s="4"/>
      <c r="J714" s="4"/>
      <c r="K714" s="4"/>
      <c r="L714" s="4"/>
      <c r="M714" s="4"/>
      <c r="N714" s="4"/>
      <c r="O714" s="4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</row>
    <row r="715" spans="1:53" s="23" customFormat="1" x14ac:dyDescent="0.2">
      <c r="A715" s="20"/>
      <c r="B715" s="20" t="str">
        <f>VLOOKUP(C715,'[1]виды номенклатуры'!$B$1:$E$29,2)</f>
        <v>Комплектующие</v>
      </c>
      <c r="C715" s="20" t="s">
        <v>1177</v>
      </c>
      <c r="D715" s="20" t="s">
        <v>402</v>
      </c>
      <c r="E715" s="14" t="s">
        <v>1691</v>
      </c>
      <c r="F715" s="15" t="s">
        <v>1692</v>
      </c>
      <c r="G715" s="2">
        <v>1942</v>
      </c>
      <c r="H715" s="20"/>
      <c r="I715" s="4"/>
      <c r="J715" s="4"/>
      <c r="K715" s="4"/>
      <c r="L715" s="4"/>
      <c r="M715" s="4"/>
      <c r="N715" s="4"/>
      <c r="O715" s="4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</row>
    <row r="716" spans="1:53" s="23" customFormat="1" x14ac:dyDescent="0.2">
      <c r="A716" s="20"/>
      <c r="B716" s="20" t="str">
        <f>VLOOKUP(C716,'[1]виды номенклатуры'!$B$1:$E$29,2)</f>
        <v>Комплектующие</v>
      </c>
      <c r="C716" s="20" t="s">
        <v>1177</v>
      </c>
      <c r="D716" s="20" t="s">
        <v>402</v>
      </c>
      <c r="E716" s="14" t="s">
        <v>1693</v>
      </c>
      <c r="F716" s="15" t="s">
        <v>1694</v>
      </c>
      <c r="G716" s="2">
        <v>7849</v>
      </c>
      <c r="H716" s="20"/>
      <c r="I716" s="4"/>
      <c r="J716" s="4"/>
      <c r="K716" s="4"/>
      <c r="L716" s="4"/>
      <c r="M716" s="29"/>
      <c r="N716" s="29"/>
      <c r="O716" s="4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</row>
    <row r="717" spans="1:53" s="23" customFormat="1" x14ac:dyDescent="0.2">
      <c r="A717" s="20"/>
      <c r="B717" s="20" t="str">
        <f>VLOOKUP(C717,'[1]виды номенклатуры'!$B$1:$E$29,2)</f>
        <v>Комплектующие</v>
      </c>
      <c r="C717" s="20" t="s">
        <v>1177</v>
      </c>
      <c r="D717" s="20" t="s">
        <v>402</v>
      </c>
      <c r="E717" s="14" t="s">
        <v>1695</v>
      </c>
      <c r="F717" s="15" t="s">
        <v>1696</v>
      </c>
      <c r="G717" s="2">
        <v>17913</v>
      </c>
      <c r="H717" s="20"/>
      <c r="I717" s="4"/>
      <c r="J717" s="4"/>
      <c r="K717" s="4"/>
      <c r="L717" s="4"/>
      <c r="M717" s="4"/>
      <c r="N717" s="4"/>
      <c r="O717" s="4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</row>
    <row r="718" spans="1:53" s="23" customFormat="1" x14ac:dyDescent="0.2">
      <c r="A718" s="20"/>
      <c r="B718" s="20" t="str">
        <f>VLOOKUP(C718,'[1]виды номенклатуры'!$B$1:$E$29,2)</f>
        <v>Комплектующие</v>
      </c>
      <c r="C718" s="20" t="s">
        <v>1177</v>
      </c>
      <c r="D718" s="20" t="s">
        <v>402</v>
      </c>
      <c r="E718" s="14" t="s">
        <v>1697</v>
      </c>
      <c r="F718" s="15" t="s">
        <v>1698</v>
      </c>
      <c r="G718" s="2">
        <v>20357</v>
      </c>
      <c r="H718" s="20"/>
      <c r="I718" s="4"/>
      <c r="J718" s="4"/>
      <c r="K718" s="4"/>
      <c r="L718" s="4"/>
      <c r="M718" s="4"/>
      <c r="N718" s="4"/>
      <c r="O718" s="4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</row>
    <row r="719" spans="1:53" s="23" customFormat="1" x14ac:dyDescent="0.2">
      <c r="A719" s="20"/>
      <c r="B719" s="20" t="str">
        <f>VLOOKUP(C719,'[1]виды номенклатуры'!$B$1:$E$29,2)</f>
        <v>Комплектующие</v>
      </c>
      <c r="C719" s="20" t="s">
        <v>1177</v>
      </c>
      <c r="D719" s="20" t="s">
        <v>402</v>
      </c>
      <c r="E719" s="14" t="s">
        <v>1699</v>
      </c>
      <c r="F719" s="15" t="s">
        <v>1700</v>
      </c>
      <c r="G719" s="2">
        <v>6237</v>
      </c>
      <c r="H719" s="20"/>
      <c r="I719" s="4"/>
      <c r="J719" s="4"/>
      <c r="K719" s="4"/>
      <c r="L719" s="4"/>
      <c r="M719" s="4"/>
      <c r="N719" s="4"/>
      <c r="O719" s="4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</row>
    <row r="720" spans="1:53" s="23" customFormat="1" x14ac:dyDescent="0.2">
      <c r="A720" s="20"/>
      <c r="B720" s="20" t="str">
        <f>VLOOKUP(C720,'[1]виды номенклатуры'!$B$1:$E$29,2)</f>
        <v>Комплектующие</v>
      </c>
      <c r="C720" s="20" t="s">
        <v>1177</v>
      </c>
      <c r="D720" s="20" t="s">
        <v>402</v>
      </c>
      <c r="E720" s="14" t="s">
        <v>1701</v>
      </c>
      <c r="F720" s="15" t="s">
        <v>1702</v>
      </c>
      <c r="G720" s="2">
        <v>10141</v>
      </c>
      <c r="H720" s="20"/>
      <c r="I720" s="4"/>
      <c r="J720" s="4"/>
      <c r="K720" s="4"/>
      <c r="L720" s="4"/>
      <c r="M720" s="4"/>
      <c r="N720" s="4"/>
      <c r="O720" s="4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</row>
    <row r="721" spans="1:53" s="23" customFormat="1" x14ac:dyDescent="0.2">
      <c r="A721" s="20"/>
      <c r="B721" s="20" t="str">
        <f>VLOOKUP(C721,'[1]виды номенклатуры'!$B$1:$E$29,2)</f>
        <v>Комплектующие</v>
      </c>
      <c r="C721" s="20" t="s">
        <v>1177</v>
      </c>
      <c r="D721" s="20" t="s">
        <v>402</v>
      </c>
      <c r="E721" s="14" t="s">
        <v>1703</v>
      </c>
      <c r="F721" s="15" t="s">
        <v>1704</v>
      </c>
      <c r="G721" s="2">
        <v>31220</v>
      </c>
      <c r="H721" s="20"/>
      <c r="I721" s="4"/>
      <c r="J721" s="4"/>
      <c r="K721" s="4"/>
      <c r="L721" s="4"/>
      <c r="M721" s="4"/>
      <c r="N721" s="4"/>
      <c r="O721" s="4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</row>
    <row r="722" spans="1:53" s="23" customFormat="1" x14ac:dyDescent="0.2">
      <c r="A722" s="20"/>
      <c r="B722" s="20" t="str">
        <f>VLOOKUP(C722,'[1]виды номенклатуры'!$B$1:$E$29,2)</f>
        <v>Комплектующие</v>
      </c>
      <c r="C722" s="20" t="s">
        <v>1177</v>
      </c>
      <c r="D722" s="20" t="s">
        <v>402</v>
      </c>
      <c r="E722" s="14" t="s">
        <v>1705</v>
      </c>
      <c r="F722" s="15" t="s">
        <v>1706</v>
      </c>
      <c r="G722" s="2">
        <v>19542</v>
      </c>
      <c r="H722" s="20"/>
      <c r="I722" s="4"/>
      <c r="J722" s="4"/>
      <c r="K722" s="4"/>
      <c r="L722" s="4"/>
      <c r="M722" s="4"/>
      <c r="N722" s="4"/>
      <c r="O722" s="4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</row>
    <row r="723" spans="1:53" s="23" customFormat="1" x14ac:dyDescent="0.2">
      <c r="A723" s="20"/>
      <c r="B723" s="20" t="str">
        <f>VLOOKUP(C723,'[1]виды номенклатуры'!$B$1:$E$29,2)</f>
        <v>Комплектующие</v>
      </c>
      <c r="C723" s="20" t="s">
        <v>1177</v>
      </c>
      <c r="D723" s="20" t="s">
        <v>402</v>
      </c>
      <c r="E723" s="14" t="s">
        <v>1707</v>
      </c>
      <c r="F723" s="15" t="s">
        <v>1708</v>
      </c>
      <c r="G723" s="2">
        <v>11777</v>
      </c>
      <c r="H723" s="20"/>
      <c r="I723" s="4"/>
      <c r="J723" s="4"/>
      <c r="K723" s="4"/>
      <c r="L723" s="4"/>
      <c r="M723" s="4"/>
      <c r="N723" s="4"/>
      <c r="O723" s="4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</row>
    <row r="724" spans="1:53" s="23" customFormat="1" x14ac:dyDescent="0.2">
      <c r="A724" s="20"/>
      <c r="B724" s="20" t="str">
        <f>VLOOKUP(C724,'[1]виды номенклатуры'!$B$1:$E$29,2)</f>
        <v>Комплектующие</v>
      </c>
      <c r="C724" s="20" t="s">
        <v>1177</v>
      </c>
      <c r="D724" s="20" t="s">
        <v>402</v>
      </c>
      <c r="E724" s="14" t="s">
        <v>1709</v>
      </c>
      <c r="F724" s="15" t="s">
        <v>1710</v>
      </c>
      <c r="G724" s="2">
        <v>10989</v>
      </c>
      <c r="H724" s="20"/>
      <c r="I724" s="4"/>
      <c r="J724" s="4"/>
      <c r="K724" s="4"/>
      <c r="L724" s="4"/>
      <c r="M724" s="4"/>
      <c r="N724" s="4"/>
      <c r="O724" s="4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</row>
    <row r="725" spans="1:53" s="23" customFormat="1" x14ac:dyDescent="0.2">
      <c r="A725" s="20"/>
      <c r="B725" s="20" t="str">
        <f>VLOOKUP(C725,'[1]виды номенклатуры'!$B$1:$E$29,2)</f>
        <v>Котлы</v>
      </c>
      <c r="C725" s="20" t="s">
        <v>1711</v>
      </c>
      <c r="D725" s="20" t="s">
        <v>345</v>
      </c>
      <c r="E725" s="14" t="s">
        <v>1712</v>
      </c>
      <c r="F725" s="15" t="s">
        <v>1713</v>
      </c>
      <c r="G725" s="2">
        <v>95909</v>
      </c>
      <c r="H725" s="20"/>
      <c r="I725" s="4">
        <v>50</v>
      </c>
      <c r="J725" s="4">
        <v>91</v>
      </c>
      <c r="K725" s="4"/>
      <c r="L725" s="4"/>
      <c r="M725" s="4"/>
      <c r="N725" s="4"/>
      <c r="O725" s="4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</row>
    <row r="726" spans="1:53" s="23" customFormat="1" x14ac:dyDescent="0.2">
      <c r="A726" s="20"/>
      <c r="B726" s="20" t="str">
        <f>VLOOKUP(C726,'[1]виды номенклатуры'!$B$1:$E$29,2)</f>
        <v>Котлы</v>
      </c>
      <c r="C726" s="20" t="s">
        <v>1711</v>
      </c>
      <c r="D726" s="20" t="s">
        <v>345</v>
      </c>
      <c r="E726" s="14" t="s">
        <v>1714</v>
      </c>
      <c r="F726" s="15" t="s">
        <v>1715</v>
      </c>
      <c r="G726" s="2">
        <v>117759</v>
      </c>
      <c r="H726" s="20"/>
      <c r="I726" s="4">
        <v>50</v>
      </c>
      <c r="J726" s="4">
        <v>91</v>
      </c>
      <c r="K726" s="4"/>
      <c r="L726" s="4"/>
      <c r="M726" s="4"/>
      <c r="N726" s="4"/>
      <c r="O726" s="4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</row>
    <row r="727" spans="1:53" s="23" customFormat="1" x14ac:dyDescent="0.2">
      <c r="A727" s="20"/>
      <c r="B727" s="20" t="str">
        <f>VLOOKUP(C727,'[1]виды номенклатуры'!$B$1:$E$29,2)</f>
        <v>Котлы</v>
      </c>
      <c r="C727" s="20" t="s">
        <v>1711</v>
      </c>
      <c r="D727" s="20" t="s">
        <v>345</v>
      </c>
      <c r="E727" s="14" t="s">
        <v>1716</v>
      </c>
      <c r="F727" s="15" t="s">
        <v>1717</v>
      </c>
      <c r="G727" s="2">
        <v>105344</v>
      </c>
      <c r="H727" s="20"/>
      <c r="I727" s="4">
        <v>64</v>
      </c>
      <c r="J727" s="4">
        <v>117</v>
      </c>
      <c r="K727" s="4"/>
      <c r="L727" s="4"/>
      <c r="M727" s="4"/>
      <c r="N727" s="4"/>
      <c r="O727" s="4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20"/>
      <c r="AZ727" s="20"/>
      <c r="BA727" s="20"/>
    </row>
    <row r="728" spans="1:53" s="23" customFormat="1" x14ac:dyDescent="0.2">
      <c r="A728" s="20"/>
      <c r="B728" s="20" t="str">
        <f>VLOOKUP(C728,'[1]виды номенклатуры'!$B$1:$E$29,2)</f>
        <v>Котлы</v>
      </c>
      <c r="C728" s="20" t="s">
        <v>1711</v>
      </c>
      <c r="D728" s="20" t="s">
        <v>345</v>
      </c>
      <c r="E728" s="14" t="s">
        <v>1718</v>
      </c>
      <c r="F728" s="15" t="s">
        <v>1719</v>
      </c>
      <c r="G728" s="2">
        <v>127194</v>
      </c>
      <c r="H728" s="20"/>
      <c r="I728" s="4">
        <v>64</v>
      </c>
      <c r="J728" s="4">
        <v>117</v>
      </c>
      <c r="K728" s="4"/>
      <c r="L728" s="4"/>
      <c r="M728" s="4"/>
      <c r="N728" s="4"/>
      <c r="O728" s="4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20"/>
      <c r="AZ728" s="20"/>
      <c r="BA728" s="20"/>
    </row>
    <row r="729" spans="1:53" s="23" customFormat="1" x14ac:dyDescent="0.2">
      <c r="A729" s="20"/>
      <c r="B729" s="20" t="str">
        <f>VLOOKUP(C729,'[1]виды номенклатуры'!$B$1:$E$29,2)</f>
        <v>Котлы</v>
      </c>
      <c r="C729" s="20" t="s">
        <v>1711</v>
      </c>
      <c r="D729" s="20" t="s">
        <v>345</v>
      </c>
      <c r="E729" s="14" t="s">
        <v>1720</v>
      </c>
      <c r="F729" s="15" t="s">
        <v>1721</v>
      </c>
      <c r="G729" s="2">
        <v>116495</v>
      </c>
      <c r="H729" s="20"/>
      <c r="I729" s="4">
        <v>78</v>
      </c>
      <c r="J729" s="4">
        <v>143</v>
      </c>
      <c r="K729" s="4"/>
      <c r="L729" s="4"/>
      <c r="M729" s="4"/>
      <c r="N729" s="4"/>
      <c r="O729" s="4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0"/>
      <c r="BA729" s="20"/>
    </row>
    <row r="730" spans="1:53" s="23" customFormat="1" x14ac:dyDescent="0.2">
      <c r="A730" s="20"/>
      <c r="B730" s="20" t="str">
        <f>VLOOKUP(C730,'[1]виды номенклатуры'!$B$1:$E$29,2)</f>
        <v>Котлы</v>
      </c>
      <c r="C730" s="20" t="s">
        <v>1711</v>
      </c>
      <c r="D730" s="20" t="s">
        <v>345</v>
      </c>
      <c r="E730" s="14" t="s">
        <v>1722</v>
      </c>
      <c r="F730" s="15" t="s">
        <v>1723</v>
      </c>
      <c r="G730" s="2">
        <v>117894</v>
      </c>
      <c r="H730" s="20"/>
      <c r="I730" s="4">
        <v>78</v>
      </c>
      <c r="J730" s="4">
        <v>143</v>
      </c>
      <c r="K730" s="4"/>
      <c r="L730" s="4"/>
      <c r="M730" s="4"/>
      <c r="N730" s="4"/>
      <c r="O730" s="4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20"/>
    </row>
    <row r="731" spans="1:53" s="23" customFormat="1" x14ac:dyDescent="0.2">
      <c r="A731" s="20"/>
      <c r="B731" s="20" t="str">
        <f>VLOOKUP(C731,'[1]виды номенклатуры'!$B$1:$E$29,2)</f>
        <v>Котлы</v>
      </c>
      <c r="C731" s="20" t="s">
        <v>1711</v>
      </c>
      <c r="D731" s="20" t="s">
        <v>345</v>
      </c>
      <c r="E731" s="14" t="s">
        <v>1724</v>
      </c>
      <c r="F731" s="15" t="s">
        <v>1725</v>
      </c>
      <c r="G731" s="2">
        <v>138345</v>
      </c>
      <c r="H731" s="20"/>
      <c r="I731" s="4">
        <v>78</v>
      </c>
      <c r="J731" s="4">
        <v>143</v>
      </c>
      <c r="K731" s="4"/>
      <c r="L731" s="4"/>
      <c r="M731" s="4"/>
      <c r="N731" s="4"/>
      <c r="O731" s="4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  <c r="AP731" s="20"/>
      <c r="AQ731" s="20"/>
      <c r="AR731" s="20"/>
      <c r="AS731" s="20"/>
      <c r="AT731" s="20"/>
      <c r="AU731" s="20"/>
      <c r="AV731" s="20"/>
      <c r="AW731" s="20"/>
      <c r="AX731" s="20"/>
      <c r="AY731" s="20"/>
      <c r="AZ731" s="20"/>
      <c r="BA731" s="20"/>
    </row>
    <row r="732" spans="1:53" s="23" customFormat="1" x14ac:dyDescent="0.2">
      <c r="A732" s="20"/>
      <c r="B732" s="20" t="str">
        <f>VLOOKUP(C732,'[1]виды номенклатуры'!$B$1:$E$29,2)</f>
        <v>Котлы</v>
      </c>
      <c r="C732" s="20" t="s">
        <v>1711</v>
      </c>
      <c r="D732" s="20" t="s">
        <v>345</v>
      </c>
      <c r="E732" s="14" t="s">
        <v>1726</v>
      </c>
      <c r="F732" s="15" t="s">
        <v>1727</v>
      </c>
      <c r="G732" s="2">
        <v>146516</v>
      </c>
      <c r="H732" s="20"/>
      <c r="I732" s="4">
        <v>78</v>
      </c>
      <c r="J732" s="4">
        <v>143</v>
      </c>
      <c r="K732" s="4"/>
      <c r="L732" s="4"/>
      <c r="M732" s="4"/>
      <c r="N732" s="4"/>
      <c r="O732" s="4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  <c r="AP732" s="20"/>
      <c r="AQ732" s="20"/>
      <c r="AR732" s="20"/>
      <c r="AS732" s="20"/>
      <c r="AT732" s="20"/>
      <c r="AU732" s="20"/>
      <c r="AV732" s="20"/>
      <c r="AW732" s="20"/>
      <c r="AX732" s="20"/>
      <c r="AY732" s="20"/>
      <c r="AZ732" s="20"/>
      <c r="BA732" s="20"/>
    </row>
    <row r="733" spans="1:53" s="23" customFormat="1" x14ac:dyDescent="0.2">
      <c r="A733" s="20"/>
      <c r="B733" s="20" t="str">
        <f>VLOOKUP(C733,'[1]виды номенклатуры'!$B$1:$E$29,2)</f>
        <v>Котлы</v>
      </c>
      <c r="C733" s="20" t="s">
        <v>1711</v>
      </c>
      <c r="D733" s="20" t="s">
        <v>345</v>
      </c>
      <c r="E733" s="14" t="s">
        <v>1728</v>
      </c>
      <c r="F733" s="15" t="s">
        <v>1729</v>
      </c>
      <c r="G733" s="2">
        <v>125162</v>
      </c>
      <c r="H733" s="20"/>
      <c r="I733" s="4">
        <v>92</v>
      </c>
      <c r="J733" s="4">
        <v>168</v>
      </c>
      <c r="K733" s="4"/>
      <c r="L733" s="4"/>
      <c r="M733" s="4"/>
      <c r="N733" s="4"/>
      <c r="O733" s="4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  <c r="AP733" s="20"/>
      <c r="AQ733" s="20"/>
      <c r="AR733" s="20"/>
      <c r="AS733" s="20"/>
      <c r="AT733" s="20"/>
      <c r="AU733" s="20"/>
      <c r="AV733" s="20"/>
      <c r="AW733" s="20"/>
      <c r="AX733" s="20"/>
      <c r="AY733" s="20"/>
      <c r="AZ733" s="20"/>
      <c r="BA733" s="20"/>
    </row>
    <row r="734" spans="1:53" s="23" customFormat="1" x14ac:dyDescent="0.2">
      <c r="A734" s="20"/>
      <c r="B734" s="20" t="str">
        <f>VLOOKUP(C734,'[1]виды номенклатуры'!$B$1:$E$29,2)</f>
        <v>Котлы</v>
      </c>
      <c r="C734" s="20" t="s">
        <v>1711</v>
      </c>
      <c r="D734" s="20" t="s">
        <v>345</v>
      </c>
      <c r="E734" s="14" t="s">
        <v>1730</v>
      </c>
      <c r="F734" s="15" t="s">
        <v>1731</v>
      </c>
      <c r="G734" s="2">
        <v>126562</v>
      </c>
      <c r="H734" s="20"/>
      <c r="I734" s="4">
        <v>92</v>
      </c>
      <c r="J734" s="4">
        <v>168</v>
      </c>
      <c r="K734" s="4"/>
      <c r="L734" s="4"/>
      <c r="M734" s="4"/>
      <c r="N734" s="4"/>
      <c r="O734" s="4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  <c r="AP734" s="20"/>
      <c r="AQ734" s="20"/>
      <c r="AR734" s="20"/>
      <c r="AS734" s="20"/>
      <c r="AT734" s="20"/>
      <c r="AU734" s="20"/>
      <c r="AV734" s="20"/>
      <c r="AW734" s="20"/>
      <c r="AX734" s="20"/>
      <c r="AY734" s="20"/>
      <c r="AZ734" s="20"/>
      <c r="BA734" s="20"/>
    </row>
    <row r="735" spans="1:53" s="23" customFormat="1" x14ac:dyDescent="0.2">
      <c r="A735" s="20"/>
      <c r="B735" s="20" t="str">
        <f>VLOOKUP(C735,'[1]виды номенклатуры'!$B$1:$E$29,2)</f>
        <v>Котлы</v>
      </c>
      <c r="C735" s="20" t="s">
        <v>1711</v>
      </c>
      <c r="D735" s="20" t="s">
        <v>345</v>
      </c>
      <c r="E735" s="14" t="s">
        <v>1732</v>
      </c>
      <c r="F735" s="15" t="s">
        <v>1733</v>
      </c>
      <c r="G735" s="2">
        <v>147012</v>
      </c>
      <c r="H735" s="20"/>
      <c r="I735" s="4">
        <v>92</v>
      </c>
      <c r="J735" s="4">
        <v>168</v>
      </c>
      <c r="K735" s="4"/>
      <c r="L735" s="4"/>
      <c r="M735" s="4"/>
      <c r="N735" s="4"/>
      <c r="O735" s="4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  <c r="AP735" s="20"/>
      <c r="AQ735" s="20"/>
      <c r="AR735" s="20"/>
      <c r="AS735" s="20"/>
      <c r="AT735" s="20"/>
      <c r="AU735" s="20"/>
      <c r="AV735" s="20"/>
      <c r="AW735" s="20"/>
      <c r="AX735" s="20"/>
      <c r="AY735" s="20"/>
      <c r="AZ735" s="20"/>
      <c r="BA735" s="20"/>
    </row>
    <row r="736" spans="1:53" s="23" customFormat="1" x14ac:dyDescent="0.2">
      <c r="A736" s="20"/>
      <c r="B736" s="20" t="str">
        <f>VLOOKUP(C736,'[1]виды номенклатуры'!$B$1:$E$29,2)</f>
        <v>Котлы</v>
      </c>
      <c r="C736" s="20" t="s">
        <v>1711</v>
      </c>
      <c r="D736" s="20" t="s">
        <v>345</v>
      </c>
      <c r="E736" s="14" t="s">
        <v>1734</v>
      </c>
      <c r="F736" s="15" t="s">
        <v>1735</v>
      </c>
      <c r="G736" s="2">
        <v>155183</v>
      </c>
      <c r="H736" s="20"/>
      <c r="I736" s="4">
        <v>92</v>
      </c>
      <c r="J736" s="4">
        <v>168</v>
      </c>
      <c r="K736" s="4"/>
      <c r="L736" s="4"/>
      <c r="M736" s="4"/>
      <c r="N736" s="4"/>
      <c r="O736" s="4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  <c r="AP736" s="20"/>
      <c r="AQ736" s="20"/>
      <c r="AR736" s="20"/>
      <c r="AS736" s="20"/>
      <c r="AT736" s="20"/>
      <c r="AU736" s="20"/>
      <c r="AV736" s="20"/>
      <c r="AW736" s="20"/>
      <c r="AX736" s="20"/>
      <c r="AY736" s="20"/>
      <c r="AZ736" s="20"/>
      <c r="BA736" s="20"/>
    </row>
    <row r="737" spans="1:53" s="23" customFormat="1" x14ac:dyDescent="0.2">
      <c r="A737" s="20"/>
      <c r="B737" s="20" t="str">
        <f>VLOOKUP(C737,'[1]виды номенклатуры'!$B$1:$E$29,2)</f>
        <v>Котлы</v>
      </c>
      <c r="C737" s="20" t="s">
        <v>1711</v>
      </c>
      <c r="D737" s="20" t="s">
        <v>345</v>
      </c>
      <c r="E737" s="14" t="s">
        <v>1736</v>
      </c>
      <c r="F737" s="15" t="s">
        <v>1737</v>
      </c>
      <c r="G737" s="2">
        <v>136042</v>
      </c>
      <c r="H737" s="20"/>
      <c r="I737" s="4">
        <v>100</v>
      </c>
      <c r="J737" s="4">
        <v>183</v>
      </c>
      <c r="K737" s="4"/>
      <c r="L737" s="4"/>
      <c r="M737" s="4"/>
      <c r="N737" s="4"/>
      <c r="O737" s="4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  <c r="AP737" s="20"/>
      <c r="AQ737" s="20"/>
      <c r="AR737" s="20"/>
      <c r="AS737" s="20"/>
      <c r="AT737" s="20"/>
      <c r="AU737" s="20"/>
      <c r="AV737" s="20"/>
      <c r="AW737" s="20"/>
      <c r="AX737" s="20"/>
      <c r="AY737" s="20"/>
      <c r="AZ737" s="20"/>
      <c r="BA737" s="20"/>
    </row>
    <row r="738" spans="1:53" s="23" customFormat="1" x14ac:dyDescent="0.2">
      <c r="A738" s="20"/>
      <c r="B738" s="20" t="str">
        <f>VLOOKUP(C738,'[1]виды номенклатуры'!$B$1:$E$29,2)</f>
        <v>Котлы</v>
      </c>
      <c r="C738" s="20" t="s">
        <v>1711</v>
      </c>
      <c r="D738" s="20" t="s">
        <v>345</v>
      </c>
      <c r="E738" s="14" t="s">
        <v>1738</v>
      </c>
      <c r="F738" s="15" t="s">
        <v>1739</v>
      </c>
      <c r="G738" s="2">
        <v>137441</v>
      </c>
      <c r="H738" s="20"/>
      <c r="I738" s="4">
        <v>100</v>
      </c>
      <c r="J738" s="4">
        <v>183</v>
      </c>
      <c r="K738" s="4"/>
      <c r="L738" s="4"/>
      <c r="M738" s="4"/>
      <c r="N738" s="4"/>
      <c r="O738" s="4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  <c r="AP738" s="20"/>
      <c r="AQ738" s="20"/>
      <c r="AR738" s="20"/>
      <c r="AS738" s="20"/>
      <c r="AT738" s="20"/>
      <c r="AU738" s="20"/>
      <c r="AV738" s="20"/>
      <c r="AW738" s="20"/>
      <c r="AX738" s="20"/>
      <c r="AY738" s="20"/>
      <c r="AZ738" s="20"/>
      <c r="BA738" s="20"/>
    </row>
    <row r="739" spans="1:53" s="23" customFormat="1" x14ac:dyDescent="0.2">
      <c r="A739" s="20"/>
      <c r="B739" s="20" t="str">
        <f>VLOOKUP(C739,'[1]виды номенклатуры'!$B$1:$E$29,2)</f>
        <v>Котлы</v>
      </c>
      <c r="C739" s="20" t="s">
        <v>1711</v>
      </c>
      <c r="D739" s="20" t="s">
        <v>345</v>
      </c>
      <c r="E739" s="14" t="s">
        <v>1740</v>
      </c>
      <c r="F739" s="15" t="s">
        <v>1741</v>
      </c>
      <c r="G739" s="2">
        <v>157891</v>
      </c>
      <c r="H739" s="20"/>
      <c r="I739" s="4">
        <v>100</v>
      </c>
      <c r="J739" s="4">
        <v>183</v>
      </c>
      <c r="K739" s="4"/>
      <c r="L739" s="4"/>
      <c r="M739" s="4"/>
      <c r="N739" s="4"/>
      <c r="O739" s="4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  <c r="AP739" s="20"/>
      <c r="AQ739" s="20"/>
      <c r="AR739" s="20"/>
      <c r="AS739" s="20"/>
      <c r="AT739" s="20"/>
      <c r="AU739" s="20"/>
      <c r="AV739" s="20"/>
      <c r="AW739" s="20"/>
      <c r="AX739" s="20"/>
      <c r="AY739" s="20"/>
      <c r="AZ739" s="20"/>
      <c r="BA739" s="20"/>
    </row>
    <row r="740" spans="1:53" s="23" customFormat="1" x14ac:dyDescent="0.2">
      <c r="A740" s="20"/>
      <c r="B740" s="20" t="str">
        <f>VLOOKUP(C740,'[1]виды номенклатуры'!$B$1:$E$29,2)</f>
        <v>Котлы</v>
      </c>
      <c r="C740" s="20" t="s">
        <v>1711</v>
      </c>
      <c r="D740" s="20" t="s">
        <v>345</v>
      </c>
      <c r="E740" s="14" t="s">
        <v>1742</v>
      </c>
      <c r="F740" s="15" t="s">
        <v>1743</v>
      </c>
      <c r="G740" s="2">
        <v>166063</v>
      </c>
      <c r="H740" s="20"/>
      <c r="I740" s="4">
        <v>100</v>
      </c>
      <c r="J740" s="4">
        <v>183</v>
      </c>
      <c r="K740" s="4"/>
      <c r="L740" s="4"/>
      <c r="M740" s="4"/>
      <c r="N740" s="4"/>
      <c r="O740" s="4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  <c r="AP740" s="20"/>
      <c r="AQ740" s="20"/>
      <c r="AR740" s="20"/>
      <c r="AS740" s="20"/>
      <c r="AT740" s="20"/>
      <c r="AU740" s="20"/>
      <c r="AV740" s="20"/>
      <c r="AW740" s="20"/>
      <c r="AX740" s="20"/>
      <c r="AY740" s="20"/>
      <c r="AZ740" s="20"/>
      <c r="BA740" s="20"/>
    </row>
    <row r="741" spans="1:53" s="23" customFormat="1" x14ac:dyDescent="0.2">
      <c r="A741" s="20"/>
      <c r="B741" s="20" t="str">
        <f>VLOOKUP(C741,'[1]виды номенклатуры'!$B$1:$E$29,2)</f>
        <v>Котлы</v>
      </c>
      <c r="C741" s="20" t="s">
        <v>1711</v>
      </c>
      <c r="D741" s="20" t="s">
        <v>345</v>
      </c>
      <c r="E741" s="14" t="s">
        <v>1744</v>
      </c>
      <c r="F741" s="15" t="s">
        <v>1745</v>
      </c>
      <c r="G741" s="2">
        <v>164167</v>
      </c>
      <c r="H741" s="20"/>
      <c r="I741" s="4">
        <v>105</v>
      </c>
      <c r="J741" s="4">
        <v>187</v>
      </c>
      <c r="K741" s="4"/>
      <c r="L741" s="4"/>
      <c r="M741" s="4"/>
      <c r="N741" s="4"/>
      <c r="O741" s="4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  <c r="AP741" s="20"/>
      <c r="AQ741" s="20"/>
      <c r="AR741" s="20"/>
      <c r="AS741" s="20"/>
      <c r="AT741" s="20"/>
      <c r="AU741" s="20"/>
      <c r="AV741" s="20"/>
      <c r="AW741" s="20"/>
      <c r="AX741" s="20"/>
      <c r="AY741" s="20"/>
      <c r="AZ741" s="20"/>
      <c r="BA741" s="20"/>
    </row>
    <row r="742" spans="1:53" s="23" customFormat="1" x14ac:dyDescent="0.2">
      <c r="A742" s="20"/>
      <c r="B742" s="20" t="str">
        <f>VLOOKUP(C742,'[1]виды номенклатуры'!$B$1:$E$29,2)</f>
        <v>Котлы</v>
      </c>
      <c r="C742" s="20" t="s">
        <v>1711</v>
      </c>
      <c r="D742" s="20" t="s">
        <v>345</v>
      </c>
      <c r="E742" s="14" t="s">
        <v>1746</v>
      </c>
      <c r="F742" s="15" t="s">
        <v>1747</v>
      </c>
      <c r="G742" s="2">
        <v>210665</v>
      </c>
      <c r="H742" s="20"/>
      <c r="I742" s="4">
        <v>105</v>
      </c>
      <c r="J742" s="4">
        <v>187</v>
      </c>
      <c r="K742" s="4"/>
      <c r="L742" s="4"/>
      <c r="M742" s="4"/>
      <c r="N742" s="4"/>
      <c r="O742" s="4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  <c r="AP742" s="20"/>
      <c r="AQ742" s="20"/>
      <c r="AR742" s="20"/>
      <c r="AS742" s="20"/>
      <c r="AT742" s="20"/>
      <c r="AU742" s="20"/>
      <c r="AV742" s="20"/>
      <c r="AW742" s="20"/>
      <c r="AX742" s="20"/>
      <c r="AY742" s="20"/>
      <c r="AZ742" s="20"/>
      <c r="BA742" s="20"/>
    </row>
    <row r="743" spans="1:53" s="23" customFormat="1" x14ac:dyDescent="0.2">
      <c r="A743" s="20"/>
      <c r="B743" s="20" t="str">
        <f>VLOOKUP(C743,'[1]виды номенклатуры'!$B$1:$E$29,2)</f>
        <v>Котлы</v>
      </c>
      <c r="C743" s="20" t="s">
        <v>1711</v>
      </c>
      <c r="D743" s="20" t="s">
        <v>345</v>
      </c>
      <c r="E743" s="14" t="s">
        <v>1748</v>
      </c>
      <c r="F743" s="15" t="s">
        <v>1749</v>
      </c>
      <c r="G743" s="2">
        <v>168049</v>
      </c>
      <c r="H743" s="20"/>
      <c r="I743" s="4">
        <v>105</v>
      </c>
      <c r="J743" s="4">
        <v>187</v>
      </c>
      <c r="K743" s="4"/>
      <c r="L743" s="4"/>
      <c r="M743" s="4"/>
      <c r="N743" s="4"/>
      <c r="O743" s="4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  <c r="AP743" s="20"/>
      <c r="AQ743" s="20"/>
      <c r="AR743" s="20"/>
      <c r="AS743" s="20"/>
      <c r="AT743" s="20"/>
      <c r="AU743" s="20"/>
      <c r="AV743" s="20"/>
      <c r="AW743" s="20"/>
      <c r="AX743" s="20"/>
      <c r="AY743" s="20"/>
      <c r="AZ743" s="20"/>
      <c r="BA743" s="20"/>
    </row>
    <row r="744" spans="1:53" s="23" customFormat="1" x14ac:dyDescent="0.2">
      <c r="A744" s="20"/>
      <c r="B744" s="20" t="str">
        <f>VLOOKUP(C744,'[1]виды номенклатуры'!$B$1:$E$29,2)</f>
        <v>Котлы</v>
      </c>
      <c r="C744" s="20" t="s">
        <v>1711</v>
      </c>
      <c r="D744" s="20" t="s">
        <v>345</v>
      </c>
      <c r="E744" s="14" t="s">
        <v>1750</v>
      </c>
      <c r="F744" s="15" t="s">
        <v>1751</v>
      </c>
      <c r="G744" s="2">
        <v>162180</v>
      </c>
      <c r="H744" s="20"/>
      <c r="I744" s="4">
        <v>105</v>
      </c>
      <c r="J744" s="4">
        <v>187</v>
      </c>
      <c r="K744" s="4"/>
      <c r="L744" s="4"/>
      <c r="M744" s="4"/>
      <c r="N744" s="4"/>
      <c r="O744" s="4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20"/>
      <c r="AX744" s="20"/>
      <c r="AY744" s="20"/>
      <c r="AZ744" s="20"/>
      <c r="BA744" s="20"/>
    </row>
    <row r="745" spans="1:53" s="23" customFormat="1" x14ac:dyDescent="0.2">
      <c r="A745" s="20"/>
      <c r="B745" s="20" t="str">
        <f>VLOOKUP(C745,'[1]виды номенклатуры'!$B$1:$E$29,2)</f>
        <v>Котлы</v>
      </c>
      <c r="C745" s="20" t="s">
        <v>1711</v>
      </c>
      <c r="D745" s="20" t="s">
        <v>345</v>
      </c>
      <c r="E745" s="14" t="s">
        <v>1752</v>
      </c>
      <c r="F745" s="15" t="s">
        <v>1753</v>
      </c>
      <c r="G745" s="2">
        <v>192111</v>
      </c>
      <c r="H745" s="20"/>
      <c r="I745" s="4">
        <v>140</v>
      </c>
      <c r="J745" s="4">
        <v>250</v>
      </c>
      <c r="K745" s="4"/>
      <c r="L745" s="4"/>
      <c r="M745" s="4"/>
      <c r="N745" s="4"/>
      <c r="O745" s="4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  <c r="AP745" s="20"/>
      <c r="AQ745" s="20"/>
      <c r="AR745" s="20"/>
      <c r="AS745" s="20"/>
      <c r="AT745" s="20"/>
      <c r="AU745" s="20"/>
      <c r="AV745" s="20"/>
      <c r="AW745" s="20"/>
      <c r="AX745" s="20"/>
      <c r="AY745" s="20"/>
      <c r="AZ745" s="20"/>
      <c r="BA745" s="20"/>
    </row>
    <row r="746" spans="1:53" s="23" customFormat="1" x14ac:dyDescent="0.2">
      <c r="A746" s="20"/>
      <c r="B746" s="20" t="str">
        <f>VLOOKUP(C746,'[1]виды номенклатуры'!$B$1:$E$29,2)</f>
        <v>Котлы</v>
      </c>
      <c r="C746" s="20" t="s">
        <v>1711</v>
      </c>
      <c r="D746" s="20" t="s">
        <v>345</v>
      </c>
      <c r="E746" s="14" t="s">
        <v>1754</v>
      </c>
      <c r="F746" s="15" t="s">
        <v>1753</v>
      </c>
      <c r="G746" s="2">
        <v>212787</v>
      </c>
      <c r="H746" s="20"/>
      <c r="I746" s="4">
        <v>140</v>
      </c>
      <c r="J746" s="4">
        <v>250</v>
      </c>
      <c r="K746" s="4"/>
      <c r="L746" s="4"/>
      <c r="M746" s="4"/>
      <c r="N746" s="4"/>
      <c r="O746" s="4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  <c r="AP746" s="20"/>
      <c r="AQ746" s="20"/>
      <c r="AR746" s="20"/>
      <c r="AS746" s="20"/>
      <c r="AT746" s="20"/>
      <c r="AU746" s="20"/>
      <c r="AV746" s="20"/>
      <c r="AW746" s="20"/>
      <c r="AX746" s="20"/>
      <c r="AY746" s="20"/>
      <c r="AZ746" s="20"/>
      <c r="BA746" s="20"/>
    </row>
    <row r="747" spans="1:53" s="23" customFormat="1" x14ac:dyDescent="0.2">
      <c r="A747" s="20"/>
      <c r="B747" s="20" t="str">
        <f>VLOOKUP(C747,'[1]виды номенклатуры'!$B$1:$E$29,2)</f>
        <v>Котлы</v>
      </c>
      <c r="C747" s="20" t="s">
        <v>1711</v>
      </c>
      <c r="D747" s="20" t="s">
        <v>345</v>
      </c>
      <c r="E747" s="14" t="s">
        <v>1755</v>
      </c>
      <c r="F747" s="15" t="s">
        <v>1756</v>
      </c>
      <c r="G747" s="2">
        <v>238610</v>
      </c>
      <c r="H747" s="20"/>
      <c r="I747" s="4">
        <v>140</v>
      </c>
      <c r="J747" s="4">
        <v>250</v>
      </c>
      <c r="K747" s="4"/>
      <c r="L747" s="4"/>
      <c r="M747" s="4"/>
      <c r="N747" s="4"/>
      <c r="O747" s="4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  <c r="AP747" s="20"/>
      <c r="AQ747" s="20"/>
      <c r="AR747" s="20"/>
      <c r="AS747" s="20"/>
      <c r="AT747" s="20"/>
      <c r="AU747" s="20"/>
      <c r="AV747" s="20"/>
      <c r="AW747" s="20"/>
      <c r="AX747" s="20"/>
      <c r="AY747" s="20"/>
      <c r="AZ747" s="20"/>
      <c r="BA747" s="20"/>
    </row>
    <row r="748" spans="1:53" s="23" customFormat="1" x14ac:dyDescent="0.2">
      <c r="A748" s="20"/>
      <c r="B748" s="20" t="str">
        <f>VLOOKUP(C748,'[1]виды номенклатуры'!$B$1:$E$29,2)</f>
        <v>Котлы</v>
      </c>
      <c r="C748" s="20" t="s">
        <v>1711</v>
      </c>
      <c r="D748" s="20" t="s">
        <v>345</v>
      </c>
      <c r="E748" s="14" t="s">
        <v>1757</v>
      </c>
      <c r="F748" s="15" t="s">
        <v>1758</v>
      </c>
      <c r="G748" s="2">
        <v>195993</v>
      </c>
      <c r="H748" s="20"/>
      <c r="I748" s="4">
        <v>140</v>
      </c>
      <c r="J748" s="4">
        <v>250</v>
      </c>
      <c r="K748" s="4"/>
      <c r="L748" s="4"/>
      <c r="M748" s="4"/>
      <c r="N748" s="4"/>
      <c r="O748" s="4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  <c r="AP748" s="20"/>
      <c r="AQ748" s="20"/>
      <c r="AR748" s="20"/>
      <c r="AS748" s="20"/>
      <c r="AT748" s="20"/>
      <c r="AU748" s="20"/>
      <c r="AV748" s="20"/>
      <c r="AW748" s="20"/>
      <c r="AX748" s="20"/>
      <c r="AY748" s="20"/>
      <c r="AZ748" s="20"/>
      <c r="BA748" s="20"/>
    </row>
    <row r="749" spans="1:53" s="23" customFormat="1" x14ac:dyDescent="0.2">
      <c r="A749" s="20"/>
      <c r="B749" s="20" t="str">
        <f>VLOOKUP(C749,'[1]виды номенклатуры'!$B$1:$E$29,2)</f>
        <v>Котлы</v>
      </c>
      <c r="C749" s="20" t="s">
        <v>1711</v>
      </c>
      <c r="D749" s="20" t="s">
        <v>345</v>
      </c>
      <c r="E749" s="14" t="s">
        <v>1759</v>
      </c>
      <c r="F749" s="15" t="s">
        <v>1760</v>
      </c>
      <c r="G749" s="2">
        <v>220055</v>
      </c>
      <c r="H749" s="20"/>
      <c r="I749" s="4">
        <v>180</v>
      </c>
      <c r="J749" s="4">
        <v>321</v>
      </c>
      <c r="K749" s="4"/>
      <c r="L749" s="4"/>
      <c r="M749" s="4"/>
      <c r="N749" s="4"/>
      <c r="O749" s="4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  <c r="AP749" s="20"/>
      <c r="AQ749" s="20"/>
      <c r="AR749" s="20"/>
      <c r="AS749" s="20"/>
      <c r="AT749" s="20"/>
      <c r="AU749" s="20"/>
      <c r="AV749" s="20"/>
      <c r="AW749" s="20"/>
      <c r="AX749" s="20"/>
      <c r="AY749" s="20"/>
      <c r="AZ749" s="20"/>
      <c r="BA749" s="20"/>
    </row>
    <row r="750" spans="1:53" s="23" customFormat="1" x14ac:dyDescent="0.2">
      <c r="A750" s="20"/>
      <c r="B750" s="20" t="str">
        <f>VLOOKUP(C750,'[1]виды номенклатуры'!$B$1:$E$29,2)</f>
        <v>Котлы</v>
      </c>
      <c r="C750" s="20" t="s">
        <v>1711</v>
      </c>
      <c r="D750" s="20" t="s">
        <v>345</v>
      </c>
      <c r="E750" s="14" t="s">
        <v>1761</v>
      </c>
      <c r="F750" s="15" t="s">
        <v>1762</v>
      </c>
      <c r="G750" s="2">
        <v>266554</v>
      </c>
      <c r="H750" s="20"/>
      <c r="I750" s="4">
        <v>180</v>
      </c>
      <c r="J750" s="4">
        <v>321</v>
      </c>
      <c r="K750" s="4"/>
      <c r="L750" s="4"/>
      <c r="M750" s="4"/>
      <c r="N750" s="4"/>
      <c r="O750" s="4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  <c r="AP750" s="20"/>
      <c r="AQ750" s="20"/>
      <c r="AR750" s="20"/>
      <c r="AS750" s="20"/>
      <c r="AT750" s="20"/>
      <c r="AU750" s="20"/>
      <c r="AV750" s="20"/>
      <c r="AW750" s="20"/>
      <c r="AX750" s="20"/>
      <c r="AY750" s="20"/>
      <c r="AZ750" s="20"/>
      <c r="BA750" s="20"/>
    </row>
    <row r="751" spans="1:53" s="23" customFormat="1" x14ac:dyDescent="0.2">
      <c r="A751" s="20"/>
      <c r="B751" s="20" t="str">
        <f>VLOOKUP(C751,'[1]виды номенклатуры'!$B$1:$E$29,2)</f>
        <v>Котлы</v>
      </c>
      <c r="C751" s="20" t="s">
        <v>1711</v>
      </c>
      <c r="D751" s="20" t="s">
        <v>345</v>
      </c>
      <c r="E751" s="14" t="s">
        <v>1763</v>
      </c>
      <c r="F751" s="15" t="s">
        <v>1764</v>
      </c>
      <c r="G751" s="2">
        <v>223938</v>
      </c>
      <c r="H751" s="20"/>
      <c r="I751" s="4">
        <v>180</v>
      </c>
      <c r="J751" s="4">
        <v>321</v>
      </c>
      <c r="K751" s="4"/>
      <c r="L751" s="4"/>
      <c r="M751" s="4"/>
      <c r="N751" s="4"/>
      <c r="O751" s="4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  <c r="AP751" s="20"/>
      <c r="AQ751" s="20"/>
      <c r="AR751" s="20"/>
      <c r="AS751" s="20"/>
      <c r="AT751" s="20"/>
      <c r="AU751" s="20"/>
      <c r="AV751" s="20"/>
      <c r="AW751" s="20"/>
      <c r="AX751" s="20"/>
      <c r="AY751" s="20"/>
      <c r="AZ751" s="20"/>
      <c r="BA751" s="20"/>
    </row>
    <row r="752" spans="1:53" s="23" customFormat="1" x14ac:dyDescent="0.2">
      <c r="A752" s="20"/>
      <c r="B752" s="20" t="str">
        <f>VLOOKUP(C752,'[1]виды номенклатуры'!$B$1:$E$29,2)</f>
        <v>Котлы</v>
      </c>
      <c r="C752" s="20" t="s">
        <v>1711</v>
      </c>
      <c r="D752" s="20" t="s">
        <v>345</v>
      </c>
      <c r="E752" s="14" t="s">
        <v>1765</v>
      </c>
      <c r="F752" s="15" t="s">
        <v>1766</v>
      </c>
      <c r="G752" s="2">
        <v>218069</v>
      </c>
      <c r="H752" s="20"/>
      <c r="I752" s="4">
        <v>180</v>
      </c>
      <c r="J752" s="4">
        <v>321</v>
      </c>
      <c r="K752" s="4"/>
      <c r="L752" s="4"/>
      <c r="M752" s="4"/>
      <c r="N752" s="4"/>
      <c r="O752" s="4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  <c r="AP752" s="20"/>
      <c r="AQ752" s="20"/>
      <c r="AR752" s="20"/>
      <c r="AS752" s="20"/>
      <c r="AT752" s="20"/>
      <c r="AU752" s="20"/>
      <c r="AV752" s="20"/>
      <c r="AW752" s="20"/>
      <c r="AX752" s="20"/>
      <c r="AY752" s="20"/>
      <c r="AZ752" s="20"/>
      <c r="BA752" s="20"/>
    </row>
    <row r="753" spans="1:53" s="23" customFormat="1" x14ac:dyDescent="0.2">
      <c r="A753" s="20"/>
      <c r="B753" s="20" t="str">
        <f>VLOOKUP(C753,'[1]виды номенклатуры'!$B$1:$E$29,2)</f>
        <v>Котлы</v>
      </c>
      <c r="C753" s="20" t="s">
        <v>1711</v>
      </c>
      <c r="D753" s="20" t="s">
        <v>345</v>
      </c>
      <c r="E753" s="14" t="s">
        <v>1767</v>
      </c>
      <c r="F753" s="15" t="s">
        <v>1768</v>
      </c>
      <c r="G753" s="2">
        <v>262672</v>
      </c>
      <c r="H753" s="20"/>
      <c r="I753" s="4">
        <v>230</v>
      </c>
      <c r="J753" s="4">
        <v>410</v>
      </c>
      <c r="K753" s="4"/>
      <c r="L753" s="4"/>
      <c r="M753" s="4"/>
      <c r="N753" s="4"/>
      <c r="O753" s="4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  <c r="AP753" s="20"/>
      <c r="AQ753" s="20"/>
      <c r="AR753" s="20"/>
      <c r="AS753" s="20"/>
      <c r="AT753" s="20"/>
      <c r="AU753" s="20"/>
      <c r="AV753" s="20"/>
      <c r="AW753" s="20"/>
      <c r="AX753" s="20"/>
      <c r="AY753" s="20"/>
      <c r="AZ753" s="20"/>
      <c r="BA753" s="20"/>
    </row>
    <row r="754" spans="1:53" s="23" customFormat="1" x14ac:dyDescent="0.2">
      <c r="A754" s="20"/>
      <c r="B754" s="20" t="str">
        <f>VLOOKUP(C754,'[1]виды номенклатуры'!$B$1:$E$29,2)</f>
        <v>Котлы</v>
      </c>
      <c r="C754" s="20" t="s">
        <v>1711</v>
      </c>
      <c r="D754" s="20" t="s">
        <v>345</v>
      </c>
      <c r="E754" s="14" t="s">
        <v>1769</v>
      </c>
      <c r="F754" s="15" t="s">
        <v>1770</v>
      </c>
      <c r="G754" s="2">
        <v>309170</v>
      </c>
      <c r="H754" s="20"/>
      <c r="I754" s="4">
        <v>230</v>
      </c>
      <c r="J754" s="4">
        <v>410</v>
      </c>
      <c r="K754" s="4"/>
      <c r="L754" s="4"/>
      <c r="M754" s="4"/>
      <c r="N754" s="4"/>
      <c r="O754" s="4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  <c r="AP754" s="20"/>
      <c r="AQ754" s="20"/>
      <c r="AR754" s="20"/>
      <c r="AS754" s="20"/>
      <c r="AT754" s="20"/>
      <c r="AU754" s="20"/>
      <c r="AV754" s="20"/>
      <c r="AW754" s="20"/>
      <c r="AX754" s="20"/>
      <c r="AY754" s="20"/>
      <c r="AZ754" s="20"/>
      <c r="BA754" s="20"/>
    </row>
    <row r="755" spans="1:53" s="23" customFormat="1" x14ac:dyDescent="0.2">
      <c r="A755" s="20"/>
      <c r="B755" s="20" t="str">
        <f>VLOOKUP(C755,'[1]виды номенклатуры'!$B$1:$E$29,2)</f>
        <v>Котлы</v>
      </c>
      <c r="C755" s="20" t="s">
        <v>1711</v>
      </c>
      <c r="D755" s="20" t="s">
        <v>345</v>
      </c>
      <c r="E755" s="14" t="s">
        <v>1771</v>
      </c>
      <c r="F755" s="15" t="s">
        <v>1772</v>
      </c>
      <c r="G755" s="2">
        <v>266554</v>
      </c>
      <c r="H755" s="20"/>
      <c r="I755" s="4">
        <v>230</v>
      </c>
      <c r="J755" s="4">
        <v>410</v>
      </c>
      <c r="K755" s="4"/>
      <c r="L755" s="4"/>
      <c r="M755" s="4"/>
      <c r="N755" s="4"/>
      <c r="O755" s="4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  <c r="AP755" s="20"/>
      <c r="AQ755" s="20"/>
      <c r="AR755" s="20"/>
      <c r="AS755" s="20"/>
      <c r="AT755" s="20"/>
      <c r="AU755" s="20"/>
      <c r="AV755" s="20"/>
      <c r="AW755" s="20"/>
      <c r="AX755" s="20"/>
      <c r="AY755" s="20"/>
      <c r="AZ755" s="20"/>
      <c r="BA755" s="20"/>
    </row>
    <row r="756" spans="1:53" s="23" customFormat="1" x14ac:dyDescent="0.2">
      <c r="A756" s="20"/>
      <c r="B756" s="20" t="str">
        <f>VLOOKUP(C756,'[1]виды номенклатуры'!$B$1:$E$29,2)</f>
        <v>Котлы</v>
      </c>
      <c r="C756" s="20" t="s">
        <v>1711</v>
      </c>
      <c r="D756" s="20" t="s">
        <v>345</v>
      </c>
      <c r="E756" s="14" t="s">
        <v>1773</v>
      </c>
      <c r="F756" s="15" t="s">
        <v>1774</v>
      </c>
      <c r="G756" s="2">
        <v>260685</v>
      </c>
      <c r="H756" s="20"/>
      <c r="I756" s="4">
        <v>230</v>
      </c>
      <c r="J756" s="4">
        <v>410</v>
      </c>
      <c r="K756" s="4"/>
      <c r="L756" s="4"/>
      <c r="M756" s="4"/>
      <c r="N756" s="4"/>
      <c r="O756" s="4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  <c r="AP756" s="20"/>
      <c r="AQ756" s="20"/>
      <c r="AR756" s="20"/>
      <c r="AS756" s="20"/>
      <c r="AT756" s="20"/>
      <c r="AU756" s="20"/>
      <c r="AV756" s="20"/>
      <c r="AW756" s="20"/>
      <c r="AX756" s="20"/>
      <c r="AY756" s="20"/>
      <c r="AZ756" s="20"/>
      <c r="BA756" s="20"/>
    </row>
    <row r="757" spans="1:53" s="23" customFormat="1" x14ac:dyDescent="0.2">
      <c r="A757" s="20"/>
      <c r="B757" s="20" t="str">
        <f>VLOOKUP(C757,'[1]виды номенклатуры'!$B$1:$E$29,2)</f>
        <v>Котлы</v>
      </c>
      <c r="C757" s="20" t="s">
        <v>1711</v>
      </c>
      <c r="D757" s="20" t="s">
        <v>345</v>
      </c>
      <c r="E757" s="14" t="s">
        <v>1775</v>
      </c>
      <c r="F757" s="15" t="s">
        <v>1776</v>
      </c>
      <c r="G757" s="2">
        <v>316890</v>
      </c>
      <c r="H757" s="20"/>
      <c r="I757" s="4">
        <v>280</v>
      </c>
      <c r="J757" s="4">
        <v>499</v>
      </c>
      <c r="K757" s="4"/>
      <c r="L757" s="4"/>
      <c r="M757" s="4"/>
      <c r="N757" s="4"/>
      <c r="O757" s="4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  <c r="AP757" s="20"/>
      <c r="AQ757" s="20"/>
      <c r="AR757" s="20"/>
      <c r="AS757" s="20"/>
      <c r="AT757" s="20"/>
      <c r="AU757" s="20"/>
      <c r="AV757" s="20"/>
      <c r="AW757" s="20"/>
      <c r="AX757" s="20"/>
      <c r="AY757" s="20"/>
      <c r="AZ757" s="20"/>
      <c r="BA757" s="20"/>
    </row>
    <row r="758" spans="1:53" s="23" customFormat="1" x14ac:dyDescent="0.2">
      <c r="A758" s="20"/>
      <c r="B758" s="20" t="str">
        <f>VLOOKUP(C758,'[1]виды номенклатуры'!$B$1:$E$29,2)</f>
        <v>Котлы</v>
      </c>
      <c r="C758" s="20" t="s">
        <v>1711</v>
      </c>
      <c r="D758" s="20" t="s">
        <v>345</v>
      </c>
      <c r="E758" s="14" t="s">
        <v>1777</v>
      </c>
      <c r="F758" s="15" t="s">
        <v>1778</v>
      </c>
      <c r="G758" s="2">
        <v>340230</v>
      </c>
      <c r="H758" s="20"/>
      <c r="I758" s="4">
        <v>280</v>
      </c>
      <c r="J758" s="4">
        <v>499</v>
      </c>
      <c r="K758" s="4"/>
      <c r="L758" s="4"/>
      <c r="M758" s="4"/>
      <c r="N758" s="4"/>
      <c r="O758" s="4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  <c r="AP758" s="20"/>
      <c r="AQ758" s="20"/>
      <c r="AR758" s="20"/>
      <c r="AS758" s="20"/>
      <c r="AT758" s="20"/>
      <c r="AU758" s="20"/>
      <c r="AV758" s="20"/>
      <c r="AW758" s="20"/>
      <c r="AX758" s="20"/>
      <c r="AY758" s="20"/>
      <c r="AZ758" s="20"/>
      <c r="BA758" s="20"/>
    </row>
    <row r="759" spans="1:53" s="23" customFormat="1" x14ac:dyDescent="0.2">
      <c r="A759" s="20"/>
      <c r="B759" s="20" t="str">
        <f>VLOOKUP(C759,'[1]виды номенклатуры'!$B$1:$E$29,2)</f>
        <v>Котлы</v>
      </c>
      <c r="C759" s="20" t="s">
        <v>1711</v>
      </c>
      <c r="D759" s="20" t="s">
        <v>345</v>
      </c>
      <c r="E759" s="14" t="s">
        <v>1779</v>
      </c>
      <c r="F759" s="15" t="s">
        <v>1780</v>
      </c>
      <c r="G759" s="2">
        <v>363389</v>
      </c>
      <c r="H759" s="20"/>
      <c r="I759" s="4">
        <v>280</v>
      </c>
      <c r="J759" s="4">
        <v>499</v>
      </c>
      <c r="K759" s="4"/>
      <c r="L759" s="4"/>
      <c r="M759" s="4"/>
      <c r="N759" s="4"/>
      <c r="O759" s="4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  <c r="AP759" s="20"/>
      <c r="AQ759" s="20"/>
      <c r="AR759" s="20"/>
      <c r="AS759" s="20"/>
      <c r="AT759" s="20"/>
      <c r="AU759" s="20"/>
      <c r="AV759" s="20"/>
      <c r="AW759" s="20"/>
      <c r="AX759" s="20"/>
      <c r="AY759" s="20"/>
      <c r="AZ759" s="20"/>
      <c r="BA759" s="20"/>
    </row>
    <row r="760" spans="1:53" s="23" customFormat="1" x14ac:dyDescent="0.2">
      <c r="A760" s="20"/>
      <c r="B760" s="20" t="str">
        <f>VLOOKUP(C760,'[1]виды номенклатуры'!$B$1:$E$29,2)</f>
        <v>Котлы</v>
      </c>
      <c r="C760" s="20" t="s">
        <v>1711</v>
      </c>
      <c r="D760" s="20" t="s">
        <v>345</v>
      </c>
      <c r="E760" s="14" t="s">
        <v>1781</v>
      </c>
      <c r="F760" s="15" t="s">
        <v>1782</v>
      </c>
      <c r="G760" s="2">
        <v>320772</v>
      </c>
      <c r="H760" s="20"/>
      <c r="I760" s="4">
        <v>280</v>
      </c>
      <c r="J760" s="4">
        <v>499</v>
      </c>
      <c r="K760" s="4"/>
      <c r="L760" s="4"/>
      <c r="M760" s="4"/>
      <c r="N760" s="4"/>
      <c r="O760" s="4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  <c r="AP760" s="20"/>
      <c r="AQ760" s="20"/>
      <c r="AR760" s="20"/>
      <c r="AS760" s="20"/>
      <c r="AT760" s="20"/>
      <c r="AU760" s="20"/>
      <c r="AV760" s="20"/>
      <c r="AW760" s="20"/>
      <c r="AX760" s="20"/>
      <c r="AY760" s="20"/>
      <c r="AZ760" s="20"/>
      <c r="BA760" s="20"/>
    </row>
    <row r="761" spans="1:53" s="23" customFormat="1" x14ac:dyDescent="0.2">
      <c r="A761" s="20"/>
      <c r="B761" s="20" t="str">
        <f>VLOOKUP(C761,'[1]виды номенклатуры'!$B$1:$E$29,2)</f>
        <v>Котлы</v>
      </c>
      <c r="C761" s="20" t="s">
        <v>1711</v>
      </c>
      <c r="D761" s="20" t="s">
        <v>345</v>
      </c>
      <c r="E761" s="14" t="s">
        <v>1783</v>
      </c>
      <c r="F761" s="15" t="s">
        <v>1784</v>
      </c>
      <c r="G761" s="2">
        <v>291744</v>
      </c>
      <c r="H761" s="20"/>
      <c r="I761" s="4">
        <v>280</v>
      </c>
      <c r="J761" s="4">
        <v>499</v>
      </c>
      <c r="K761" s="4"/>
      <c r="L761" s="4"/>
      <c r="M761" s="4"/>
      <c r="N761" s="4"/>
      <c r="O761" s="4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  <c r="AP761" s="20"/>
      <c r="AQ761" s="20"/>
      <c r="AR761" s="20"/>
      <c r="AS761" s="20"/>
      <c r="AT761" s="20"/>
      <c r="AU761" s="20"/>
      <c r="AV761" s="20"/>
      <c r="AW761" s="20"/>
      <c r="AX761" s="20"/>
      <c r="AY761" s="20"/>
      <c r="AZ761" s="20"/>
      <c r="BA761" s="20"/>
    </row>
    <row r="762" spans="1:53" s="23" customFormat="1" x14ac:dyDescent="0.2">
      <c r="A762" s="20"/>
      <c r="B762" s="20" t="str">
        <f>VLOOKUP(C762,'[1]виды номенклатуры'!$B$1:$E$29,2)</f>
        <v>Котлы</v>
      </c>
      <c r="C762" s="20" t="s">
        <v>1711</v>
      </c>
      <c r="D762" s="20" t="s">
        <v>345</v>
      </c>
      <c r="E762" s="14" t="s">
        <v>1785</v>
      </c>
      <c r="F762" s="15" t="s">
        <v>1786</v>
      </c>
      <c r="G762" s="2">
        <v>314904</v>
      </c>
      <c r="H762" s="20"/>
      <c r="I762" s="4">
        <v>280</v>
      </c>
      <c r="J762" s="4">
        <v>499</v>
      </c>
      <c r="K762" s="4"/>
      <c r="L762" s="4"/>
      <c r="M762" s="4"/>
      <c r="N762" s="4"/>
      <c r="O762" s="4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  <c r="AP762" s="20"/>
      <c r="AQ762" s="20"/>
      <c r="AR762" s="20"/>
      <c r="AS762" s="20"/>
      <c r="AT762" s="20"/>
      <c r="AU762" s="20"/>
      <c r="AV762" s="20"/>
      <c r="AW762" s="20"/>
      <c r="AX762" s="20"/>
      <c r="AY762" s="20"/>
      <c r="AZ762" s="20"/>
      <c r="BA762" s="20"/>
    </row>
    <row r="763" spans="1:53" s="23" customFormat="1" x14ac:dyDescent="0.2">
      <c r="A763" s="20"/>
      <c r="B763" s="20" t="str">
        <f>VLOOKUP(C763,'[1]виды номенклатуры'!$B$1:$E$29,2)</f>
        <v>Котлы</v>
      </c>
      <c r="C763" s="20" t="s">
        <v>1711</v>
      </c>
      <c r="D763" s="20" t="s">
        <v>345</v>
      </c>
      <c r="E763" s="14" t="s">
        <v>1787</v>
      </c>
      <c r="F763" s="15" t="s">
        <v>1788</v>
      </c>
      <c r="G763" s="2">
        <v>352328</v>
      </c>
      <c r="H763" s="20"/>
      <c r="I763" s="4">
        <v>330</v>
      </c>
      <c r="J763" s="4">
        <v>588</v>
      </c>
      <c r="K763" s="4"/>
      <c r="L763" s="4"/>
      <c r="M763" s="4"/>
      <c r="N763" s="4"/>
      <c r="O763" s="4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  <c r="AP763" s="20"/>
      <c r="AQ763" s="20"/>
      <c r="AR763" s="20"/>
      <c r="AS763" s="20"/>
      <c r="AT763" s="20"/>
      <c r="AU763" s="20"/>
      <c r="AV763" s="20"/>
      <c r="AW763" s="20"/>
      <c r="AX763" s="20"/>
      <c r="AY763" s="20"/>
      <c r="AZ763" s="20"/>
      <c r="BA763" s="20"/>
    </row>
    <row r="764" spans="1:53" s="23" customFormat="1" x14ac:dyDescent="0.2">
      <c r="A764" s="20"/>
      <c r="B764" s="20" t="str">
        <f>VLOOKUP(C764,'[1]виды номенклатуры'!$B$1:$E$29,2)</f>
        <v>Котлы</v>
      </c>
      <c r="C764" s="20" t="s">
        <v>1711</v>
      </c>
      <c r="D764" s="20" t="s">
        <v>345</v>
      </c>
      <c r="E764" s="14" t="s">
        <v>1789</v>
      </c>
      <c r="F764" s="15" t="s">
        <v>1790</v>
      </c>
      <c r="G764" s="2">
        <v>377248</v>
      </c>
      <c r="H764" s="20"/>
      <c r="I764" s="4">
        <v>330</v>
      </c>
      <c r="J764" s="4">
        <v>588</v>
      </c>
      <c r="K764" s="4"/>
      <c r="L764" s="4"/>
      <c r="M764" s="4"/>
      <c r="N764" s="4"/>
      <c r="O764" s="4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20"/>
      <c r="AX764" s="20"/>
      <c r="AY764" s="20"/>
      <c r="AZ764" s="20"/>
      <c r="BA764" s="20"/>
    </row>
    <row r="765" spans="1:53" s="23" customFormat="1" x14ac:dyDescent="0.2">
      <c r="A765" s="20"/>
      <c r="B765" s="20" t="str">
        <f>VLOOKUP(C765,'[1]виды номенклатуры'!$B$1:$E$29,2)</f>
        <v>Котлы</v>
      </c>
      <c r="C765" s="20" t="s">
        <v>1711</v>
      </c>
      <c r="D765" s="20" t="s">
        <v>345</v>
      </c>
      <c r="E765" s="14" t="s">
        <v>1791</v>
      </c>
      <c r="F765" s="15" t="s">
        <v>1792</v>
      </c>
      <c r="G765" s="2">
        <v>423746</v>
      </c>
      <c r="H765" s="20"/>
      <c r="I765" s="4">
        <v>330</v>
      </c>
      <c r="J765" s="4">
        <v>588</v>
      </c>
      <c r="K765" s="4"/>
      <c r="L765" s="4"/>
      <c r="M765" s="4"/>
      <c r="N765" s="4"/>
      <c r="O765" s="4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  <c r="AP765" s="20"/>
      <c r="AQ765" s="20"/>
      <c r="AR765" s="20"/>
      <c r="AS765" s="20"/>
      <c r="AT765" s="20"/>
      <c r="AU765" s="20"/>
      <c r="AV765" s="20"/>
      <c r="AW765" s="20"/>
      <c r="AX765" s="20"/>
      <c r="AY765" s="20"/>
      <c r="AZ765" s="20"/>
      <c r="BA765" s="20"/>
    </row>
    <row r="766" spans="1:53" s="23" customFormat="1" x14ac:dyDescent="0.2">
      <c r="A766" s="20"/>
      <c r="B766" s="20" t="str">
        <f>VLOOKUP(C766,'[1]виды номенклатуры'!$B$1:$E$29,2)</f>
        <v>Котлы</v>
      </c>
      <c r="C766" s="20" t="s">
        <v>1711</v>
      </c>
      <c r="D766" s="20" t="s">
        <v>345</v>
      </c>
      <c r="E766" s="14" t="s">
        <v>1793</v>
      </c>
      <c r="F766" s="15" t="s">
        <v>1794</v>
      </c>
      <c r="G766" s="2">
        <v>381130</v>
      </c>
      <c r="H766" s="20"/>
      <c r="I766" s="4">
        <v>330</v>
      </c>
      <c r="J766" s="4">
        <v>588</v>
      </c>
      <c r="K766" s="4"/>
      <c r="L766" s="4"/>
      <c r="M766" s="4"/>
      <c r="N766" s="4"/>
      <c r="O766" s="4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  <c r="AP766" s="20"/>
      <c r="AQ766" s="20"/>
      <c r="AR766" s="20"/>
      <c r="AS766" s="20"/>
      <c r="AT766" s="20"/>
      <c r="AU766" s="20"/>
      <c r="AV766" s="20"/>
      <c r="AW766" s="20"/>
      <c r="AX766" s="20"/>
      <c r="AY766" s="20"/>
      <c r="AZ766" s="20"/>
      <c r="BA766" s="20"/>
    </row>
    <row r="767" spans="1:53" s="23" customFormat="1" x14ac:dyDescent="0.2">
      <c r="A767" s="20"/>
      <c r="B767" s="20" t="str">
        <f>VLOOKUP(C767,'[1]виды номенклатуры'!$B$1:$E$29,2)</f>
        <v>Котлы</v>
      </c>
      <c r="C767" s="20" t="s">
        <v>1711</v>
      </c>
      <c r="D767" s="20" t="s">
        <v>345</v>
      </c>
      <c r="E767" s="14" t="s">
        <v>1795</v>
      </c>
      <c r="F767" s="15" t="s">
        <v>1796</v>
      </c>
      <c r="G767" s="2">
        <v>350342</v>
      </c>
      <c r="H767" s="20"/>
      <c r="I767" s="4">
        <v>330</v>
      </c>
      <c r="J767" s="4">
        <v>588</v>
      </c>
      <c r="K767" s="4"/>
      <c r="L767" s="4"/>
      <c r="M767" s="4"/>
      <c r="N767" s="4"/>
      <c r="O767" s="4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  <c r="AP767" s="20"/>
      <c r="AQ767" s="20"/>
      <c r="AR767" s="20"/>
      <c r="AS767" s="20"/>
      <c r="AT767" s="20"/>
      <c r="AU767" s="20"/>
      <c r="AV767" s="20"/>
      <c r="AW767" s="20"/>
      <c r="AX767" s="20"/>
      <c r="AY767" s="20"/>
      <c r="AZ767" s="20"/>
      <c r="BA767" s="20"/>
    </row>
    <row r="768" spans="1:53" s="23" customFormat="1" x14ac:dyDescent="0.2">
      <c r="A768" s="20"/>
      <c r="B768" s="20" t="str">
        <f>VLOOKUP(C768,'[1]виды номенклатуры'!$B$1:$E$29,2)</f>
        <v>Котлы</v>
      </c>
      <c r="C768" s="20" t="s">
        <v>1711</v>
      </c>
      <c r="D768" s="20" t="s">
        <v>345</v>
      </c>
      <c r="E768" s="14" t="s">
        <v>1797</v>
      </c>
      <c r="F768" s="15" t="s">
        <v>1798</v>
      </c>
      <c r="G768" s="2">
        <v>375261</v>
      </c>
      <c r="H768" s="20"/>
      <c r="I768" s="4">
        <v>330</v>
      </c>
      <c r="J768" s="4">
        <v>588</v>
      </c>
      <c r="K768" s="4"/>
      <c r="L768" s="4"/>
      <c r="M768" s="4"/>
      <c r="N768" s="4"/>
      <c r="O768" s="4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  <c r="AP768" s="20"/>
      <c r="AQ768" s="20"/>
      <c r="AR768" s="20"/>
      <c r="AS768" s="20"/>
      <c r="AT768" s="20"/>
      <c r="AU768" s="20"/>
      <c r="AV768" s="20"/>
      <c r="AW768" s="20"/>
      <c r="AX768" s="20"/>
      <c r="AY768" s="20"/>
      <c r="AZ768" s="20"/>
      <c r="BA768" s="20"/>
    </row>
    <row r="769" spans="1:53" s="23" customFormat="1" x14ac:dyDescent="0.2">
      <c r="A769" s="20"/>
      <c r="B769" s="20" t="str">
        <f>VLOOKUP(C769,'[1]виды номенклатуры'!$B$1:$E$29,2)</f>
        <v>Котлы</v>
      </c>
      <c r="C769" s="20" t="s">
        <v>1799</v>
      </c>
      <c r="D769" s="20" t="s">
        <v>306</v>
      </c>
      <c r="E769" s="14" t="s">
        <v>1800</v>
      </c>
      <c r="F769" s="15" t="s">
        <v>1801</v>
      </c>
      <c r="G769" s="2">
        <v>48760</v>
      </c>
      <c r="H769" s="20"/>
      <c r="I769" s="4">
        <v>14.9</v>
      </c>
      <c r="J769" s="4" t="s">
        <v>1802</v>
      </c>
      <c r="K769" s="4" t="s">
        <v>1803</v>
      </c>
      <c r="L769" s="4">
        <v>110</v>
      </c>
      <c r="M769" s="4" t="s">
        <v>1804</v>
      </c>
      <c r="N769" s="4" t="s">
        <v>1805</v>
      </c>
      <c r="O769" s="4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  <c r="AP769" s="20"/>
      <c r="AQ769" s="20"/>
      <c r="AR769" s="20"/>
      <c r="AS769" s="20"/>
      <c r="AT769" s="20"/>
      <c r="AU769" s="20"/>
      <c r="AV769" s="20"/>
      <c r="AW769" s="20"/>
      <c r="AX769" s="20"/>
      <c r="AY769" s="20"/>
      <c r="AZ769" s="20"/>
      <c r="BA769" s="20"/>
    </row>
    <row r="770" spans="1:53" s="23" customFormat="1" x14ac:dyDescent="0.2">
      <c r="A770" s="20"/>
      <c r="B770" s="20" t="str">
        <f>VLOOKUP(C770,'[1]виды номенклатуры'!$B$1:$E$29,2)</f>
        <v>Котлы</v>
      </c>
      <c r="C770" s="20" t="s">
        <v>1799</v>
      </c>
      <c r="D770" s="20" t="s">
        <v>306</v>
      </c>
      <c r="E770" s="14" t="s">
        <v>1806</v>
      </c>
      <c r="F770" s="15" t="s">
        <v>1807</v>
      </c>
      <c r="G770" s="2">
        <v>66612</v>
      </c>
      <c r="H770" s="20"/>
      <c r="I770" s="4">
        <v>22.1</v>
      </c>
      <c r="J770" s="4" t="s">
        <v>1808</v>
      </c>
      <c r="K770" s="4" t="s">
        <v>1809</v>
      </c>
      <c r="L770" s="4" t="s">
        <v>1804</v>
      </c>
      <c r="M770" s="4" t="s">
        <v>1810</v>
      </c>
      <c r="N770" s="4" t="s">
        <v>1811</v>
      </c>
      <c r="O770" s="4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  <c r="AP770" s="20"/>
      <c r="AQ770" s="20"/>
      <c r="AR770" s="20"/>
      <c r="AS770" s="20"/>
      <c r="AT770" s="20"/>
      <c r="AU770" s="20"/>
      <c r="AV770" s="20"/>
      <c r="AW770" s="20"/>
      <c r="AX770" s="20"/>
      <c r="AY770" s="20"/>
      <c r="AZ770" s="20"/>
      <c r="BA770" s="20"/>
    </row>
    <row r="771" spans="1:53" s="23" customFormat="1" x14ac:dyDescent="0.2">
      <c r="A771" s="20"/>
      <c r="B771" s="20" t="str">
        <f>VLOOKUP(C771,'[1]виды номенклатуры'!$B$1:$E$29,2)</f>
        <v>Котлы</v>
      </c>
      <c r="C771" s="20" t="s">
        <v>1799</v>
      </c>
      <c r="D771" s="20" t="s">
        <v>306</v>
      </c>
      <c r="E771" s="14" t="s">
        <v>1812</v>
      </c>
      <c r="F771" s="15" t="s">
        <v>1813</v>
      </c>
      <c r="G771" s="2">
        <v>57619</v>
      </c>
      <c r="H771" s="20"/>
      <c r="I771" s="4">
        <v>22.1</v>
      </c>
      <c r="J771" s="4"/>
      <c r="K771" s="4" t="s">
        <v>1809</v>
      </c>
      <c r="L771" s="4"/>
      <c r="M771" s="4" t="s">
        <v>1814</v>
      </c>
      <c r="N771" s="4" t="s">
        <v>1815</v>
      </c>
      <c r="O771" s="4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  <c r="AP771" s="20"/>
      <c r="AQ771" s="20"/>
      <c r="AR771" s="20"/>
      <c r="AS771" s="20"/>
      <c r="AT771" s="20"/>
      <c r="AU771" s="20"/>
      <c r="AV771" s="20"/>
      <c r="AW771" s="20"/>
      <c r="AX771" s="20"/>
      <c r="AY771" s="20"/>
      <c r="AZ771" s="20"/>
      <c r="BA771" s="20"/>
    </row>
    <row r="772" spans="1:53" s="23" customFormat="1" x14ac:dyDescent="0.2">
      <c r="A772" s="20"/>
      <c r="B772" s="20" t="str">
        <f>VLOOKUP(C772,'[1]виды номенклатуры'!$B$1:$E$29,2)</f>
        <v>Котлы</v>
      </c>
      <c r="C772" s="20" t="s">
        <v>1799</v>
      </c>
      <c r="D772" s="20" t="s">
        <v>306</v>
      </c>
      <c r="E772" s="14" t="s">
        <v>1816</v>
      </c>
      <c r="F772" s="15" t="s">
        <v>1817</v>
      </c>
      <c r="G772" s="2">
        <v>52445</v>
      </c>
      <c r="H772" s="20"/>
      <c r="I772" s="4">
        <v>22.1</v>
      </c>
      <c r="J772" s="4" t="s">
        <v>1808</v>
      </c>
      <c r="K772" s="4" t="s">
        <v>1803</v>
      </c>
      <c r="L772" s="4">
        <v>130</v>
      </c>
      <c r="M772" s="4" t="s">
        <v>1804</v>
      </c>
      <c r="N772" s="4" t="s">
        <v>1818</v>
      </c>
      <c r="O772" s="4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  <c r="AP772" s="20"/>
      <c r="AQ772" s="20"/>
      <c r="AR772" s="20"/>
      <c r="AS772" s="20"/>
      <c r="AT772" s="20"/>
      <c r="AU772" s="20"/>
      <c r="AV772" s="20"/>
      <c r="AW772" s="20"/>
      <c r="AX772" s="20"/>
      <c r="AY772" s="20"/>
      <c r="AZ772" s="20"/>
      <c r="BA772" s="20"/>
    </row>
    <row r="773" spans="1:53" s="23" customFormat="1" x14ac:dyDescent="0.2">
      <c r="A773" s="20"/>
      <c r="B773" s="20" t="str">
        <f>VLOOKUP(C773,'[1]виды номенклатуры'!$B$1:$E$29,2)</f>
        <v>Котлы</v>
      </c>
      <c r="C773" s="20" t="s">
        <v>1799</v>
      </c>
      <c r="D773" s="20" t="s">
        <v>306</v>
      </c>
      <c r="E773" s="14" t="s">
        <v>1819</v>
      </c>
      <c r="F773" s="15" t="s">
        <v>1820</v>
      </c>
      <c r="G773" s="2">
        <v>43603</v>
      </c>
      <c r="H773" s="20"/>
      <c r="I773" s="4">
        <v>22.1</v>
      </c>
      <c r="J773" s="4">
        <v>2.59</v>
      </c>
      <c r="K773" s="4" t="s">
        <v>1803</v>
      </c>
      <c r="L773" s="4">
        <v>130</v>
      </c>
      <c r="M773" s="4"/>
      <c r="N773" s="4" t="s">
        <v>1818</v>
      </c>
      <c r="O773" s="4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  <c r="AP773" s="20"/>
      <c r="AQ773" s="20"/>
      <c r="AR773" s="20"/>
      <c r="AS773" s="20"/>
      <c r="AT773" s="20"/>
      <c r="AU773" s="20"/>
      <c r="AV773" s="20"/>
      <c r="AW773" s="20"/>
      <c r="AX773" s="20"/>
      <c r="AY773" s="20"/>
      <c r="AZ773" s="20"/>
      <c r="BA773" s="20"/>
    </row>
    <row r="774" spans="1:53" s="23" customFormat="1" x14ac:dyDescent="0.2">
      <c r="A774" s="20"/>
      <c r="B774" s="20" t="str">
        <f>VLOOKUP(C774,'[1]виды номенклатуры'!$B$1:$E$29,2)</f>
        <v>Котлы</v>
      </c>
      <c r="C774" s="20" t="s">
        <v>1799</v>
      </c>
      <c r="D774" s="20" t="s">
        <v>306</v>
      </c>
      <c r="E774" s="14" t="s">
        <v>1821</v>
      </c>
      <c r="F774" s="15" t="s">
        <v>1822</v>
      </c>
      <c r="G774" s="2">
        <v>71447</v>
      </c>
      <c r="H774" s="20"/>
      <c r="I774" s="4">
        <v>29.7</v>
      </c>
      <c r="J774" s="4">
        <v>3.49</v>
      </c>
      <c r="K774" s="4" t="s">
        <v>1809</v>
      </c>
      <c r="L774" s="4" t="s">
        <v>1804</v>
      </c>
      <c r="M774" s="4" t="s">
        <v>1810</v>
      </c>
      <c r="N774" s="4" t="s">
        <v>1823</v>
      </c>
      <c r="O774" s="4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  <c r="AP774" s="20"/>
      <c r="AQ774" s="20"/>
      <c r="AR774" s="20"/>
      <c r="AS774" s="20"/>
      <c r="AT774" s="20"/>
      <c r="AU774" s="20"/>
      <c r="AV774" s="20"/>
      <c r="AW774" s="20"/>
      <c r="AX774" s="20"/>
      <c r="AY774" s="20"/>
      <c r="AZ774" s="20"/>
      <c r="BA774" s="20"/>
    </row>
    <row r="775" spans="1:53" s="23" customFormat="1" x14ac:dyDescent="0.2">
      <c r="A775" s="20"/>
      <c r="B775" s="20" t="str">
        <f>VLOOKUP(C775,'[1]виды номенклатуры'!$B$1:$E$29,2)</f>
        <v>Котлы</v>
      </c>
      <c r="C775" s="20" t="s">
        <v>1799</v>
      </c>
      <c r="D775" s="20" t="s">
        <v>306</v>
      </c>
      <c r="E775" s="14" t="s">
        <v>1824</v>
      </c>
      <c r="F775" s="15" t="s">
        <v>1825</v>
      </c>
      <c r="G775" s="2">
        <v>62459</v>
      </c>
      <c r="H775" s="20"/>
      <c r="I775" s="4">
        <v>29.7</v>
      </c>
      <c r="J775" s="4"/>
      <c r="K775" s="4" t="s">
        <v>1809</v>
      </c>
      <c r="L775" s="4"/>
      <c r="M775" s="4" t="s">
        <v>1826</v>
      </c>
      <c r="N775" s="4" t="s">
        <v>1827</v>
      </c>
      <c r="O775" s="4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  <c r="AP775" s="20"/>
      <c r="AQ775" s="20"/>
      <c r="AR775" s="20"/>
      <c r="AS775" s="20"/>
      <c r="AT775" s="20"/>
      <c r="AU775" s="20"/>
      <c r="AV775" s="20"/>
      <c r="AW775" s="20"/>
      <c r="AX775" s="20"/>
      <c r="AY775" s="20"/>
      <c r="AZ775" s="20"/>
      <c r="BA775" s="20"/>
    </row>
    <row r="776" spans="1:53" s="23" customFormat="1" x14ac:dyDescent="0.2">
      <c r="A776" s="20"/>
      <c r="B776" s="20" t="str">
        <f>VLOOKUP(C776,'[1]виды номенклатуры'!$B$1:$E$29,2)</f>
        <v>Котлы</v>
      </c>
      <c r="C776" s="20" t="s">
        <v>1799</v>
      </c>
      <c r="D776" s="20" t="s">
        <v>306</v>
      </c>
      <c r="E776" s="14" t="s">
        <v>1828</v>
      </c>
      <c r="F776" s="15" t="s">
        <v>1829</v>
      </c>
      <c r="G776" s="2">
        <v>57200</v>
      </c>
      <c r="H776" s="20"/>
      <c r="I776" s="4">
        <v>29.7</v>
      </c>
      <c r="J776" s="4">
        <v>3.49</v>
      </c>
      <c r="K776" s="4" t="s">
        <v>1803</v>
      </c>
      <c r="L776" s="4">
        <v>140</v>
      </c>
      <c r="M776" s="4" t="s">
        <v>1804</v>
      </c>
      <c r="N776" s="4" t="s">
        <v>1830</v>
      </c>
      <c r="O776" s="4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  <c r="AP776" s="20"/>
      <c r="AQ776" s="20"/>
      <c r="AR776" s="20"/>
      <c r="AS776" s="20"/>
      <c r="AT776" s="20"/>
      <c r="AU776" s="20"/>
      <c r="AV776" s="20"/>
      <c r="AW776" s="20"/>
      <c r="AX776" s="20"/>
      <c r="AY776" s="20"/>
      <c r="AZ776" s="20"/>
      <c r="BA776" s="20"/>
    </row>
    <row r="777" spans="1:53" s="23" customFormat="1" x14ac:dyDescent="0.2">
      <c r="A777" s="20"/>
      <c r="B777" s="20" t="str">
        <f>VLOOKUP(C777,'[1]виды номенклатуры'!$B$1:$E$29,2)</f>
        <v>Котлы</v>
      </c>
      <c r="C777" s="20" t="s">
        <v>1799</v>
      </c>
      <c r="D777" s="20" t="s">
        <v>306</v>
      </c>
      <c r="E777" s="14" t="s">
        <v>1831</v>
      </c>
      <c r="F777" s="15" t="s">
        <v>1832</v>
      </c>
      <c r="G777" s="2">
        <v>47220</v>
      </c>
      <c r="H777" s="20"/>
      <c r="I777" s="4">
        <v>29.7</v>
      </c>
      <c r="J777" s="4">
        <v>3.49</v>
      </c>
      <c r="K777" s="4" t="s">
        <v>1803</v>
      </c>
      <c r="L777" s="4">
        <v>140</v>
      </c>
      <c r="M777" s="4"/>
      <c r="N777" s="4" t="s">
        <v>1830</v>
      </c>
      <c r="O777" s="4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  <c r="AP777" s="20"/>
      <c r="AQ777" s="20"/>
      <c r="AR777" s="20"/>
      <c r="AS777" s="20"/>
      <c r="AT777" s="20"/>
      <c r="AU777" s="20"/>
      <c r="AV777" s="20"/>
      <c r="AW777" s="20"/>
      <c r="AX777" s="20"/>
      <c r="AY777" s="20"/>
      <c r="AZ777" s="20"/>
      <c r="BA777" s="20"/>
    </row>
    <row r="778" spans="1:53" s="23" customFormat="1" x14ac:dyDescent="0.2">
      <c r="A778" s="20"/>
      <c r="B778" s="20" t="str">
        <f>VLOOKUP(C778,'[1]виды номенклатуры'!$B$1:$E$29,2)</f>
        <v>Котлы</v>
      </c>
      <c r="C778" s="20" t="s">
        <v>1799</v>
      </c>
      <c r="D778" s="20" t="s">
        <v>306</v>
      </c>
      <c r="E778" s="14" t="s">
        <v>1833</v>
      </c>
      <c r="F778" s="15" t="s">
        <v>1834</v>
      </c>
      <c r="G778" s="2">
        <v>56229</v>
      </c>
      <c r="H778" s="20"/>
      <c r="I778" s="4">
        <v>40</v>
      </c>
      <c r="J778" s="4">
        <v>4.6900000000000004</v>
      </c>
      <c r="K778" s="4"/>
      <c r="L778" s="4"/>
      <c r="M778" s="4"/>
      <c r="N778" s="4" t="s">
        <v>1835</v>
      </c>
      <c r="O778" s="4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  <c r="AP778" s="20"/>
      <c r="AQ778" s="20"/>
      <c r="AR778" s="20"/>
      <c r="AS778" s="20"/>
      <c r="AT778" s="20"/>
      <c r="AU778" s="20"/>
      <c r="AV778" s="20"/>
      <c r="AW778" s="20"/>
      <c r="AX778" s="20"/>
      <c r="AY778" s="20"/>
      <c r="AZ778" s="20"/>
      <c r="BA778" s="20"/>
    </row>
    <row r="779" spans="1:53" s="23" customFormat="1" x14ac:dyDescent="0.2">
      <c r="A779" s="20"/>
      <c r="B779" s="20" t="str">
        <f>VLOOKUP(C779,'[1]виды номенклатуры'!$B$1:$E$29,2)</f>
        <v>Котлы</v>
      </c>
      <c r="C779" s="20" t="s">
        <v>1799</v>
      </c>
      <c r="D779" s="20" t="s">
        <v>306</v>
      </c>
      <c r="E779" s="14" t="s">
        <v>1836</v>
      </c>
      <c r="F779" s="15" t="s">
        <v>1837</v>
      </c>
      <c r="G779" s="2">
        <v>60349</v>
      </c>
      <c r="H779" s="20"/>
      <c r="I779" s="4">
        <v>48.7</v>
      </c>
      <c r="J779" s="4"/>
      <c r="K779" s="4" t="s">
        <v>1803</v>
      </c>
      <c r="L779" s="4">
        <v>160</v>
      </c>
      <c r="M779" s="4"/>
      <c r="N779" s="4" t="s">
        <v>1838</v>
      </c>
      <c r="O779" s="4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  <c r="AP779" s="20"/>
      <c r="AQ779" s="20"/>
      <c r="AR779" s="20"/>
      <c r="AS779" s="20"/>
      <c r="AT779" s="20"/>
      <c r="AU779" s="20"/>
      <c r="AV779" s="20"/>
      <c r="AW779" s="20"/>
      <c r="AX779" s="20"/>
      <c r="AY779" s="20"/>
      <c r="AZ779" s="20"/>
      <c r="BA779" s="20"/>
    </row>
    <row r="780" spans="1:53" s="23" customFormat="1" x14ac:dyDescent="0.2">
      <c r="A780" s="20"/>
      <c r="B780" s="20" t="str">
        <f>VLOOKUP(C780,'[1]виды номенклатуры'!$B$1:$E$29,2)</f>
        <v>Котлы</v>
      </c>
      <c r="C780" s="20" t="s">
        <v>1799</v>
      </c>
      <c r="D780" s="20" t="s">
        <v>306</v>
      </c>
      <c r="E780" s="14" t="s">
        <v>1839</v>
      </c>
      <c r="F780" s="15" t="s">
        <v>1840</v>
      </c>
      <c r="G780" s="2">
        <v>77255</v>
      </c>
      <c r="H780" s="20"/>
      <c r="I780" s="4">
        <v>62.2</v>
      </c>
      <c r="J780" s="4">
        <v>7.3</v>
      </c>
      <c r="K780" s="4" t="s">
        <v>1803</v>
      </c>
      <c r="L780" s="4">
        <v>180</v>
      </c>
      <c r="M780" s="4"/>
      <c r="N780" s="4" t="s">
        <v>1841</v>
      </c>
      <c r="O780" s="4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  <c r="AP780" s="20"/>
      <c r="AQ780" s="20"/>
      <c r="AR780" s="20"/>
      <c r="AS780" s="20"/>
      <c r="AT780" s="20"/>
      <c r="AU780" s="20"/>
      <c r="AV780" s="20"/>
      <c r="AW780" s="20"/>
      <c r="AX780" s="20"/>
      <c r="AY780" s="20"/>
      <c r="AZ780" s="20"/>
      <c r="BA780" s="20"/>
    </row>
    <row r="781" spans="1:53" s="23" customFormat="1" x14ac:dyDescent="0.2">
      <c r="A781" s="20"/>
      <c r="B781" s="20" t="str">
        <f>VLOOKUP(C781,'[1]виды номенклатуры'!$B$1:$E$29,2)</f>
        <v>Котлы</v>
      </c>
      <c r="C781" s="20" t="s">
        <v>1799</v>
      </c>
      <c r="D781" s="20" t="s">
        <v>306</v>
      </c>
      <c r="E781" s="14" t="s">
        <v>1842</v>
      </c>
      <c r="F781" s="15" t="s">
        <v>1843</v>
      </c>
      <c r="G781" s="2">
        <v>79004</v>
      </c>
      <c r="H781" s="20"/>
      <c r="I781" s="4">
        <v>22.1</v>
      </c>
      <c r="J781" s="4" t="s">
        <v>1808</v>
      </c>
      <c r="K781" s="4" t="s">
        <v>1803</v>
      </c>
      <c r="L781" s="4">
        <v>130</v>
      </c>
      <c r="M781" s="4" t="s">
        <v>1804</v>
      </c>
      <c r="N781" s="4" t="s">
        <v>1844</v>
      </c>
      <c r="O781" s="4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  <c r="AP781" s="20"/>
      <c r="AQ781" s="20"/>
      <c r="AR781" s="20"/>
      <c r="AS781" s="20"/>
      <c r="AT781" s="20"/>
      <c r="AU781" s="20"/>
      <c r="AV781" s="20"/>
      <c r="AW781" s="20"/>
      <c r="AX781" s="20"/>
      <c r="AY781" s="20"/>
      <c r="AZ781" s="20"/>
      <c r="BA781" s="20"/>
    </row>
    <row r="782" spans="1:53" s="23" customFormat="1" x14ac:dyDescent="0.2">
      <c r="A782" s="20"/>
      <c r="B782" s="20" t="str">
        <f>VLOOKUP(C782,'[1]виды номенклатуры'!$B$1:$E$29,2)</f>
        <v>Котлы</v>
      </c>
      <c r="C782" s="20" t="s">
        <v>1799</v>
      </c>
      <c r="D782" s="20" t="s">
        <v>306</v>
      </c>
      <c r="E782" s="14" t="s">
        <v>1845</v>
      </c>
      <c r="F782" s="15" t="s">
        <v>1846</v>
      </c>
      <c r="G782" s="2">
        <v>97592</v>
      </c>
      <c r="H782" s="20"/>
      <c r="I782" s="4">
        <v>29.7</v>
      </c>
      <c r="J782" s="4" t="s">
        <v>1847</v>
      </c>
      <c r="K782" s="4" t="s">
        <v>1809</v>
      </c>
      <c r="L782" s="4" t="s">
        <v>1804</v>
      </c>
      <c r="M782" s="4" t="s">
        <v>1810</v>
      </c>
      <c r="N782" s="4" t="s">
        <v>1848</v>
      </c>
      <c r="O782" s="4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  <c r="AP782" s="20"/>
      <c r="AQ782" s="20"/>
      <c r="AR782" s="20"/>
      <c r="AS782" s="20"/>
      <c r="AT782" s="20"/>
      <c r="AU782" s="20"/>
      <c r="AV782" s="20"/>
      <c r="AW782" s="20"/>
      <c r="AX782" s="20"/>
      <c r="AY782" s="20"/>
      <c r="AZ782" s="20"/>
      <c r="BA782" s="20"/>
    </row>
    <row r="783" spans="1:53" s="23" customFormat="1" x14ac:dyDescent="0.2">
      <c r="A783" s="20"/>
      <c r="B783" s="20" t="str">
        <f>VLOOKUP(C783,'[1]виды номенклатуры'!$B$1:$E$29,2)</f>
        <v>Котлы</v>
      </c>
      <c r="C783" s="20" t="s">
        <v>1799</v>
      </c>
      <c r="D783" s="20" t="s">
        <v>306</v>
      </c>
      <c r="E783" s="14" t="s">
        <v>1849</v>
      </c>
      <c r="F783" s="15" t="s">
        <v>1850</v>
      </c>
      <c r="G783" s="2">
        <v>82906</v>
      </c>
      <c r="H783" s="20"/>
      <c r="I783" s="4">
        <v>29.7</v>
      </c>
      <c r="J783" s="4" t="s">
        <v>1847</v>
      </c>
      <c r="K783" s="4" t="s">
        <v>1803</v>
      </c>
      <c r="L783" s="4">
        <v>140</v>
      </c>
      <c r="M783" s="4" t="s">
        <v>1804</v>
      </c>
      <c r="N783" s="4" t="s">
        <v>1851</v>
      </c>
      <c r="O783" s="4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  <c r="AP783" s="20"/>
      <c r="AQ783" s="20"/>
      <c r="AR783" s="20"/>
      <c r="AS783" s="20"/>
      <c r="AT783" s="20"/>
      <c r="AU783" s="20"/>
      <c r="AV783" s="20"/>
      <c r="AW783" s="20"/>
      <c r="AX783" s="20"/>
      <c r="AY783" s="20"/>
      <c r="AZ783" s="20"/>
      <c r="BA783" s="20"/>
    </row>
    <row r="784" spans="1:53" s="23" customFormat="1" x14ac:dyDescent="0.2">
      <c r="A784" s="20"/>
      <c r="B784" s="20" t="str">
        <f>VLOOKUP(C784,'[1]виды номенклатуры'!$B$1:$E$29,2)</f>
        <v>Котлы</v>
      </c>
      <c r="C784" s="20" t="s">
        <v>1799</v>
      </c>
      <c r="D784" s="20" t="s">
        <v>306</v>
      </c>
      <c r="E784" s="14" t="s">
        <v>1852</v>
      </c>
      <c r="F784" s="15" t="s">
        <v>1853</v>
      </c>
      <c r="G784" s="2">
        <v>183968</v>
      </c>
      <c r="H784" s="20"/>
      <c r="I784" s="4">
        <v>115.9</v>
      </c>
      <c r="J784" s="4">
        <v>359</v>
      </c>
      <c r="K784" s="4"/>
      <c r="L784" s="4">
        <v>252</v>
      </c>
      <c r="M784" s="4"/>
      <c r="N784" s="4" t="s">
        <v>1854</v>
      </c>
      <c r="O784" s="4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  <c r="AP784" s="20"/>
      <c r="AQ784" s="20"/>
      <c r="AR784" s="20"/>
      <c r="AS784" s="20"/>
      <c r="AT784" s="20"/>
      <c r="AU784" s="20"/>
      <c r="AV784" s="20"/>
      <c r="AW784" s="20"/>
      <c r="AX784" s="20"/>
      <c r="AY784" s="20"/>
      <c r="AZ784" s="20"/>
      <c r="BA784" s="20"/>
    </row>
    <row r="785" spans="1:53" s="23" customFormat="1" x14ac:dyDescent="0.2">
      <c r="A785" s="20"/>
      <c r="B785" s="20" t="str">
        <f>VLOOKUP(C785,'[1]виды номенклатуры'!$B$1:$E$29,2)</f>
        <v>Котлы</v>
      </c>
      <c r="C785" s="20" t="s">
        <v>1799</v>
      </c>
      <c r="D785" s="20" t="s">
        <v>306</v>
      </c>
      <c r="E785" s="14" t="s">
        <v>1855</v>
      </c>
      <c r="F785" s="15" t="s">
        <v>1856</v>
      </c>
      <c r="G785" s="2">
        <v>151033</v>
      </c>
      <c r="H785" s="20"/>
      <c r="I785" s="4">
        <v>82.8</v>
      </c>
      <c r="J785" s="4">
        <v>235</v>
      </c>
      <c r="K785" s="4"/>
      <c r="L785" s="4">
        <v>202</v>
      </c>
      <c r="M785" s="4"/>
      <c r="N785" s="4" t="s">
        <v>1857</v>
      </c>
      <c r="O785" s="4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  <c r="AP785" s="20"/>
      <c r="AQ785" s="20"/>
      <c r="AR785" s="20"/>
      <c r="AS785" s="20"/>
      <c r="AT785" s="20"/>
      <c r="AU785" s="20"/>
      <c r="AV785" s="20"/>
      <c r="AW785" s="20"/>
      <c r="AX785" s="20"/>
      <c r="AY785" s="20"/>
      <c r="AZ785" s="20"/>
      <c r="BA785" s="20"/>
    </row>
    <row r="786" spans="1:53" s="23" customFormat="1" x14ac:dyDescent="0.2">
      <c r="A786" s="20"/>
      <c r="B786" s="20" t="str">
        <f>VLOOKUP(C786,'[1]виды номенклатуры'!$B$1:$E$29,2)</f>
        <v>Котлы</v>
      </c>
      <c r="C786" s="20" t="s">
        <v>1799</v>
      </c>
      <c r="D786" s="20" t="s">
        <v>306</v>
      </c>
      <c r="E786" s="14" t="s">
        <v>1858</v>
      </c>
      <c r="F786" s="15" t="s">
        <v>1859</v>
      </c>
      <c r="G786" s="2">
        <v>170604</v>
      </c>
      <c r="H786" s="20"/>
      <c r="I786" s="4">
        <v>99.4</v>
      </c>
      <c r="J786" s="4">
        <v>243</v>
      </c>
      <c r="K786" s="4"/>
      <c r="L786" s="4">
        <v>202</v>
      </c>
      <c r="M786" s="4"/>
      <c r="N786" s="4" t="s">
        <v>1860</v>
      </c>
      <c r="O786" s="4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  <c r="AP786" s="20"/>
      <c r="AQ786" s="20"/>
      <c r="AR786" s="20"/>
      <c r="AS786" s="20"/>
      <c r="AT786" s="20"/>
      <c r="AU786" s="20"/>
      <c r="AV786" s="20"/>
      <c r="AW786" s="20"/>
      <c r="AX786" s="20"/>
      <c r="AY786" s="20"/>
      <c r="AZ786" s="20"/>
      <c r="BA786" s="20"/>
    </row>
    <row r="787" spans="1:53" s="23" customFormat="1" x14ac:dyDescent="0.2">
      <c r="A787" s="20"/>
      <c r="B787" s="20" t="str">
        <f>VLOOKUP(C787,'[1]виды номенклатуры'!$B$1:$E$29,2)</f>
        <v>Котлы</v>
      </c>
      <c r="C787" s="20" t="s">
        <v>1799</v>
      </c>
      <c r="D787" s="20" t="s">
        <v>345</v>
      </c>
      <c r="E787" s="14" t="s">
        <v>354</v>
      </c>
      <c r="F787" s="15" t="s">
        <v>355</v>
      </c>
      <c r="G787" s="2">
        <v>41600</v>
      </c>
      <c r="H787" s="20"/>
      <c r="I787" s="4"/>
      <c r="J787" s="4"/>
      <c r="K787" s="4"/>
      <c r="L787" s="4"/>
      <c r="M787" s="4"/>
      <c r="N787" s="4"/>
      <c r="O787" s="4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  <c r="AP787" s="20"/>
      <c r="AQ787" s="20"/>
      <c r="AR787" s="20"/>
      <c r="AS787" s="20"/>
      <c r="AT787" s="20"/>
      <c r="AU787" s="20"/>
      <c r="AV787" s="20"/>
      <c r="AW787" s="20"/>
      <c r="AX787" s="20"/>
      <c r="AY787" s="20"/>
      <c r="AZ787" s="20"/>
      <c r="BA787" s="20"/>
    </row>
    <row r="788" spans="1:53" s="23" customFormat="1" x14ac:dyDescent="0.2">
      <c r="A788" s="20"/>
      <c r="B788" s="20" t="str">
        <f>VLOOKUP(C788,'[1]виды номенклатуры'!$B$1:$E$29,2)</f>
        <v>Котлы</v>
      </c>
      <c r="C788" s="20" t="s">
        <v>1799</v>
      </c>
      <c r="D788" s="20" t="s">
        <v>345</v>
      </c>
      <c r="E788" s="14" t="s">
        <v>1358</v>
      </c>
      <c r="F788" s="15" t="s">
        <v>1359</v>
      </c>
      <c r="G788" s="2">
        <v>14029</v>
      </c>
      <c r="H788" s="20"/>
      <c r="I788" s="4"/>
      <c r="J788" s="4"/>
      <c r="K788" s="4"/>
      <c r="L788" s="4"/>
      <c r="M788" s="4"/>
      <c r="N788" s="4"/>
      <c r="O788" s="4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  <c r="AP788" s="20"/>
      <c r="AQ788" s="20"/>
      <c r="AR788" s="20"/>
      <c r="AS788" s="20"/>
      <c r="AT788" s="20"/>
      <c r="AU788" s="20"/>
      <c r="AV788" s="20"/>
      <c r="AW788" s="20"/>
      <c r="AX788" s="20"/>
      <c r="AY788" s="20"/>
      <c r="AZ788" s="20"/>
      <c r="BA788" s="20"/>
    </row>
    <row r="789" spans="1:53" s="23" customFormat="1" x14ac:dyDescent="0.2">
      <c r="A789" s="20"/>
      <c r="B789" s="20" t="str">
        <f>VLOOKUP(C789,'[1]виды номенклатуры'!$B$1:$E$29,2)</f>
        <v>Котлы</v>
      </c>
      <c r="C789" s="20" t="s">
        <v>1799</v>
      </c>
      <c r="D789" s="20" t="s">
        <v>345</v>
      </c>
      <c r="E789" s="14" t="s">
        <v>1861</v>
      </c>
      <c r="F789" s="15" t="s">
        <v>1862</v>
      </c>
      <c r="G789" s="2">
        <v>185849</v>
      </c>
      <c r="H789" s="20"/>
      <c r="I789" s="4"/>
      <c r="J789" s="4"/>
      <c r="K789" s="4"/>
      <c r="L789" s="4"/>
      <c r="M789" s="4"/>
      <c r="N789" s="4"/>
      <c r="O789" s="4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  <c r="AP789" s="20"/>
      <c r="AQ789" s="20"/>
      <c r="AR789" s="20"/>
      <c r="AS789" s="20"/>
      <c r="AT789" s="20"/>
      <c r="AU789" s="20"/>
      <c r="AV789" s="20"/>
      <c r="AW789" s="20"/>
      <c r="AX789" s="20"/>
      <c r="AY789" s="20"/>
      <c r="AZ789" s="20"/>
      <c r="BA789" s="20"/>
    </row>
    <row r="790" spans="1:53" s="23" customFormat="1" x14ac:dyDescent="0.2">
      <c r="A790" s="20"/>
      <c r="B790" s="20" t="str">
        <f>VLOOKUP(C790,'[1]виды номенклатуры'!$B$1:$E$29,2)</f>
        <v>Котлы</v>
      </c>
      <c r="C790" s="20" t="s">
        <v>1799</v>
      </c>
      <c r="D790" s="20" t="s">
        <v>345</v>
      </c>
      <c r="E790" s="14" t="s">
        <v>1863</v>
      </c>
      <c r="F790" s="15" t="s">
        <v>1864</v>
      </c>
      <c r="G790" s="2">
        <v>221681</v>
      </c>
      <c r="H790" s="20"/>
      <c r="I790" s="4"/>
      <c r="J790" s="4"/>
      <c r="K790" s="4"/>
      <c r="L790" s="4"/>
      <c r="M790" s="4"/>
      <c r="N790" s="4"/>
      <c r="O790" s="4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  <c r="AP790" s="20"/>
      <c r="AQ790" s="20"/>
      <c r="AR790" s="20"/>
      <c r="AS790" s="20"/>
      <c r="AT790" s="20"/>
      <c r="AU790" s="20"/>
      <c r="AV790" s="20"/>
      <c r="AW790" s="20"/>
      <c r="AX790" s="20"/>
      <c r="AY790" s="20"/>
      <c r="AZ790" s="20"/>
      <c r="BA790" s="20"/>
    </row>
    <row r="791" spans="1:53" s="23" customFormat="1" x14ac:dyDescent="0.2">
      <c r="A791" s="20"/>
      <c r="B791" s="20" t="str">
        <f>VLOOKUP(C791,'[1]виды номенклатуры'!$B$1:$E$29,2)</f>
        <v>Котлы</v>
      </c>
      <c r="C791" s="20" t="s">
        <v>1799</v>
      </c>
      <c r="D791" s="20" t="s">
        <v>345</v>
      </c>
      <c r="E791" s="14" t="s">
        <v>1865</v>
      </c>
      <c r="F791" s="15" t="s">
        <v>1866</v>
      </c>
      <c r="G791" s="2">
        <v>198301</v>
      </c>
      <c r="H791" s="20"/>
      <c r="I791" s="4"/>
      <c r="J791" s="4"/>
      <c r="K791" s="4"/>
      <c r="L791" s="4"/>
      <c r="M791" s="4"/>
      <c r="N791" s="4"/>
      <c r="O791" s="4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  <c r="AP791" s="20"/>
      <c r="AQ791" s="20"/>
      <c r="AR791" s="20"/>
      <c r="AS791" s="20"/>
      <c r="AT791" s="20"/>
      <c r="AU791" s="20"/>
      <c r="AV791" s="20"/>
      <c r="AW791" s="20"/>
      <c r="AX791" s="20"/>
      <c r="AY791" s="20"/>
      <c r="AZ791" s="20"/>
      <c r="BA791" s="20"/>
    </row>
    <row r="792" spans="1:53" s="23" customFormat="1" x14ac:dyDescent="0.2">
      <c r="A792" s="20"/>
      <c r="B792" s="20" t="str">
        <f>VLOOKUP(C792,'[1]виды номенклатуры'!$B$1:$E$29,2)</f>
        <v>Котлы</v>
      </c>
      <c r="C792" s="20" t="s">
        <v>1799</v>
      </c>
      <c r="D792" s="20" t="s">
        <v>345</v>
      </c>
      <c r="E792" s="14" t="s">
        <v>1867</v>
      </c>
      <c r="F792" s="15" t="s">
        <v>1868</v>
      </c>
      <c r="G792" s="2">
        <v>227003</v>
      </c>
      <c r="H792" s="20"/>
      <c r="I792" s="4"/>
      <c r="J792" s="4"/>
      <c r="K792" s="4"/>
      <c r="L792" s="4"/>
      <c r="M792" s="4"/>
      <c r="N792" s="4"/>
      <c r="O792" s="4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  <c r="AP792" s="20"/>
      <c r="AQ792" s="20"/>
      <c r="AR792" s="20"/>
      <c r="AS792" s="20"/>
      <c r="AT792" s="20"/>
      <c r="AU792" s="20"/>
      <c r="AV792" s="20"/>
      <c r="AW792" s="20"/>
      <c r="AX792" s="20"/>
      <c r="AY792" s="20"/>
      <c r="AZ792" s="20"/>
      <c r="BA792" s="20"/>
    </row>
    <row r="793" spans="1:53" s="23" customFormat="1" x14ac:dyDescent="0.2">
      <c r="A793" s="20"/>
      <c r="B793" s="20" t="str">
        <f>VLOOKUP(C793,'[1]виды номенклатуры'!$B$1:$E$29,2)</f>
        <v>Котлы</v>
      </c>
      <c r="C793" s="20" t="s">
        <v>1799</v>
      </c>
      <c r="D793" s="20" t="s">
        <v>345</v>
      </c>
      <c r="E793" s="14" t="s">
        <v>1869</v>
      </c>
      <c r="F793" s="15" t="s">
        <v>1870</v>
      </c>
      <c r="G793" s="2">
        <v>39495</v>
      </c>
      <c r="H793" s="20"/>
      <c r="I793" s="4">
        <v>18</v>
      </c>
      <c r="J793" s="4">
        <v>2.13</v>
      </c>
      <c r="K793" s="4"/>
      <c r="L793" s="4"/>
      <c r="M793" s="4"/>
      <c r="N793" s="4"/>
      <c r="O793" s="4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  <c r="AP793" s="20"/>
      <c r="AQ793" s="20"/>
      <c r="AR793" s="20"/>
      <c r="AS793" s="20"/>
      <c r="AT793" s="20"/>
      <c r="AU793" s="20"/>
      <c r="AV793" s="20"/>
      <c r="AW793" s="20"/>
      <c r="AX793" s="20"/>
      <c r="AY793" s="20"/>
      <c r="AZ793" s="20"/>
      <c r="BA793" s="20"/>
    </row>
    <row r="794" spans="1:53" s="23" customFormat="1" x14ac:dyDescent="0.2">
      <c r="A794" s="20"/>
      <c r="B794" s="20" t="str">
        <f>VLOOKUP(C794,'[1]виды номенклатуры'!$B$1:$E$29,2)</f>
        <v>Котлы</v>
      </c>
      <c r="C794" s="20" t="s">
        <v>1799</v>
      </c>
      <c r="D794" s="20" t="s">
        <v>345</v>
      </c>
      <c r="E794" s="14" t="s">
        <v>1871</v>
      </c>
      <c r="F794" s="15" t="s">
        <v>1872</v>
      </c>
      <c r="G794" s="2">
        <v>43339</v>
      </c>
      <c r="H794" s="20"/>
      <c r="I794" s="4">
        <v>24</v>
      </c>
      <c r="J794" s="4">
        <v>2.82</v>
      </c>
      <c r="K794" s="4"/>
      <c r="L794" s="4"/>
      <c r="M794" s="4"/>
      <c r="N794" s="4"/>
      <c r="O794" s="4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  <c r="AP794" s="20"/>
      <c r="AQ794" s="20"/>
      <c r="AR794" s="20"/>
      <c r="AS794" s="20"/>
      <c r="AT794" s="20"/>
      <c r="AU794" s="20"/>
      <c r="AV794" s="20"/>
      <c r="AW794" s="20"/>
      <c r="AX794" s="20"/>
      <c r="AY794" s="20"/>
      <c r="AZ794" s="20"/>
      <c r="BA794" s="20"/>
    </row>
    <row r="795" spans="1:53" s="23" customFormat="1" x14ac:dyDescent="0.2">
      <c r="A795" s="20"/>
      <c r="B795" s="20" t="str">
        <f>VLOOKUP(C795,'[1]виды номенклатуры'!$B$1:$E$29,2)</f>
        <v>Котлы</v>
      </c>
      <c r="C795" s="20" t="s">
        <v>1799</v>
      </c>
      <c r="D795" s="20" t="s">
        <v>345</v>
      </c>
      <c r="E795" s="14" t="s">
        <v>1873</v>
      </c>
      <c r="F795" s="15" t="s">
        <v>1874</v>
      </c>
      <c r="G795" s="2">
        <v>48888</v>
      </c>
      <c r="H795" s="20"/>
      <c r="I795" s="4">
        <v>30</v>
      </c>
      <c r="J795" s="4">
        <v>3.52</v>
      </c>
      <c r="K795" s="4"/>
      <c r="L795" s="4"/>
      <c r="M795" s="4"/>
      <c r="N795" s="4"/>
      <c r="O795" s="4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  <c r="AP795" s="20"/>
      <c r="AQ795" s="20"/>
      <c r="AR795" s="20"/>
      <c r="AS795" s="20"/>
      <c r="AT795" s="20"/>
      <c r="AU795" s="20"/>
      <c r="AV795" s="20"/>
      <c r="AW795" s="20"/>
      <c r="AX795" s="20"/>
      <c r="AY795" s="20"/>
      <c r="AZ795" s="20"/>
      <c r="BA795" s="20"/>
    </row>
    <row r="796" spans="1:53" s="23" customFormat="1" x14ac:dyDescent="0.2">
      <c r="A796" s="20"/>
      <c r="B796" s="20" t="str">
        <f>VLOOKUP(C796,'[1]виды номенклатуры'!$B$1:$E$29,2)</f>
        <v>Котлы</v>
      </c>
      <c r="C796" s="20" t="s">
        <v>1799</v>
      </c>
      <c r="D796" s="20" t="s">
        <v>345</v>
      </c>
      <c r="E796" s="14" t="s">
        <v>1875</v>
      </c>
      <c r="F796" s="15" t="s">
        <v>1876</v>
      </c>
      <c r="G796" s="2">
        <v>63086</v>
      </c>
      <c r="H796" s="20"/>
      <c r="I796" s="4">
        <v>36</v>
      </c>
      <c r="J796" s="4">
        <v>4.22</v>
      </c>
      <c r="K796" s="4"/>
      <c r="L796" s="4"/>
      <c r="M796" s="4"/>
      <c r="N796" s="4"/>
      <c r="O796" s="4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  <c r="AP796" s="20"/>
      <c r="AQ796" s="20"/>
      <c r="AR796" s="20"/>
      <c r="AS796" s="20"/>
      <c r="AT796" s="20"/>
      <c r="AU796" s="20"/>
      <c r="AV796" s="20"/>
      <c r="AW796" s="20"/>
      <c r="AX796" s="20"/>
      <c r="AY796" s="20"/>
      <c r="AZ796" s="20"/>
      <c r="BA796" s="20"/>
    </row>
    <row r="797" spans="1:53" s="23" customFormat="1" x14ac:dyDescent="0.2">
      <c r="A797" s="20"/>
      <c r="B797" s="20" t="str">
        <f>VLOOKUP(C797,'[1]виды номенклатуры'!$B$1:$E$29,2)</f>
        <v>Котлы</v>
      </c>
      <c r="C797" s="20" t="s">
        <v>1799</v>
      </c>
      <c r="D797" s="20" t="s">
        <v>345</v>
      </c>
      <c r="E797" s="14" t="s">
        <v>1877</v>
      </c>
      <c r="F797" s="15" t="s">
        <v>1878</v>
      </c>
      <c r="G797" s="2">
        <v>67673</v>
      </c>
      <c r="H797" s="20"/>
      <c r="I797" s="4">
        <v>42</v>
      </c>
      <c r="J797" s="4">
        <v>4.91</v>
      </c>
      <c r="K797" s="4"/>
      <c r="L797" s="4"/>
      <c r="M797" s="4"/>
      <c r="N797" s="4"/>
      <c r="O797" s="4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  <c r="AP797" s="20"/>
      <c r="AQ797" s="20"/>
      <c r="AR797" s="20"/>
      <c r="AS797" s="20"/>
      <c r="AT797" s="20"/>
      <c r="AU797" s="20"/>
      <c r="AV797" s="20"/>
      <c r="AW797" s="20"/>
      <c r="AX797" s="20"/>
      <c r="AY797" s="20"/>
      <c r="AZ797" s="20"/>
      <c r="BA797" s="20"/>
    </row>
    <row r="798" spans="1:53" s="23" customFormat="1" x14ac:dyDescent="0.2">
      <c r="A798" s="20"/>
      <c r="B798" s="20" t="str">
        <f>VLOOKUP(C798,'[1]виды номенклатуры'!$B$1:$E$29,2)</f>
        <v>Котлы</v>
      </c>
      <c r="C798" s="20" t="s">
        <v>1799</v>
      </c>
      <c r="D798" s="20" t="s">
        <v>345</v>
      </c>
      <c r="E798" s="14" t="s">
        <v>1879</v>
      </c>
      <c r="F798" s="15" t="s">
        <v>1880</v>
      </c>
      <c r="G798" s="2">
        <v>84974</v>
      </c>
      <c r="H798" s="20"/>
      <c r="I798" s="4">
        <v>48</v>
      </c>
      <c r="J798" s="4">
        <v>5.6</v>
      </c>
      <c r="K798" s="4"/>
      <c r="L798" s="4"/>
      <c r="M798" s="4"/>
      <c r="N798" s="4"/>
      <c r="O798" s="4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  <c r="AP798" s="20"/>
      <c r="AQ798" s="20"/>
      <c r="AR798" s="20"/>
      <c r="AS798" s="20"/>
      <c r="AT798" s="20"/>
      <c r="AU798" s="20"/>
      <c r="AV798" s="20"/>
      <c r="AW798" s="20"/>
      <c r="AX798" s="20"/>
      <c r="AY798" s="20"/>
      <c r="AZ798" s="20"/>
      <c r="BA798" s="20"/>
    </row>
    <row r="799" spans="1:53" s="23" customFormat="1" x14ac:dyDescent="0.2">
      <c r="A799" s="20"/>
      <c r="B799" s="20" t="str">
        <f>VLOOKUP(C799,'[1]виды номенклатуры'!$B$1:$E$29,2)</f>
        <v>Котлы</v>
      </c>
      <c r="C799" s="20" t="s">
        <v>1799</v>
      </c>
      <c r="D799" s="20" t="s">
        <v>345</v>
      </c>
      <c r="E799" s="14" t="s">
        <v>1881</v>
      </c>
      <c r="F799" s="15" t="s">
        <v>1882</v>
      </c>
      <c r="G799" s="2">
        <v>50854</v>
      </c>
      <c r="H799" s="20"/>
      <c r="I799" s="4">
        <v>23</v>
      </c>
      <c r="J799" s="4">
        <v>2.71</v>
      </c>
      <c r="K799" s="4"/>
      <c r="L799" s="4"/>
      <c r="M799" s="4"/>
      <c r="N799" s="4"/>
      <c r="O799" s="4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  <c r="AP799" s="20"/>
      <c r="AQ799" s="20"/>
      <c r="AR799" s="20"/>
      <c r="AS799" s="20"/>
      <c r="AT799" s="20"/>
      <c r="AU799" s="20"/>
      <c r="AV799" s="20"/>
      <c r="AW799" s="20"/>
      <c r="AX799" s="20"/>
      <c r="AY799" s="20"/>
      <c r="AZ799" s="20"/>
      <c r="BA799" s="20"/>
    </row>
    <row r="800" spans="1:53" s="23" customFormat="1" x14ac:dyDescent="0.2">
      <c r="A800" s="20"/>
      <c r="B800" s="20" t="str">
        <f>VLOOKUP(C800,'[1]виды номенклатуры'!$B$1:$E$29,2)</f>
        <v>Котлы</v>
      </c>
      <c r="C800" s="20" t="s">
        <v>1799</v>
      </c>
      <c r="D800" s="20" t="s">
        <v>345</v>
      </c>
      <c r="E800" s="14" t="s">
        <v>1883</v>
      </c>
      <c r="F800" s="15" t="s">
        <v>1884</v>
      </c>
      <c r="G800" s="2">
        <v>55134</v>
      </c>
      <c r="H800" s="20"/>
      <c r="I800" s="4">
        <v>30</v>
      </c>
      <c r="J800" s="4">
        <v>3.52</v>
      </c>
      <c r="K800" s="4"/>
      <c r="L800" s="4"/>
      <c r="M800" s="4"/>
      <c r="N800" s="4"/>
      <c r="O800" s="4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  <c r="AP800" s="20"/>
      <c r="AQ800" s="20"/>
      <c r="AR800" s="20"/>
      <c r="AS800" s="20"/>
      <c r="AT800" s="20"/>
      <c r="AU800" s="20"/>
      <c r="AV800" s="20"/>
      <c r="AW800" s="20"/>
      <c r="AX800" s="20"/>
      <c r="AY800" s="20"/>
      <c r="AZ800" s="20"/>
      <c r="BA800" s="20"/>
    </row>
    <row r="801" spans="1:53" s="23" customFormat="1" x14ac:dyDescent="0.2">
      <c r="A801" s="20"/>
      <c r="B801" s="20" t="str">
        <f>VLOOKUP(C801,'[1]виды номенклатуры'!$B$1:$E$29,2)</f>
        <v>Котлы</v>
      </c>
      <c r="C801" s="20" t="s">
        <v>1799</v>
      </c>
      <c r="D801" s="20" t="s">
        <v>345</v>
      </c>
      <c r="E801" s="14" t="s">
        <v>1885</v>
      </c>
      <c r="F801" s="15" t="s">
        <v>1886</v>
      </c>
      <c r="G801" s="2">
        <v>59198</v>
      </c>
      <c r="H801" s="20"/>
      <c r="I801" s="4">
        <v>36</v>
      </c>
      <c r="J801" s="4">
        <v>4.22</v>
      </c>
      <c r="K801" s="4"/>
      <c r="L801" s="4"/>
      <c r="M801" s="4"/>
      <c r="N801" s="4"/>
      <c r="O801" s="4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  <c r="AP801" s="20"/>
      <c r="AQ801" s="20"/>
      <c r="AR801" s="20"/>
      <c r="AS801" s="20"/>
      <c r="AT801" s="20"/>
      <c r="AU801" s="20"/>
      <c r="AV801" s="20"/>
      <c r="AW801" s="20"/>
      <c r="AX801" s="20"/>
      <c r="AY801" s="20"/>
      <c r="AZ801" s="20"/>
      <c r="BA801" s="20"/>
    </row>
    <row r="802" spans="1:53" s="23" customFormat="1" x14ac:dyDescent="0.2">
      <c r="A802" s="20"/>
      <c r="B802" s="20" t="str">
        <f>VLOOKUP(C802,'[1]виды номенклатуры'!$B$1:$E$29,2)</f>
        <v>Котлы</v>
      </c>
      <c r="C802" s="20" t="s">
        <v>1799</v>
      </c>
      <c r="D802" s="20" t="s">
        <v>345</v>
      </c>
      <c r="E802" s="14" t="s">
        <v>1887</v>
      </c>
      <c r="F802" s="15" t="s">
        <v>1888</v>
      </c>
      <c r="G802" s="2">
        <v>64353</v>
      </c>
      <c r="H802" s="20"/>
      <c r="I802" s="4">
        <v>42</v>
      </c>
      <c r="J802" s="4">
        <v>4.92</v>
      </c>
      <c r="K802" s="4"/>
      <c r="L802" s="4"/>
      <c r="M802" s="4"/>
      <c r="N802" s="4"/>
      <c r="O802" s="4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  <c r="AP802" s="20"/>
      <c r="AQ802" s="20"/>
      <c r="AR802" s="20"/>
      <c r="AS802" s="20"/>
      <c r="AT802" s="20"/>
      <c r="AU802" s="20"/>
      <c r="AV802" s="20"/>
      <c r="AW802" s="20"/>
      <c r="AX802" s="20"/>
      <c r="AY802" s="20"/>
      <c r="AZ802" s="20"/>
      <c r="BA802" s="20"/>
    </row>
    <row r="803" spans="1:53" s="23" customFormat="1" x14ac:dyDescent="0.2">
      <c r="A803" s="20"/>
      <c r="B803" s="20" t="str">
        <f>VLOOKUP(C803,'[1]виды номенклатуры'!$B$1:$E$29,2)</f>
        <v>Котлы</v>
      </c>
      <c r="C803" s="20" t="s">
        <v>1799</v>
      </c>
      <c r="D803" s="20" t="s">
        <v>345</v>
      </c>
      <c r="E803" s="14" t="s">
        <v>1889</v>
      </c>
      <c r="F803" s="15" t="s">
        <v>1890</v>
      </c>
      <c r="G803" s="2">
        <v>67935</v>
      </c>
      <c r="H803" s="20"/>
      <c r="I803" s="4">
        <v>48</v>
      </c>
      <c r="J803" s="4">
        <v>5.62</v>
      </c>
      <c r="K803" s="4"/>
      <c r="L803" s="4"/>
      <c r="M803" s="4"/>
      <c r="N803" s="4"/>
      <c r="O803" s="4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  <c r="AP803" s="20"/>
      <c r="AQ803" s="20"/>
      <c r="AR803" s="20"/>
      <c r="AS803" s="20"/>
      <c r="AT803" s="20"/>
      <c r="AU803" s="20"/>
      <c r="AV803" s="20"/>
      <c r="AW803" s="20"/>
      <c r="AX803" s="20"/>
      <c r="AY803" s="20"/>
      <c r="AZ803" s="20"/>
      <c r="BA803" s="20"/>
    </row>
    <row r="804" spans="1:53" s="23" customFormat="1" x14ac:dyDescent="0.2">
      <c r="A804" s="20"/>
      <c r="B804" s="20" t="str">
        <f>VLOOKUP(C804,'[1]виды номенклатуры'!$B$1:$E$29,2)</f>
        <v>Котлы</v>
      </c>
      <c r="C804" s="20" t="s">
        <v>1799</v>
      </c>
      <c r="D804" s="20" t="s">
        <v>345</v>
      </c>
      <c r="E804" s="14" t="s">
        <v>1891</v>
      </c>
      <c r="F804" s="15" t="s">
        <v>1892</v>
      </c>
      <c r="G804" s="2">
        <v>75668</v>
      </c>
      <c r="H804" s="20"/>
      <c r="I804" s="4">
        <v>54</v>
      </c>
      <c r="J804" s="4">
        <v>6.31</v>
      </c>
      <c r="K804" s="4"/>
      <c r="L804" s="4"/>
      <c r="M804" s="4"/>
      <c r="N804" s="4"/>
      <c r="O804" s="4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  <c r="AP804" s="20"/>
      <c r="AQ804" s="20"/>
      <c r="AR804" s="20"/>
      <c r="AS804" s="20"/>
      <c r="AT804" s="20"/>
      <c r="AU804" s="20"/>
      <c r="AV804" s="20"/>
      <c r="AW804" s="20"/>
      <c r="AX804" s="20"/>
      <c r="AY804" s="20"/>
      <c r="AZ804" s="20"/>
      <c r="BA804" s="20"/>
    </row>
    <row r="805" spans="1:53" s="23" customFormat="1" x14ac:dyDescent="0.2">
      <c r="A805" s="20"/>
      <c r="B805" s="20" t="str">
        <f>VLOOKUP(C805,'[1]виды номенклатуры'!$B$1:$E$29,2)</f>
        <v>Котлы</v>
      </c>
      <c r="C805" s="20" t="s">
        <v>1799</v>
      </c>
      <c r="D805" s="20" t="s">
        <v>345</v>
      </c>
      <c r="E805" s="14" t="s">
        <v>1893</v>
      </c>
      <c r="F805" s="15" t="s">
        <v>1894</v>
      </c>
      <c r="G805" s="2">
        <v>18130</v>
      </c>
      <c r="H805" s="20"/>
      <c r="I805" s="4"/>
      <c r="J805" s="4"/>
      <c r="K805" s="4"/>
      <c r="L805" s="4"/>
      <c r="M805" s="4"/>
      <c r="N805" s="4"/>
      <c r="O805" s="4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  <c r="AP805" s="20"/>
      <c r="AQ805" s="20"/>
      <c r="AR805" s="20"/>
      <c r="AS805" s="20"/>
      <c r="AT805" s="20"/>
      <c r="AU805" s="20"/>
      <c r="AV805" s="20"/>
      <c r="AW805" s="20"/>
      <c r="AX805" s="20"/>
      <c r="AY805" s="20"/>
      <c r="AZ805" s="20"/>
      <c r="BA805" s="20"/>
    </row>
    <row r="806" spans="1:53" s="23" customFormat="1" x14ac:dyDescent="0.2">
      <c r="A806" s="20"/>
      <c r="B806" s="20" t="str">
        <f>VLOOKUP(C806,'[1]виды номенклатуры'!$B$1:$E$29,2)</f>
        <v>Котлы</v>
      </c>
      <c r="C806" s="20" t="s">
        <v>1799</v>
      </c>
      <c r="D806" s="20" t="s">
        <v>345</v>
      </c>
      <c r="E806" s="14" t="s">
        <v>1895</v>
      </c>
      <c r="F806" s="15" t="s">
        <v>1896</v>
      </c>
      <c r="G806" s="2">
        <v>33790</v>
      </c>
      <c r="H806" s="20"/>
      <c r="I806" s="4"/>
      <c r="J806" s="4"/>
      <c r="K806" s="4"/>
      <c r="L806" s="4"/>
      <c r="M806" s="4"/>
      <c r="N806" s="4"/>
      <c r="O806" s="4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  <c r="AP806" s="20"/>
      <c r="AQ806" s="20"/>
      <c r="AR806" s="20"/>
      <c r="AS806" s="20"/>
      <c r="AT806" s="20"/>
      <c r="AU806" s="20"/>
      <c r="AV806" s="20"/>
      <c r="AW806" s="20"/>
      <c r="AX806" s="20"/>
      <c r="AY806" s="20"/>
      <c r="AZ806" s="20"/>
      <c r="BA806" s="20"/>
    </row>
    <row r="807" spans="1:53" s="23" customFormat="1" x14ac:dyDescent="0.2">
      <c r="A807" s="20"/>
      <c r="B807" s="20" t="str">
        <f>VLOOKUP(C807,'[1]виды номенклатуры'!$B$1:$E$29,2)</f>
        <v>Котлы</v>
      </c>
      <c r="C807" s="20" t="s">
        <v>1799</v>
      </c>
      <c r="D807" s="20" t="s">
        <v>402</v>
      </c>
      <c r="E807" s="14" t="s">
        <v>1897</v>
      </c>
      <c r="F807" s="15" t="s">
        <v>1898</v>
      </c>
      <c r="G807" s="2">
        <v>55279</v>
      </c>
      <c r="H807" s="20"/>
      <c r="I807" s="4">
        <v>25</v>
      </c>
      <c r="J807" s="4"/>
      <c r="K807" s="4"/>
      <c r="L807" s="4"/>
      <c r="M807" s="4"/>
      <c r="N807" s="4" t="s">
        <v>1899</v>
      </c>
      <c r="O807" s="4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  <c r="AP807" s="20"/>
      <c r="AQ807" s="20"/>
      <c r="AR807" s="20"/>
      <c r="AS807" s="20"/>
      <c r="AT807" s="20"/>
      <c r="AU807" s="20"/>
      <c r="AV807" s="20"/>
      <c r="AW807" s="20"/>
      <c r="AX807" s="20"/>
      <c r="AY807" s="20"/>
      <c r="AZ807" s="20"/>
      <c r="BA807" s="20"/>
    </row>
    <row r="808" spans="1:53" s="23" customFormat="1" x14ac:dyDescent="0.2">
      <c r="A808" s="20"/>
      <c r="B808" s="20" t="str">
        <f>VLOOKUP(C808,'[1]виды номенклатуры'!$B$1:$E$29,2)</f>
        <v>Котлы</v>
      </c>
      <c r="C808" s="20" t="s">
        <v>1799</v>
      </c>
      <c r="D808" s="20" t="s">
        <v>402</v>
      </c>
      <c r="E808" s="14" t="s">
        <v>1900</v>
      </c>
      <c r="F808" s="15" t="s">
        <v>1901</v>
      </c>
      <c r="G808" s="2">
        <v>82775</v>
      </c>
      <c r="H808" s="20"/>
      <c r="I808" s="4">
        <v>21</v>
      </c>
      <c r="J808" s="4"/>
      <c r="K808" s="4"/>
      <c r="L808" s="4"/>
      <c r="M808" s="4"/>
      <c r="N808" s="4" t="s">
        <v>1902</v>
      </c>
      <c r="O808" s="4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  <c r="AP808" s="20"/>
      <c r="AQ808" s="20"/>
      <c r="AR808" s="20"/>
      <c r="AS808" s="20"/>
      <c r="AT808" s="20"/>
      <c r="AU808" s="20"/>
      <c r="AV808" s="20"/>
      <c r="AW808" s="20"/>
      <c r="AX808" s="20"/>
      <c r="AY808" s="20"/>
      <c r="AZ808" s="20"/>
      <c r="BA808" s="20"/>
    </row>
    <row r="809" spans="1:53" s="23" customFormat="1" x14ac:dyDescent="0.2">
      <c r="A809" s="20"/>
      <c r="B809" s="20" t="str">
        <f>VLOOKUP(C809,'[1]виды номенклатуры'!$B$1:$E$29,2)</f>
        <v>Котлы</v>
      </c>
      <c r="C809" s="20" t="s">
        <v>1799</v>
      </c>
      <c r="D809" s="20" t="s">
        <v>402</v>
      </c>
      <c r="E809" s="14" t="s">
        <v>1903</v>
      </c>
      <c r="F809" s="15" t="s">
        <v>1904</v>
      </c>
      <c r="G809" s="2">
        <v>49169</v>
      </c>
      <c r="H809" s="20"/>
      <c r="I809" s="4">
        <v>16</v>
      </c>
      <c r="J809" s="4"/>
      <c r="K809" s="4"/>
      <c r="L809" s="4"/>
      <c r="M809" s="4"/>
      <c r="N809" s="4" t="s">
        <v>1899</v>
      </c>
      <c r="O809" s="4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  <c r="AP809" s="20"/>
      <c r="AQ809" s="20"/>
      <c r="AR809" s="20"/>
      <c r="AS809" s="20"/>
      <c r="AT809" s="20"/>
      <c r="AU809" s="20"/>
      <c r="AV809" s="20"/>
      <c r="AW809" s="20"/>
      <c r="AX809" s="20"/>
      <c r="AY809" s="20"/>
      <c r="AZ809" s="20"/>
      <c r="BA809" s="20"/>
    </row>
    <row r="810" spans="1:53" s="23" customFormat="1" x14ac:dyDescent="0.2">
      <c r="A810" s="20"/>
      <c r="B810" s="20" t="str">
        <f>VLOOKUP(C810,'[1]виды номенклатуры'!$B$1:$E$29,2)</f>
        <v>Котлы</v>
      </c>
      <c r="C810" s="20" t="s">
        <v>1799</v>
      </c>
      <c r="D810" s="20" t="s">
        <v>402</v>
      </c>
      <c r="E810" s="14" t="s">
        <v>1905</v>
      </c>
      <c r="F810" s="15" t="s">
        <v>1906</v>
      </c>
      <c r="G810" s="2">
        <v>70554</v>
      </c>
      <c r="H810" s="20"/>
      <c r="I810" s="4">
        <v>16</v>
      </c>
      <c r="J810" s="4"/>
      <c r="K810" s="4"/>
      <c r="L810" s="4"/>
      <c r="M810" s="4"/>
      <c r="N810" s="4" t="s">
        <v>1902</v>
      </c>
      <c r="O810" s="4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  <c r="AP810" s="20"/>
      <c r="AQ810" s="20"/>
      <c r="AR810" s="20"/>
      <c r="AS810" s="20"/>
      <c r="AT810" s="20"/>
      <c r="AU810" s="20"/>
      <c r="AV810" s="20"/>
      <c r="AW810" s="20"/>
      <c r="AX810" s="20"/>
      <c r="AY810" s="20"/>
      <c r="AZ810" s="20"/>
      <c r="BA810" s="20"/>
    </row>
    <row r="811" spans="1:53" s="23" customFormat="1" x14ac:dyDescent="0.2">
      <c r="A811" s="20"/>
      <c r="B811" s="20" t="str">
        <f>VLOOKUP(C811,'[1]виды номенклатуры'!$B$1:$E$29,2)</f>
        <v>Котлы</v>
      </c>
      <c r="C811" s="20" t="s">
        <v>1799</v>
      </c>
      <c r="D811" s="20" t="s">
        <v>402</v>
      </c>
      <c r="E811" s="14" t="s">
        <v>1907</v>
      </c>
      <c r="F811" s="15" t="s">
        <v>1908</v>
      </c>
      <c r="G811" s="2">
        <v>91940</v>
      </c>
      <c r="H811" s="20"/>
      <c r="I811" s="4">
        <v>26</v>
      </c>
      <c r="J811" s="4"/>
      <c r="K811" s="4"/>
      <c r="L811" s="4"/>
      <c r="M811" s="4"/>
      <c r="N811" s="4" t="s">
        <v>1909</v>
      </c>
      <c r="O811" s="4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  <c r="AP811" s="20"/>
      <c r="AQ811" s="20"/>
      <c r="AR811" s="20"/>
      <c r="AS811" s="20"/>
      <c r="AT811" s="20"/>
      <c r="AU811" s="20"/>
      <c r="AV811" s="20"/>
      <c r="AW811" s="20"/>
      <c r="AX811" s="20"/>
      <c r="AY811" s="20"/>
      <c r="AZ811" s="20"/>
      <c r="BA811" s="20"/>
    </row>
    <row r="812" spans="1:53" s="23" customFormat="1" x14ac:dyDescent="0.2">
      <c r="A812" s="20"/>
      <c r="B812" s="20" t="str">
        <f>VLOOKUP(C812,'[1]виды номенклатуры'!$B$1:$E$29,2)</f>
        <v>Котлы</v>
      </c>
      <c r="C812" s="20" t="s">
        <v>1799</v>
      </c>
      <c r="D812" s="20" t="s">
        <v>402</v>
      </c>
      <c r="E812" s="14" t="s">
        <v>1910</v>
      </c>
      <c r="F812" s="15" t="s">
        <v>1911</v>
      </c>
      <c r="G812" s="2">
        <v>94995</v>
      </c>
      <c r="H812" s="20"/>
      <c r="I812" s="4">
        <v>31</v>
      </c>
      <c r="J812" s="4"/>
      <c r="K812" s="4"/>
      <c r="L812" s="4"/>
      <c r="M812" s="4"/>
      <c r="N812" s="4" t="s">
        <v>1912</v>
      </c>
      <c r="O812" s="4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  <c r="AP812" s="20"/>
      <c r="AQ812" s="20"/>
      <c r="AR812" s="20"/>
      <c r="AS812" s="20"/>
      <c r="AT812" s="20"/>
      <c r="AU812" s="20"/>
      <c r="AV812" s="20"/>
      <c r="AW812" s="20"/>
      <c r="AX812" s="20"/>
      <c r="AY812" s="20"/>
      <c r="AZ812" s="20"/>
      <c r="BA812" s="20"/>
    </row>
    <row r="813" spans="1:53" s="23" customFormat="1" x14ac:dyDescent="0.2">
      <c r="A813" s="20"/>
      <c r="B813" s="20" t="str">
        <f>VLOOKUP(C813,'[1]виды номенклатуры'!$B$1:$E$29,2)</f>
        <v>Котлы</v>
      </c>
      <c r="C813" s="20" t="s">
        <v>1799</v>
      </c>
      <c r="D813" s="20" t="s">
        <v>402</v>
      </c>
      <c r="E813" s="14" t="s">
        <v>1913</v>
      </c>
      <c r="F813" s="15" t="s">
        <v>1914</v>
      </c>
      <c r="G813" s="2">
        <v>61389</v>
      </c>
      <c r="H813" s="20"/>
      <c r="I813" s="4">
        <v>32</v>
      </c>
      <c r="J813" s="4"/>
      <c r="K813" s="4"/>
      <c r="L813" s="4"/>
      <c r="M813" s="4"/>
      <c r="N813" s="4" t="s">
        <v>1915</v>
      </c>
      <c r="O813" s="29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  <c r="AP813" s="20"/>
      <c r="AQ813" s="20"/>
      <c r="AR813" s="20"/>
      <c r="AS813" s="20"/>
      <c r="AT813" s="20"/>
      <c r="AU813" s="20"/>
      <c r="AV813" s="20"/>
      <c r="AW813" s="20"/>
      <c r="AX813" s="20"/>
      <c r="AY813" s="20"/>
      <c r="AZ813" s="20"/>
      <c r="BA813" s="20"/>
    </row>
    <row r="814" spans="1:53" s="23" customFormat="1" x14ac:dyDescent="0.2">
      <c r="A814" s="20"/>
      <c r="B814" s="20" t="str">
        <f>VLOOKUP(C814,'[1]виды номенклатуры'!$B$1:$E$29,2)</f>
        <v>Котлы</v>
      </c>
      <c r="C814" s="20" t="s">
        <v>1799</v>
      </c>
      <c r="D814" s="20" t="s">
        <v>402</v>
      </c>
      <c r="E814" s="14" t="s">
        <v>1916</v>
      </c>
      <c r="F814" s="15" t="s">
        <v>1917</v>
      </c>
      <c r="G814" s="2">
        <v>98050</v>
      </c>
      <c r="H814" s="20"/>
      <c r="I814" s="4">
        <v>37</v>
      </c>
      <c r="J814" s="4"/>
      <c r="K814" s="4"/>
      <c r="L814" s="4"/>
      <c r="M814" s="4"/>
      <c r="N814" s="4" t="s">
        <v>1912</v>
      </c>
      <c r="O814" s="4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  <c r="AP814" s="20"/>
      <c r="AQ814" s="20"/>
      <c r="AR814" s="20"/>
      <c r="AS814" s="20"/>
      <c r="AT814" s="20"/>
      <c r="AU814" s="20"/>
      <c r="AV814" s="20"/>
      <c r="AW814" s="20"/>
      <c r="AX814" s="20"/>
      <c r="AY814" s="20"/>
      <c r="AZ814" s="20"/>
      <c r="BA814" s="20"/>
    </row>
    <row r="815" spans="1:53" s="23" customFormat="1" x14ac:dyDescent="0.2">
      <c r="A815" s="20"/>
      <c r="B815" s="20" t="str">
        <f>VLOOKUP(C815,'[1]виды номенклатуры'!$B$1:$E$29,2)</f>
        <v>Котлы</v>
      </c>
      <c r="C815" s="20" t="s">
        <v>1799</v>
      </c>
      <c r="D815" s="20" t="s">
        <v>402</v>
      </c>
      <c r="E815" s="14" t="s">
        <v>1918</v>
      </c>
      <c r="F815" s="15" t="s">
        <v>1919</v>
      </c>
      <c r="G815" s="2">
        <v>70554</v>
      </c>
      <c r="H815" s="20"/>
      <c r="I815" s="4">
        <v>41</v>
      </c>
      <c r="J815" s="4"/>
      <c r="K815" s="4" t="s">
        <v>1803</v>
      </c>
      <c r="L815" s="4"/>
      <c r="M815" s="4"/>
      <c r="N815" s="4" t="s">
        <v>1920</v>
      </c>
      <c r="O815" s="4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  <c r="AP815" s="20"/>
      <c r="AQ815" s="20"/>
      <c r="AR815" s="20"/>
      <c r="AS815" s="20"/>
      <c r="AT815" s="20"/>
      <c r="AU815" s="20"/>
      <c r="AV815" s="20"/>
      <c r="AW815" s="20"/>
      <c r="AX815" s="20"/>
      <c r="AY815" s="20"/>
      <c r="AZ815" s="20"/>
      <c r="BA815" s="20"/>
    </row>
    <row r="816" spans="1:53" s="23" customFormat="1" x14ac:dyDescent="0.2">
      <c r="A816" s="20"/>
      <c r="B816" s="20" t="str">
        <f>VLOOKUP(C816,'[1]виды номенклатуры'!$B$1:$E$29,2)</f>
        <v>Котлы</v>
      </c>
      <c r="C816" s="20" t="s">
        <v>1799</v>
      </c>
      <c r="D816" s="20" t="s">
        <v>402</v>
      </c>
      <c r="E816" s="14" t="s">
        <v>1921</v>
      </c>
      <c r="F816" s="15" t="s">
        <v>1922</v>
      </c>
      <c r="G816" s="2">
        <v>101105</v>
      </c>
      <c r="H816" s="20"/>
      <c r="I816" s="4">
        <v>42</v>
      </c>
      <c r="J816" s="4"/>
      <c r="K816" s="4" t="s">
        <v>1803</v>
      </c>
      <c r="L816" s="4">
        <v>160</v>
      </c>
      <c r="M816" s="4"/>
      <c r="N816" s="4" t="s">
        <v>1923</v>
      </c>
      <c r="O816" s="4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  <c r="AP816" s="20"/>
      <c r="AQ816" s="20"/>
      <c r="AR816" s="20"/>
      <c r="AS816" s="20"/>
      <c r="AT816" s="20"/>
      <c r="AU816" s="20"/>
      <c r="AV816" s="20"/>
      <c r="AW816" s="20"/>
      <c r="AX816" s="20"/>
      <c r="AY816" s="20"/>
      <c r="AZ816" s="20"/>
      <c r="BA816" s="20"/>
    </row>
    <row r="817" spans="1:53" s="23" customFormat="1" x14ac:dyDescent="0.2">
      <c r="A817" s="20"/>
      <c r="B817" s="20" t="str">
        <f>VLOOKUP(C817,'[1]виды номенклатуры'!$B$1:$E$29,2)</f>
        <v>Котлы</v>
      </c>
      <c r="C817" s="20" t="s">
        <v>1799</v>
      </c>
      <c r="D817" s="20" t="s">
        <v>402</v>
      </c>
      <c r="E817" s="14" t="s">
        <v>1924</v>
      </c>
      <c r="F817" s="15" t="s">
        <v>1925</v>
      </c>
      <c r="G817" s="2">
        <v>107216</v>
      </c>
      <c r="H817" s="20"/>
      <c r="I817" s="4">
        <v>47</v>
      </c>
      <c r="J817" s="4"/>
      <c r="K817" s="4"/>
      <c r="L817" s="4"/>
      <c r="M817" s="4"/>
      <c r="N817" s="4" t="s">
        <v>1926</v>
      </c>
      <c r="O817" s="4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  <c r="AP817" s="20"/>
      <c r="AQ817" s="20"/>
      <c r="AR817" s="20"/>
      <c r="AS817" s="20"/>
      <c r="AT817" s="20"/>
      <c r="AU817" s="20"/>
      <c r="AV817" s="20"/>
      <c r="AW817" s="20"/>
      <c r="AX817" s="20"/>
      <c r="AY817" s="20"/>
      <c r="AZ817" s="20"/>
      <c r="BA817" s="20"/>
    </row>
    <row r="818" spans="1:53" s="23" customFormat="1" x14ac:dyDescent="0.2">
      <c r="A818" s="20"/>
      <c r="B818" s="20" t="str">
        <f>VLOOKUP(C818,'[1]виды номенклатуры'!$B$1:$E$29,2)</f>
        <v>Котлы</v>
      </c>
      <c r="C818" s="20" t="s">
        <v>1799</v>
      </c>
      <c r="D818" s="20" t="s">
        <v>402</v>
      </c>
      <c r="E818" s="14" t="s">
        <v>1927</v>
      </c>
      <c r="F818" s="15" t="s">
        <v>1928</v>
      </c>
      <c r="G818" s="2">
        <v>79720</v>
      </c>
      <c r="H818" s="20"/>
      <c r="I818" s="4">
        <v>48</v>
      </c>
      <c r="J818" s="4"/>
      <c r="K818" s="4"/>
      <c r="L818" s="4"/>
      <c r="M818" s="4"/>
      <c r="N818" s="4" t="s">
        <v>1929</v>
      </c>
      <c r="O818" s="4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  <c r="AP818" s="20"/>
      <c r="AQ818" s="20"/>
      <c r="AR818" s="20"/>
      <c r="AS818" s="20"/>
      <c r="AT818" s="20"/>
      <c r="AU818" s="20"/>
      <c r="AV818" s="20"/>
      <c r="AW818" s="20"/>
      <c r="AX818" s="20"/>
      <c r="AY818" s="20"/>
      <c r="AZ818" s="20"/>
      <c r="BA818" s="20"/>
    </row>
    <row r="819" spans="1:53" s="23" customFormat="1" x14ac:dyDescent="0.2">
      <c r="A819" s="20"/>
      <c r="B819" s="20" t="str">
        <f>VLOOKUP(C819,'[1]виды номенклатуры'!$B$1:$E$29,2)</f>
        <v>Котлы</v>
      </c>
      <c r="C819" s="20" t="s">
        <v>1799</v>
      </c>
      <c r="D819" s="20" t="s">
        <v>402</v>
      </c>
      <c r="E819" s="14" t="s">
        <v>1930</v>
      </c>
      <c r="F819" s="15" t="s">
        <v>1931</v>
      </c>
      <c r="G819" s="2">
        <v>85830</v>
      </c>
      <c r="H819" s="20"/>
      <c r="I819" s="4">
        <v>56</v>
      </c>
      <c r="J819" s="4"/>
      <c r="K819" s="4"/>
      <c r="L819" s="4"/>
      <c r="M819" s="4"/>
      <c r="N819" s="4" t="s">
        <v>1932</v>
      </c>
      <c r="O819" s="4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  <c r="AP819" s="20"/>
      <c r="AQ819" s="20"/>
      <c r="AR819" s="20"/>
      <c r="AS819" s="20"/>
      <c r="AT819" s="20"/>
      <c r="AU819" s="20"/>
      <c r="AV819" s="20"/>
      <c r="AW819" s="20"/>
      <c r="AX819" s="20"/>
      <c r="AY819" s="20"/>
      <c r="AZ819" s="20"/>
      <c r="BA819" s="20"/>
    </row>
    <row r="820" spans="1:53" s="23" customFormat="1" x14ac:dyDescent="0.2">
      <c r="A820" s="20"/>
      <c r="B820" s="20" t="str">
        <f>VLOOKUP(C820,'[1]виды номенклатуры'!$B$1:$E$29,2)</f>
        <v>Котлы</v>
      </c>
      <c r="C820" s="20" t="s">
        <v>1933</v>
      </c>
      <c r="D820" s="20" t="s">
        <v>345</v>
      </c>
      <c r="E820" s="31">
        <v>100007675</v>
      </c>
      <c r="F820" s="15" t="s">
        <v>1934</v>
      </c>
      <c r="G820" s="2">
        <v>161772</v>
      </c>
      <c r="H820" s="20"/>
      <c r="I820" s="4">
        <v>45</v>
      </c>
      <c r="J820" s="4">
        <v>9.34</v>
      </c>
      <c r="K820" s="4"/>
      <c r="L820" s="4"/>
      <c r="M820" s="4"/>
      <c r="N820" s="4"/>
      <c r="O820" s="4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/>
      <c r="AP820" s="20"/>
      <c r="AQ820" s="20"/>
      <c r="AR820" s="20"/>
      <c r="AS820" s="20"/>
      <c r="AT820" s="20"/>
      <c r="AU820" s="20"/>
      <c r="AV820" s="20"/>
      <c r="AW820" s="20"/>
      <c r="AX820" s="20"/>
      <c r="AY820" s="20"/>
      <c r="AZ820" s="20"/>
      <c r="BA820" s="20"/>
    </row>
    <row r="821" spans="1:53" s="23" customFormat="1" x14ac:dyDescent="0.2">
      <c r="A821" s="20"/>
      <c r="B821" s="20" t="str">
        <f>VLOOKUP(C821,'[1]виды номенклатуры'!$B$1:$E$29,2)</f>
        <v>Котлы</v>
      </c>
      <c r="C821" s="20" t="s">
        <v>1933</v>
      </c>
      <c r="D821" s="20" t="s">
        <v>345</v>
      </c>
      <c r="E821" s="31">
        <v>100007697</v>
      </c>
      <c r="F821" s="15" t="s">
        <v>1935</v>
      </c>
      <c r="G821" s="2">
        <v>187110</v>
      </c>
      <c r="H821" s="20"/>
      <c r="I821" s="4">
        <v>45</v>
      </c>
      <c r="J821" s="4">
        <v>9.34</v>
      </c>
      <c r="K821" s="4"/>
      <c r="L821" s="4"/>
      <c r="M821" s="4"/>
      <c r="N821" s="4"/>
      <c r="O821" s="4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  <c r="AP821" s="20"/>
      <c r="AQ821" s="20"/>
      <c r="AR821" s="20"/>
      <c r="AS821" s="20"/>
      <c r="AT821" s="20"/>
      <c r="AU821" s="20"/>
      <c r="AV821" s="20"/>
      <c r="AW821" s="20"/>
      <c r="AX821" s="20"/>
      <c r="AY821" s="20"/>
      <c r="AZ821" s="20"/>
      <c r="BA821" s="20"/>
    </row>
    <row r="822" spans="1:53" s="23" customFormat="1" x14ac:dyDescent="0.2">
      <c r="A822" s="20"/>
      <c r="B822" s="20" t="str">
        <f>VLOOKUP(C822,'[1]виды номенклатуры'!$B$1:$E$29,2)</f>
        <v>Котлы</v>
      </c>
      <c r="C822" s="20" t="s">
        <v>1933</v>
      </c>
      <c r="D822" s="20" t="s">
        <v>345</v>
      </c>
      <c r="E822" s="31">
        <v>100007688</v>
      </c>
      <c r="F822" s="15" t="s">
        <v>1936</v>
      </c>
      <c r="G822" s="2">
        <v>170876</v>
      </c>
      <c r="H822" s="20"/>
      <c r="I822" s="4">
        <v>45</v>
      </c>
      <c r="J822" s="4">
        <v>9.34</v>
      </c>
      <c r="K822" s="4"/>
      <c r="L822" s="4"/>
      <c r="M822" s="4"/>
      <c r="N822" s="4"/>
      <c r="O822" s="4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  <c r="AP822" s="20"/>
      <c r="AQ822" s="20"/>
      <c r="AR822" s="20"/>
      <c r="AS822" s="20"/>
      <c r="AT822" s="20"/>
      <c r="AU822" s="20"/>
      <c r="AV822" s="20"/>
      <c r="AW822" s="20"/>
      <c r="AX822" s="20"/>
      <c r="AY822" s="20"/>
      <c r="AZ822" s="20"/>
      <c r="BA822" s="20"/>
    </row>
    <row r="823" spans="1:53" x14ac:dyDescent="0.2">
      <c r="B823" s="20" t="str">
        <f>VLOOKUP(C823,'[1]виды номенклатуры'!$B$1:$E$29,2)</f>
        <v>Котлы</v>
      </c>
      <c r="C823" s="20" t="s">
        <v>1933</v>
      </c>
      <c r="D823" s="20" t="s">
        <v>345</v>
      </c>
      <c r="E823" s="31">
        <v>100007676</v>
      </c>
      <c r="F823" s="15" t="s">
        <v>1937</v>
      </c>
      <c r="G823" s="2">
        <v>173243</v>
      </c>
      <c r="I823" s="4">
        <v>45</v>
      </c>
      <c r="J823" s="4">
        <v>10.38</v>
      </c>
    </row>
    <row r="824" spans="1:53" x14ac:dyDescent="0.2">
      <c r="B824" s="20" t="str">
        <f>VLOOKUP(C824,'[1]виды номенклатуры'!$B$1:$E$29,2)</f>
        <v>Котлы</v>
      </c>
      <c r="C824" s="20" t="s">
        <v>1933</v>
      </c>
      <c r="D824" s="20" t="s">
        <v>345</v>
      </c>
      <c r="E824" s="31">
        <v>100007698</v>
      </c>
      <c r="F824" s="15" t="s">
        <v>1938</v>
      </c>
      <c r="G824" s="2">
        <v>198581</v>
      </c>
      <c r="I824" s="4">
        <v>45</v>
      </c>
      <c r="J824" s="4">
        <v>10.38</v>
      </c>
    </row>
    <row r="825" spans="1:53" x14ac:dyDescent="0.2">
      <c r="B825" s="20" t="str">
        <f>VLOOKUP(C825,'[1]виды номенклатуры'!$B$1:$E$29,2)</f>
        <v>Котлы</v>
      </c>
      <c r="C825" s="20" t="s">
        <v>1933</v>
      </c>
      <c r="D825" s="20" t="s">
        <v>345</v>
      </c>
      <c r="E825" s="31">
        <v>100007689</v>
      </c>
      <c r="F825" s="15" t="s">
        <v>1939</v>
      </c>
      <c r="G825" s="2">
        <v>182347</v>
      </c>
      <c r="I825" s="4">
        <v>45</v>
      </c>
      <c r="J825" s="4">
        <v>10.38</v>
      </c>
    </row>
    <row r="826" spans="1:53" x14ac:dyDescent="0.2">
      <c r="B826" s="20" t="str">
        <f>VLOOKUP(C826,'[1]виды номенклатуры'!$B$1:$E$29,2)</f>
        <v>Котлы</v>
      </c>
      <c r="C826" s="20" t="s">
        <v>1933</v>
      </c>
      <c r="D826" s="20" t="s">
        <v>345</v>
      </c>
      <c r="E826" s="31">
        <v>100007677</v>
      </c>
      <c r="F826" s="15" t="s">
        <v>1940</v>
      </c>
      <c r="G826" s="2">
        <v>184774</v>
      </c>
      <c r="I826" s="4">
        <v>54</v>
      </c>
      <c r="J826" s="4">
        <v>11.41</v>
      </c>
    </row>
    <row r="827" spans="1:53" x14ac:dyDescent="0.2">
      <c r="B827" s="20" t="str">
        <f>VLOOKUP(C827,'[1]виды номенклатуры'!$B$1:$E$29,2)</f>
        <v>Котлы</v>
      </c>
      <c r="C827" s="20" t="s">
        <v>1933</v>
      </c>
      <c r="D827" s="20" t="s">
        <v>345</v>
      </c>
      <c r="E827" s="31">
        <v>100007699</v>
      </c>
      <c r="F827" s="15" t="s">
        <v>1941</v>
      </c>
      <c r="G827" s="2">
        <v>210111</v>
      </c>
      <c r="I827" s="4">
        <v>54</v>
      </c>
      <c r="J827" s="4">
        <v>11.41</v>
      </c>
    </row>
    <row r="828" spans="1:53" x14ac:dyDescent="0.2">
      <c r="B828" s="20" t="str">
        <f>VLOOKUP(C828,'[1]виды номенклатуры'!$B$1:$E$29,2)</f>
        <v>Котлы</v>
      </c>
      <c r="C828" s="20" t="s">
        <v>1933</v>
      </c>
      <c r="D828" s="20" t="s">
        <v>345</v>
      </c>
      <c r="E828" s="31">
        <v>100007690</v>
      </c>
      <c r="F828" s="15" t="s">
        <v>1942</v>
      </c>
      <c r="G828" s="2">
        <v>193878</v>
      </c>
      <c r="I828" s="4">
        <v>54</v>
      </c>
      <c r="J828" s="4">
        <v>11.41</v>
      </c>
    </row>
    <row r="829" spans="1:53" x14ac:dyDescent="0.2">
      <c r="B829" s="20" t="str">
        <f>VLOOKUP(C829,'[1]виды номенклатуры'!$B$1:$E$29,2)</f>
        <v>Котлы</v>
      </c>
      <c r="C829" s="20" t="s">
        <v>1933</v>
      </c>
      <c r="D829" s="20" t="s">
        <v>345</v>
      </c>
      <c r="E829" s="31">
        <v>100007678</v>
      </c>
      <c r="F829" s="15" t="s">
        <v>1943</v>
      </c>
      <c r="G829" s="2">
        <v>197383</v>
      </c>
      <c r="I829" s="4">
        <v>54</v>
      </c>
      <c r="J829" s="4">
        <v>12.43</v>
      </c>
    </row>
    <row r="830" spans="1:53" x14ac:dyDescent="0.2">
      <c r="B830" s="20" t="str">
        <f>VLOOKUP(C830,'[1]виды номенклатуры'!$B$1:$E$29,2)</f>
        <v>Котлы</v>
      </c>
      <c r="C830" s="20" t="s">
        <v>1933</v>
      </c>
      <c r="D830" s="20" t="s">
        <v>345</v>
      </c>
      <c r="E830" s="31">
        <v>100007700</v>
      </c>
      <c r="F830" s="15" t="s">
        <v>1944</v>
      </c>
      <c r="G830" s="2">
        <v>222721</v>
      </c>
      <c r="I830" s="4">
        <v>54</v>
      </c>
      <c r="J830" s="4">
        <v>12.43</v>
      </c>
    </row>
    <row r="831" spans="1:53" x14ac:dyDescent="0.2">
      <c r="B831" s="20" t="str">
        <f>VLOOKUP(C831,'[1]виды номенклатуры'!$B$1:$E$29,2)</f>
        <v>Котлы</v>
      </c>
      <c r="C831" s="20" t="s">
        <v>1933</v>
      </c>
      <c r="D831" s="20" t="s">
        <v>345</v>
      </c>
      <c r="E831" s="31">
        <v>100007691</v>
      </c>
      <c r="F831" s="15" t="s">
        <v>1945</v>
      </c>
      <c r="G831" s="2">
        <v>206487</v>
      </c>
      <c r="I831" s="4">
        <v>54</v>
      </c>
      <c r="J831" s="4">
        <v>12.43</v>
      </c>
    </row>
    <row r="832" spans="1:53" x14ac:dyDescent="0.2">
      <c r="B832" s="20" t="str">
        <f>VLOOKUP(C832,'[1]виды номенклатуры'!$B$1:$E$29,2)</f>
        <v>Котлы</v>
      </c>
      <c r="C832" s="20" t="s">
        <v>1933</v>
      </c>
      <c r="D832" s="20" t="s">
        <v>345</v>
      </c>
      <c r="E832" s="31">
        <v>100007680</v>
      </c>
      <c r="F832" s="15" t="s">
        <v>1946</v>
      </c>
      <c r="G832" s="2">
        <v>214664</v>
      </c>
      <c r="I832" s="4">
        <v>54</v>
      </c>
      <c r="J832" s="4">
        <v>13.46</v>
      </c>
    </row>
    <row r="833" spans="2:10" x14ac:dyDescent="0.2">
      <c r="B833" s="20" t="str">
        <f>VLOOKUP(C833,'[1]виды номенклатуры'!$B$1:$E$29,2)</f>
        <v>Котлы</v>
      </c>
      <c r="C833" s="20" t="s">
        <v>1933</v>
      </c>
      <c r="D833" s="20" t="s">
        <v>345</v>
      </c>
      <c r="E833" s="31">
        <v>100007701</v>
      </c>
      <c r="F833" s="15" t="s">
        <v>1947</v>
      </c>
      <c r="G833" s="2">
        <v>240002</v>
      </c>
      <c r="I833" s="4">
        <v>54</v>
      </c>
      <c r="J833" s="4">
        <v>13.46</v>
      </c>
    </row>
    <row r="834" spans="2:10" x14ac:dyDescent="0.2">
      <c r="B834" s="20" t="str">
        <f>VLOOKUP(C834,'[1]виды номенклатуры'!$B$1:$E$29,2)</f>
        <v>Котлы</v>
      </c>
      <c r="C834" s="20" t="s">
        <v>1933</v>
      </c>
      <c r="D834" s="20" t="s">
        <v>345</v>
      </c>
      <c r="E834" s="31">
        <v>100007692</v>
      </c>
      <c r="F834" s="15" t="s">
        <v>1948</v>
      </c>
      <c r="G834" s="2">
        <v>223768</v>
      </c>
      <c r="I834" s="4">
        <v>54</v>
      </c>
      <c r="J834" s="4">
        <v>13.46</v>
      </c>
    </row>
    <row r="835" spans="2:10" x14ac:dyDescent="0.2">
      <c r="B835" s="20" t="str">
        <f>VLOOKUP(C835,'[1]виды номенклатуры'!$B$1:$E$29,2)</f>
        <v>Котлы</v>
      </c>
      <c r="C835" s="20" t="s">
        <v>1933</v>
      </c>
      <c r="D835" s="20" t="s">
        <v>345</v>
      </c>
      <c r="E835" s="31">
        <v>100007669</v>
      </c>
      <c r="F835" s="15" t="s">
        <v>1949</v>
      </c>
      <c r="G835" s="2">
        <v>112234</v>
      </c>
      <c r="I835" s="4">
        <v>27</v>
      </c>
      <c r="J835" s="4">
        <v>5.22</v>
      </c>
    </row>
    <row r="836" spans="2:10" x14ac:dyDescent="0.2">
      <c r="B836" s="20" t="str">
        <f>VLOOKUP(C836,'[1]виды номенклатуры'!$B$1:$E$29,2)</f>
        <v>Котлы</v>
      </c>
      <c r="C836" s="20" t="s">
        <v>1933</v>
      </c>
      <c r="D836" s="20" t="s">
        <v>345</v>
      </c>
      <c r="E836" s="31">
        <v>100007693</v>
      </c>
      <c r="F836" s="15" t="s">
        <v>1950</v>
      </c>
      <c r="G836" s="2">
        <v>137572</v>
      </c>
      <c r="I836" s="4">
        <v>27</v>
      </c>
      <c r="J836" s="4">
        <v>5.22</v>
      </c>
    </row>
    <row r="837" spans="2:10" x14ac:dyDescent="0.2">
      <c r="B837" s="20" t="str">
        <f>VLOOKUP(C837,'[1]виды номенклатуры'!$B$1:$E$29,2)</f>
        <v>Котлы</v>
      </c>
      <c r="C837" s="20" t="s">
        <v>1933</v>
      </c>
      <c r="D837" s="20" t="s">
        <v>345</v>
      </c>
      <c r="E837" s="31">
        <v>100007681</v>
      </c>
      <c r="F837" s="15" t="s">
        <v>1951</v>
      </c>
      <c r="G837" s="2">
        <v>121339</v>
      </c>
      <c r="I837" s="4">
        <v>27</v>
      </c>
      <c r="J837" s="4">
        <v>5.22</v>
      </c>
    </row>
    <row r="838" spans="2:10" x14ac:dyDescent="0.2">
      <c r="B838" s="20" t="str">
        <f>VLOOKUP(C838,'[1]виды номенклатуры'!$B$1:$E$29,2)</f>
        <v>Котлы</v>
      </c>
      <c r="C838" s="20" t="s">
        <v>1933</v>
      </c>
      <c r="D838" s="20" t="s">
        <v>345</v>
      </c>
      <c r="E838" s="31">
        <v>100007569</v>
      </c>
      <c r="F838" s="15" t="s">
        <v>1952</v>
      </c>
      <c r="G838" s="2">
        <v>94503</v>
      </c>
      <c r="I838" s="4">
        <v>27</v>
      </c>
      <c r="J838" s="4">
        <v>6.25</v>
      </c>
    </row>
    <row r="839" spans="2:10" x14ac:dyDescent="0.2">
      <c r="B839" s="20" t="str">
        <f>VLOOKUP(C839,'[1]виды номенклатуры'!$B$1:$E$29,2)</f>
        <v>Котлы</v>
      </c>
      <c r="C839" s="20" t="s">
        <v>1933</v>
      </c>
      <c r="D839" s="20" t="s">
        <v>345</v>
      </c>
      <c r="E839" s="31">
        <v>100007671</v>
      </c>
      <c r="F839" s="15" t="s">
        <v>1953</v>
      </c>
      <c r="G839" s="2">
        <v>123675</v>
      </c>
      <c r="I839" s="4">
        <v>27</v>
      </c>
      <c r="J839" s="4">
        <v>6.25</v>
      </c>
    </row>
    <row r="840" spans="2:10" x14ac:dyDescent="0.2">
      <c r="B840" s="20" t="str">
        <f>VLOOKUP(C840,'[1]виды номенклатуры'!$B$1:$E$29,2)</f>
        <v>Котлы</v>
      </c>
      <c r="C840" s="20" t="s">
        <v>1933</v>
      </c>
      <c r="D840" s="20" t="s">
        <v>345</v>
      </c>
      <c r="E840" s="31">
        <v>100007694</v>
      </c>
      <c r="F840" s="15" t="s">
        <v>1954</v>
      </c>
      <c r="G840" s="2">
        <v>149013</v>
      </c>
      <c r="I840" s="4">
        <v>27</v>
      </c>
      <c r="J840" s="4">
        <v>6.25</v>
      </c>
    </row>
    <row r="841" spans="2:10" x14ac:dyDescent="0.2">
      <c r="B841" s="20" t="str">
        <f>VLOOKUP(C841,'[1]виды номенклатуры'!$B$1:$E$29,2)</f>
        <v>Котлы</v>
      </c>
      <c r="C841" s="20" t="s">
        <v>1933</v>
      </c>
      <c r="D841" s="20" t="s">
        <v>345</v>
      </c>
      <c r="E841" s="31">
        <v>100007683</v>
      </c>
      <c r="F841" s="15" t="s">
        <v>1955</v>
      </c>
      <c r="G841" s="2">
        <v>132780</v>
      </c>
      <c r="I841" s="4">
        <v>27</v>
      </c>
      <c r="J841" s="4">
        <v>6.25</v>
      </c>
    </row>
    <row r="842" spans="2:10" x14ac:dyDescent="0.2">
      <c r="B842" s="20" t="str">
        <f>VLOOKUP(C842,'[1]виды номенклатуры'!$B$1:$E$29,2)</f>
        <v>Котлы</v>
      </c>
      <c r="C842" s="20" t="s">
        <v>1933</v>
      </c>
      <c r="D842" s="20" t="s">
        <v>345</v>
      </c>
      <c r="E842" s="31">
        <v>100007590</v>
      </c>
      <c r="F842" s="15" t="s">
        <v>1956</v>
      </c>
      <c r="G842" s="2">
        <v>108310</v>
      </c>
      <c r="I842" s="4">
        <v>36</v>
      </c>
      <c r="J842" s="4">
        <v>7.29</v>
      </c>
    </row>
    <row r="843" spans="2:10" x14ac:dyDescent="0.2">
      <c r="B843" s="20" t="str">
        <f>VLOOKUP(C843,'[1]виды номенклатуры'!$B$1:$E$29,2)</f>
        <v>Котлы</v>
      </c>
      <c r="C843" s="20" t="s">
        <v>1933</v>
      </c>
      <c r="D843" s="20" t="s">
        <v>345</v>
      </c>
      <c r="E843" s="31">
        <v>100007673</v>
      </c>
      <c r="F843" s="15" t="s">
        <v>1957</v>
      </c>
      <c r="G843" s="2">
        <v>137542</v>
      </c>
      <c r="I843" s="4">
        <v>36</v>
      </c>
      <c r="J843" s="4">
        <v>7.29</v>
      </c>
    </row>
    <row r="844" spans="2:10" x14ac:dyDescent="0.2">
      <c r="B844" s="20" t="str">
        <f>VLOOKUP(C844,'[1]виды номенклатуры'!$B$1:$E$29,2)</f>
        <v>Котлы</v>
      </c>
      <c r="C844" s="20" t="s">
        <v>1933</v>
      </c>
      <c r="D844" s="20" t="s">
        <v>345</v>
      </c>
      <c r="E844" s="31">
        <v>100007695</v>
      </c>
      <c r="F844" s="15" t="s">
        <v>1958</v>
      </c>
      <c r="G844" s="2">
        <v>162880</v>
      </c>
      <c r="I844" s="4">
        <v>36</v>
      </c>
      <c r="J844" s="4">
        <v>7.29</v>
      </c>
    </row>
    <row r="845" spans="2:10" x14ac:dyDescent="0.2">
      <c r="B845" s="20" t="str">
        <f>VLOOKUP(C845,'[1]виды номенклатуры'!$B$1:$E$29,2)</f>
        <v>Котлы</v>
      </c>
      <c r="C845" s="20" t="s">
        <v>1933</v>
      </c>
      <c r="D845" s="20" t="s">
        <v>345</v>
      </c>
      <c r="E845" s="31">
        <v>100007686</v>
      </c>
      <c r="F845" s="15" t="s">
        <v>1959</v>
      </c>
      <c r="G845" s="2">
        <v>146647</v>
      </c>
      <c r="I845" s="4">
        <v>36</v>
      </c>
      <c r="J845" s="4">
        <v>7.29</v>
      </c>
    </row>
    <row r="846" spans="2:10" x14ac:dyDescent="0.2">
      <c r="B846" s="20" t="str">
        <f>VLOOKUP(C846,'[1]виды номенклатуры'!$B$1:$E$29,2)</f>
        <v>Котлы</v>
      </c>
      <c r="C846" s="20" t="s">
        <v>1933</v>
      </c>
      <c r="D846" s="20" t="s">
        <v>345</v>
      </c>
      <c r="E846" s="31">
        <v>100007674</v>
      </c>
      <c r="F846" s="15" t="s">
        <v>1960</v>
      </c>
      <c r="G846" s="2">
        <v>147905</v>
      </c>
      <c r="I846" s="4">
        <v>36</v>
      </c>
      <c r="J846" s="4">
        <v>8.33</v>
      </c>
    </row>
    <row r="847" spans="2:10" x14ac:dyDescent="0.2">
      <c r="B847" s="20" t="str">
        <f>VLOOKUP(C847,'[1]виды номенклатуры'!$B$1:$E$29,2)</f>
        <v>Котлы</v>
      </c>
      <c r="C847" s="20" t="s">
        <v>1933</v>
      </c>
      <c r="D847" s="20" t="s">
        <v>345</v>
      </c>
      <c r="E847" s="31">
        <v>100007696</v>
      </c>
      <c r="F847" s="15" t="s">
        <v>1961</v>
      </c>
      <c r="G847" s="2">
        <v>173243</v>
      </c>
      <c r="I847" s="4">
        <v>36</v>
      </c>
      <c r="J847" s="4">
        <v>8.33</v>
      </c>
    </row>
    <row r="848" spans="2:10" x14ac:dyDescent="0.2">
      <c r="B848" s="20" t="str">
        <f>VLOOKUP(C848,'[1]виды номенклатуры'!$B$1:$E$29,2)</f>
        <v>Котлы</v>
      </c>
      <c r="C848" s="20" t="s">
        <v>1933</v>
      </c>
      <c r="D848" s="20" t="s">
        <v>345</v>
      </c>
      <c r="E848" s="31">
        <v>100007687</v>
      </c>
      <c r="F848" s="15" t="s">
        <v>1962</v>
      </c>
      <c r="G848" s="2">
        <v>157010</v>
      </c>
      <c r="I848" s="4">
        <v>36</v>
      </c>
      <c r="J848" s="4">
        <v>8.33</v>
      </c>
    </row>
    <row r="849" spans="1:53" x14ac:dyDescent="0.2">
      <c r="B849" s="20" t="str">
        <f>VLOOKUP(C849,'[1]виды номенклатуры'!$B$1:$E$29,2)</f>
        <v>Котлы</v>
      </c>
      <c r="C849" s="20" t="s">
        <v>1933</v>
      </c>
      <c r="D849" s="20" t="s">
        <v>402</v>
      </c>
      <c r="E849" s="14" t="s">
        <v>1963</v>
      </c>
      <c r="F849" s="15" t="s">
        <v>1964</v>
      </c>
      <c r="G849" s="2">
        <v>194923</v>
      </c>
      <c r="I849" s="4">
        <v>99</v>
      </c>
      <c r="N849" s="4" t="s">
        <v>1965</v>
      </c>
    </row>
    <row r="850" spans="1:53" x14ac:dyDescent="0.2">
      <c r="B850" s="20" t="str">
        <f>VLOOKUP(C850,'[1]виды номенклатуры'!$B$1:$E$29,2)</f>
        <v>Котлы</v>
      </c>
      <c r="C850" s="20" t="s">
        <v>1933</v>
      </c>
      <c r="D850" s="20" t="s">
        <v>402</v>
      </c>
      <c r="E850" s="14" t="s">
        <v>1966</v>
      </c>
      <c r="F850" s="15" t="s">
        <v>1967</v>
      </c>
      <c r="G850" s="2">
        <v>194923</v>
      </c>
      <c r="I850" s="4">
        <v>99</v>
      </c>
      <c r="N850" s="4" t="s">
        <v>1965</v>
      </c>
    </row>
    <row r="851" spans="1:53" x14ac:dyDescent="0.2">
      <c r="B851" s="20" t="str">
        <f>VLOOKUP(C851,'[1]виды номенклатуры'!$B$1:$E$29,2)</f>
        <v>Котлы</v>
      </c>
      <c r="C851" s="20" t="s">
        <v>1933</v>
      </c>
      <c r="D851" s="20" t="s">
        <v>402</v>
      </c>
      <c r="E851" s="14" t="s">
        <v>1968</v>
      </c>
      <c r="F851" s="15" t="s">
        <v>1969</v>
      </c>
      <c r="G851" s="2">
        <v>240749</v>
      </c>
      <c r="I851" s="4">
        <v>115</v>
      </c>
      <c r="N851" s="4" t="s">
        <v>1970</v>
      </c>
    </row>
    <row r="852" spans="1:53" x14ac:dyDescent="0.2">
      <c r="B852" s="20" t="str">
        <f>VLOOKUP(C852,'[1]виды номенклатуры'!$B$1:$E$29,2)</f>
        <v>Котлы</v>
      </c>
      <c r="C852" s="20" t="s">
        <v>1933</v>
      </c>
      <c r="D852" s="20" t="s">
        <v>402</v>
      </c>
      <c r="E852" s="14" t="s">
        <v>1971</v>
      </c>
      <c r="F852" s="15" t="s">
        <v>1972</v>
      </c>
      <c r="G852" s="2">
        <v>240749</v>
      </c>
      <c r="I852" s="4">
        <v>115</v>
      </c>
      <c r="N852" s="4" t="s">
        <v>1970</v>
      </c>
    </row>
    <row r="853" spans="1:53" x14ac:dyDescent="0.2">
      <c r="B853" s="20" t="str">
        <f>VLOOKUP(C853,'[1]виды номенклатуры'!$B$1:$E$29,2)</f>
        <v>Котлы</v>
      </c>
      <c r="C853" s="20" t="s">
        <v>1933</v>
      </c>
      <c r="D853" s="20" t="s">
        <v>402</v>
      </c>
      <c r="E853" s="14" t="s">
        <v>1973</v>
      </c>
      <c r="F853" s="15" t="s">
        <v>1974</v>
      </c>
      <c r="G853" s="2">
        <v>271300</v>
      </c>
      <c r="I853" s="4">
        <v>124</v>
      </c>
      <c r="N853" s="4" t="s">
        <v>1975</v>
      </c>
    </row>
    <row r="854" spans="1:53" x14ac:dyDescent="0.2">
      <c r="B854" s="20" t="str">
        <f>VLOOKUP(C854,'[1]виды номенклатуры'!$B$1:$E$29,2)</f>
        <v>Котлы</v>
      </c>
      <c r="C854" s="20" t="s">
        <v>1933</v>
      </c>
      <c r="D854" s="20" t="s">
        <v>402</v>
      </c>
      <c r="E854" s="14" t="s">
        <v>1976</v>
      </c>
      <c r="F854" s="15" t="s">
        <v>1977</v>
      </c>
      <c r="G854" s="2">
        <v>271300</v>
      </c>
      <c r="I854" s="4">
        <v>124</v>
      </c>
      <c r="N854" s="4" t="s">
        <v>1975</v>
      </c>
    </row>
    <row r="855" spans="1:53" s="23" customFormat="1" x14ac:dyDescent="0.2">
      <c r="A855" s="20"/>
      <c r="B855" s="20" t="str">
        <f>VLOOKUP(C855,'[1]виды номенклатуры'!$B$1:$E$29,2)</f>
        <v>Котлы</v>
      </c>
      <c r="C855" s="20" t="s">
        <v>1933</v>
      </c>
      <c r="D855" s="20" t="s">
        <v>402</v>
      </c>
      <c r="E855" s="14" t="s">
        <v>1978</v>
      </c>
      <c r="F855" s="15" t="s">
        <v>1979</v>
      </c>
      <c r="G855" s="2">
        <v>301851</v>
      </c>
      <c r="H855" s="20"/>
      <c r="I855" s="4">
        <v>143</v>
      </c>
      <c r="J855" s="4"/>
      <c r="K855" s="4"/>
      <c r="L855" s="4"/>
      <c r="M855" s="4"/>
      <c r="N855" s="4" t="s">
        <v>1980</v>
      </c>
      <c r="O855" s="4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N855" s="20"/>
      <c r="AO855" s="20"/>
      <c r="AP855" s="20"/>
      <c r="AQ855" s="20"/>
      <c r="AR855" s="20"/>
      <c r="AS855" s="20"/>
      <c r="AT855" s="20"/>
      <c r="AU855" s="20"/>
      <c r="AV855" s="20"/>
      <c r="AW855" s="20"/>
      <c r="AX855" s="20"/>
      <c r="AY855" s="20"/>
      <c r="AZ855" s="20"/>
      <c r="BA855" s="20"/>
    </row>
    <row r="856" spans="1:53" s="23" customFormat="1" x14ac:dyDescent="0.2">
      <c r="A856" s="20"/>
      <c r="B856" s="20" t="str">
        <f>VLOOKUP(C856,'[1]виды номенклатуры'!$B$1:$E$29,2)</f>
        <v>Котлы</v>
      </c>
      <c r="C856" s="20" t="s">
        <v>1933</v>
      </c>
      <c r="D856" s="20" t="s">
        <v>402</v>
      </c>
      <c r="E856" s="14" t="s">
        <v>1981</v>
      </c>
      <c r="F856" s="15" t="s">
        <v>1982</v>
      </c>
      <c r="G856" s="2">
        <v>301851</v>
      </c>
      <c r="H856" s="20"/>
      <c r="I856" s="4">
        <v>143</v>
      </c>
      <c r="J856" s="4"/>
      <c r="K856" s="4"/>
      <c r="L856" s="4"/>
      <c r="M856" s="4"/>
      <c r="N856" s="4" t="s">
        <v>1980</v>
      </c>
      <c r="O856" s="4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  <c r="AO856" s="20"/>
      <c r="AP856" s="20"/>
      <c r="AQ856" s="20"/>
      <c r="AR856" s="20"/>
      <c r="AS856" s="20"/>
      <c r="AT856" s="20"/>
      <c r="AU856" s="20"/>
      <c r="AV856" s="20"/>
      <c r="AW856" s="20"/>
      <c r="AX856" s="20"/>
      <c r="AY856" s="20"/>
      <c r="AZ856" s="20"/>
      <c r="BA856" s="20"/>
    </row>
    <row r="857" spans="1:53" s="23" customFormat="1" x14ac:dyDescent="0.2">
      <c r="A857" s="20"/>
      <c r="B857" s="20" t="str">
        <f>VLOOKUP(C857,'[1]виды номенклатуры'!$B$1:$E$29,2)</f>
        <v>Котлы</v>
      </c>
      <c r="C857" s="20" t="s">
        <v>1933</v>
      </c>
      <c r="D857" s="20" t="s">
        <v>402</v>
      </c>
      <c r="E857" s="14" t="s">
        <v>1983</v>
      </c>
      <c r="F857" s="15" t="s">
        <v>1984</v>
      </c>
      <c r="G857" s="2">
        <v>332402</v>
      </c>
      <c r="H857" s="20"/>
      <c r="I857" s="4">
        <v>157</v>
      </c>
      <c r="J857" s="4"/>
      <c r="K857" s="4"/>
      <c r="L857" s="4"/>
      <c r="M857" s="4"/>
      <c r="N857" s="4" t="s">
        <v>1985</v>
      </c>
      <c r="O857" s="4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N857" s="20"/>
      <c r="AO857" s="20"/>
      <c r="AP857" s="20"/>
      <c r="AQ857" s="20"/>
      <c r="AR857" s="20"/>
      <c r="AS857" s="20"/>
      <c r="AT857" s="20"/>
      <c r="AU857" s="20"/>
      <c r="AV857" s="20"/>
      <c r="AW857" s="20"/>
      <c r="AX857" s="20"/>
      <c r="AY857" s="20"/>
      <c r="AZ857" s="20"/>
      <c r="BA857" s="20"/>
    </row>
    <row r="858" spans="1:53" s="23" customFormat="1" x14ac:dyDescent="0.2">
      <c r="A858" s="20"/>
      <c r="B858" s="20" t="str">
        <f>VLOOKUP(C858,'[1]виды номенклатуры'!$B$1:$E$29,2)</f>
        <v>Котлы</v>
      </c>
      <c r="C858" s="20" t="s">
        <v>1933</v>
      </c>
      <c r="D858" s="20" t="s">
        <v>402</v>
      </c>
      <c r="E858" s="14" t="s">
        <v>1986</v>
      </c>
      <c r="F858" s="15" t="s">
        <v>1987</v>
      </c>
      <c r="G858" s="2">
        <v>332402</v>
      </c>
      <c r="H858" s="20"/>
      <c r="I858" s="4">
        <v>157</v>
      </c>
      <c r="J858" s="4"/>
      <c r="K858" s="4"/>
      <c r="L858" s="4"/>
      <c r="M858" s="4"/>
      <c r="N858" s="4" t="s">
        <v>1985</v>
      </c>
      <c r="O858" s="4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  <c r="AO858" s="20"/>
      <c r="AP858" s="20"/>
      <c r="AQ858" s="20"/>
      <c r="AR858" s="20"/>
      <c r="AS858" s="20"/>
      <c r="AT858" s="20"/>
      <c r="AU858" s="20"/>
      <c r="AV858" s="20"/>
      <c r="AW858" s="20"/>
      <c r="AX858" s="20"/>
      <c r="AY858" s="20"/>
      <c r="AZ858" s="20"/>
      <c r="BA858" s="20"/>
    </row>
    <row r="859" spans="1:53" s="23" customFormat="1" x14ac:dyDescent="0.2">
      <c r="A859" s="20"/>
      <c r="B859" s="20" t="str">
        <f>VLOOKUP(C859,'[1]виды номенклатуры'!$B$1:$E$29,2)</f>
        <v>Котлы</v>
      </c>
      <c r="C859" s="20" t="s">
        <v>1933</v>
      </c>
      <c r="D859" s="20" t="s">
        <v>402</v>
      </c>
      <c r="E859" s="14" t="s">
        <v>1988</v>
      </c>
      <c r="F859" s="15" t="s">
        <v>1989</v>
      </c>
      <c r="G859" s="2">
        <v>139931</v>
      </c>
      <c r="H859" s="20"/>
      <c r="I859" s="4">
        <v>65</v>
      </c>
      <c r="J859" s="4"/>
      <c r="K859" s="4"/>
      <c r="L859" s="4"/>
      <c r="M859" s="4"/>
      <c r="N859" s="4" t="s">
        <v>1990</v>
      </c>
      <c r="O859" s="4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N859" s="20"/>
      <c r="AO859" s="20"/>
      <c r="AP859" s="20"/>
      <c r="AQ859" s="20"/>
      <c r="AR859" s="20"/>
      <c r="AS859" s="20"/>
      <c r="AT859" s="20"/>
      <c r="AU859" s="20"/>
      <c r="AV859" s="20"/>
      <c r="AW859" s="20"/>
      <c r="AX859" s="20"/>
      <c r="AY859" s="20"/>
      <c r="AZ859" s="20"/>
      <c r="BA859" s="20"/>
    </row>
    <row r="860" spans="1:53" s="23" customFormat="1" x14ac:dyDescent="0.2">
      <c r="A860" s="20"/>
      <c r="B860" s="20" t="str">
        <f>VLOOKUP(C860,'[1]виды номенклатуры'!$B$1:$E$29,2)</f>
        <v>Котлы</v>
      </c>
      <c r="C860" s="20" t="s">
        <v>1933</v>
      </c>
      <c r="D860" s="20" t="s">
        <v>402</v>
      </c>
      <c r="E860" s="14" t="s">
        <v>1991</v>
      </c>
      <c r="F860" s="15" t="s">
        <v>1992</v>
      </c>
      <c r="G860" s="2">
        <v>139931</v>
      </c>
      <c r="H860" s="20"/>
      <c r="I860" s="4">
        <v>65</v>
      </c>
      <c r="J860" s="4"/>
      <c r="K860" s="4"/>
      <c r="L860" s="4"/>
      <c r="M860" s="4"/>
      <c r="N860" s="4" t="s">
        <v>1990</v>
      </c>
      <c r="O860" s="4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  <c r="AO860" s="20"/>
      <c r="AP860" s="20"/>
      <c r="AQ860" s="20"/>
      <c r="AR860" s="20"/>
      <c r="AS860" s="20"/>
      <c r="AT860" s="20"/>
      <c r="AU860" s="20"/>
      <c r="AV860" s="20"/>
      <c r="AW860" s="20"/>
      <c r="AX860" s="20"/>
      <c r="AY860" s="20"/>
      <c r="AZ860" s="20"/>
      <c r="BA860" s="20"/>
    </row>
    <row r="861" spans="1:53" s="23" customFormat="1" x14ac:dyDescent="0.2">
      <c r="A861" s="20"/>
      <c r="B861" s="20" t="str">
        <f>VLOOKUP(C861,'[1]виды номенклатуры'!$B$1:$E$29,2)</f>
        <v>Котлы</v>
      </c>
      <c r="C861" s="20" t="s">
        <v>1933</v>
      </c>
      <c r="D861" s="20" t="s">
        <v>402</v>
      </c>
      <c r="E861" s="14" t="s">
        <v>1993</v>
      </c>
      <c r="F861" s="15" t="s">
        <v>1994</v>
      </c>
      <c r="G861" s="2">
        <v>149096</v>
      </c>
      <c r="H861" s="20"/>
      <c r="I861" s="4">
        <v>75</v>
      </c>
      <c r="J861" s="4"/>
      <c r="K861" s="4"/>
      <c r="L861" s="4"/>
      <c r="M861" s="4"/>
      <c r="N861" s="4" t="s">
        <v>1995</v>
      </c>
      <c r="O861" s="4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  <c r="AO861" s="20"/>
      <c r="AP861" s="20"/>
      <c r="AQ861" s="20"/>
      <c r="AR861" s="20"/>
      <c r="AS861" s="20"/>
      <c r="AT861" s="20"/>
      <c r="AU861" s="20"/>
      <c r="AV861" s="20"/>
      <c r="AW861" s="20"/>
      <c r="AX861" s="20"/>
      <c r="AY861" s="20"/>
      <c r="AZ861" s="20"/>
      <c r="BA861" s="20"/>
    </row>
    <row r="862" spans="1:53" s="23" customFormat="1" x14ac:dyDescent="0.2">
      <c r="A862" s="20"/>
      <c r="B862" s="20" t="str">
        <f>VLOOKUP(C862,'[1]виды номенклатуры'!$B$1:$E$29,2)</f>
        <v>Котлы</v>
      </c>
      <c r="C862" s="20" t="s">
        <v>1933</v>
      </c>
      <c r="D862" s="20" t="s">
        <v>402</v>
      </c>
      <c r="E862" s="14" t="s">
        <v>1996</v>
      </c>
      <c r="F862" s="15" t="s">
        <v>1997</v>
      </c>
      <c r="G862" s="2">
        <v>149096</v>
      </c>
      <c r="H862" s="20"/>
      <c r="I862" s="4">
        <v>75</v>
      </c>
      <c r="J862" s="4"/>
      <c r="K862" s="4"/>
      <c r="L862" s="4"/>
      <c r="M862" s="4"/>
      <c r="N862" s="4" t="s">
        <v>1995</v>
      </c>
      <c r="O862" s="4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  <c r="AO862" s="20"/>
      <c r="AP862" s="20"/>
      <c r="AQ862" s="20"/>
      <c r="AR862" s="20"/>
      <c r="AS862" s="20"/>
      <c r="AT862" s="20"/>
      <c r="AU862" s="20"/>
      <c r="AV862" s="20"/>
      <c r="AW862" s="20"/>
      <c r="AX862" s="20"/>
      <c r="AY862" s="20"/>
      <c r="AZ862" s="20"/>
      <c r="BA862" s="20"/>
    </row>
    <row r="863" spans="1:53" s="23" customFormat="1" x14ac:dyDescent="0.2">
      <c r="A863" s="20"/>
      <c r="B863" s="20" t="str">
        <f>VLOOKUP(C863,'[1]виды номенклатуры'!$B$1:$E$29,2)</f>
        <v>Котлы</v>
      </c>
      <c r="C863" s="20" t="s">
        <v>1933</v>
      </c>
      <c r="D863" s="20" t="s">
        <v>402</v>
      </c>
      <c r="E863" s="14" t="s">
        <v>1998</v>
      </c>
      <c r="F863" s="15" t="s">
        <v>1999</v>
      </c>
      <c r="G863" s="2">
        <v>164372</v>
      </c>
      <c r="H863" s="20"/>
      <c r="I863" s="4">
        <v>85</v>
      </c>
      <c r="J863" s="4"/>
      <c r="K863" s="4"/>
      <c r="L863" s="4"/>
      <c r="M863" s="4"/>
      <c r="N863" s="4" t="s">
        <v>2000</v>
      </c>
      <c r="O863" s="4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  <c r="AP863" s="20"/>
      <c r="AQ863" s="20"/>
      <c r="AR863" s="20"/>
      <c r="AS863" s="20"/>
      <c r="AT863" s="20"/>
      <c r="AU863" s="20"/>
      <c r="AV863" s="20"/>
      <c r="AW863" s="20"/>
      <c r="AX863" s="20"/>
      <c r="AY863" s="20"/>
      <c r="AZ863" s="20"/>
      <c r="BA863" s="20"/>
    </row>
    <row r="864" spans="1:53" s="23" customFormat="1" x14ac:dyDescent="0.2">
      <c r="A864" s="20"/>
      <c r="B864" s="20" t="str">
        <f>VLOOKUP(C864,'[1]виды номенклатуры'!$B$1:$E$29,2)</f>
        <v>Котлы</v>
      </c>
      <c r="C864" s="20" t="s">
        <v>1933</v>
      </c>
      <c r="D864" s="20" t="s">
        <v>402</v>
      </c>
      <c r="E864" s="14" t="s">
        <v>2001</v>
      </c>
      <c r="F864" s="15" t="s">
        <v>2002</v>
      </c>
      <c r="G864" s="2">
        <v>164372</v>
      </c>
      <c r="H864" s="20"/>
      <c r="I864" s="4">
        <v>85</v>
      </c>
      <c r="J864" s="4"/>
      <c r="K864" s="4"/>
      <c r="L864" s="4"/>
      <c r="M864" s="4"/>
      <c r="N864" s="4" t="s">
        <v>2000</v>
      </c>
      <c r="O864" s="4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N864" s="20"/>
      <c r="AO864" s="20"/>
      <c r="AP864" s="20"/>
      <c r="AQ864" s="20"/>
      <c r="AR864" s="20"/>
      <c r="AS864" s="20"/>
      <c r="AT864" s="20"/>
      <c r="AU864" s="20"/>
      <c r="AV864" s="20"/>
      <c r="AW864" s="20"/>
      <c r="AX864" s="20"/>
      <c r="AY864" s="20"/>
      <c r="AZ864" s="20"/>
      <c r="BA864" s="20"/>
    </row>
    <row r="865" spans="1:53" s="23" customFormat="1" x14ac:dyDescent="0.2">
      <c r="A865" s="20"/>
      <c r="B865" s="20" t="str">
        <f>VLOOKUP(C865,'[1]виды номенклатуры'!$B$1:$E$29,2)</f>
        <v>Котлы</v>
      </c>
      <c r="C865" s="20" t="s">
        <v>2003</v>
      </c>
      <c r="D865" s="20" t="s">
        <v>306</v>
      </c>
      <c r="E865" s="32" t="s">
        <v>2004</v>
      </c>
      <c r="F865" s="33" t="s">
        <v>2005</v>
      </c>
      <c r="G865" s="2">
        <v>33302</v>
      </c>
      <c r="H865" s="20"/>
      <c r="I865" s="4"/>
      <c r="J865" s="4"/>
      <c r="K865" s="4"/>
      <c r="L865" s="4"/>
      <c r="M865" s="4"/>
      <c r="N865" s="4"/>
      <c r="O865" s="4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  <c r="AN865" s="20"/>
      <c r="AO865" s="20"/>
      <c r="AP865" s="20"/>
      <c r="AQ865" s="20"/>
      <c r="AR865" s="20"/>
      <c r="AS865" s="20"/>
      <c r="AT865" s="20"/>
      <c r="AU865" s="20"/>
      <c r="AV865" s="20"/>
      <c r="AW865" s="20"/>
      <c r="AX865" s="20"/>
      <c r="AY865" s="20"/>
      <c r="AZ865" s="20"/>
      <c r="BA865" s="20"/>
    </row>
    <row r="866" spans="1:53" s="23" customFormat="1" x14ac:dyDescent="0.2">
      <c r="A866" s="20"/>
      <c r="B866" s="20" t="str">
        <f>VLOOKUP(C866,'[1]виды номенклатуры'!$B$1:$E$29,2)</f>
        <v>Котлы</v>
      </c>
      <c r="C866" s="20" t="s">
        <v>2003</v>
      </c>
      <c r="D866" s="20" t="s">
        <v>306</v>
      </c>
      <c r="E866" s="32" t="s">
        <v>2006</v>
      </c>
      <c r="F866" s="33" t="s">
        <v>2007</v>
      </c>
      <c r="G866" s="2">
        <v>37183</v>
      </c>
      <c r="H866" s="20"/>
      <c r="I866" s="4">
        <v>28</v>
      </c>
      <c r="J866" s="4" t="s">
        <v>2008</v>
      </c>
      <c r="K866" s="4" t="s">
        <v>1809</v>
      </c>
      <c r="L866" s="4" t="s">
        <v>1804</v>
      </c>
      <c r="M866" s="4" t="s">
        <v>1810</v>
      </c>
      <c r="N866" s="4" t="s">
        <v>2009</v>
      </c>
      <c r="O866" s="4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N866" s="20"/>
      <c r="AO866" s="20"/>
      <c r="AP866" s="20"/>
      <c r="AQ866" s="20"/>
      <c r="AR866" s="20"/>
      <c r="AS866" s="20"/>
      <c r="AT866" s="20"/>
      <c r="AU866" s="20"/>
      <c r="AV866" s="20"/>
      <c r="AW866" s="20"/>
      <c r="AX866" s="20"/>
      <c r="AY866" s="20"/>
      <c r="AZ866" s="20"/>
      <c r="BA866" s="20"/>
    </row>
    <row r="867" spans="1:53" s="23" customFormat="1" x14ac:dyDescent="0.2">
      <c r="A867" s="20"/>
      <c r="B867" s="20" t="str">
        <f>VLOOKUP(C867,'[1]виды номенклатуры'!$B$1:$E$29,2)</f>
        <v>Котлы</v>
      </c>
      <c r="C867" s="20" t="s">
        <v>2003</v>
      </c>
      <c r="D867" s="20" t="s">
        <v>306</v>
      </c>
      <c r="E867" s="32" t="s">
        <v>2010</v>
      </c>
      <c r="F867" s="33" t="s">
        <v>2011</v>
      </c>
      <c r="G867" s="2">
        <v>26624</v>
      </c>
      <c r="H867" s="20"/>
      <c r="I867" s="4">
        <v>14</v>
      </c>
      <c r="J867" s="4"/>
      <c r="K867" s="4" t="s">
        <v>1809</v>
      </c>
      <c r="L867" s="4"/>
      <c r="M867" s="4"/>
      <c r="N867" s="4" t="s">
        <v>2012</v>
      </c>
      <c r="O867" s="4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N867" s="20"/>
      <c r="AO867" s="20"/>
      <c r="AP867" s="20"/>
      <c r="AQ867" s="20"/>
      <c r="AR867" s="20"/>
      <c r="AS867" s="20"/>
      <c r="AT867" s="20"/>
      <c r="AU867" s="20"/>
      <c r="AV867" s="20"/>
      <c r="AW867" s="20"/>
      <c r="AX867" s="20"/>
      <c r="AY867" s="20"/>
      <c r="AZ867" s="20"/>
      <c r="BA867" s="20"/>
    </row>
    <row r="868" spans="1:53" s="23" customFormat="1" x14ac:dyDescent="0.2">
      <c r="A868" s="20"/>
      <c r="B868" s="20" t="str">
        <f>VLOOKUP(C868,'[1]виды номенклатуры'!$B$1:$E$29,2)</f>
        <v>Котлы</v>
      </c>
      <c r="C868" s="20" t="s">
        <v>2003</v>
      </c>
      <c r="D868" s="20" t="s">
        <v>306</v>
      </c>
      <c r="E868" s="32" t="s">
        <v>2013</v>
      </c>
      <c r="F868" s="33" t="s">
        <v>2014</v>
      </c>
      <c r="G868" s="2">
        <v>25706</v>
      </c>
      <c r="H868" s="20"/>
      <c r="I868" s="4">
        <v>14</v>
      </c>
      <c r="J868" s="4"/>
      <c r="K868" s="4" t="s">
        <v>1803</v>
      </c>
      <c r="L868" s="4">
        <v>110</v>
      </c>
      <c r="M868" s="4"/>
      <c r="N868" s="4" t="s">
        <v>2015</v>
      </c>
      <c r="O868" s="4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N868" s="20"/>
      <c r="AO868" s="20"/>
      <c r="AP868" s="20"/>
      <c r="AQ868" s="20"/>
      <c r="AR868" s="20"/>
      <c r="AS868" s="20"/>
      <c r="AT868" s="20"/>
      <c r="AU868" s="20"/>
      <c r="AV868" s="20"/>
      <c r="AW868" s="20"/>
      <c r="AX868" s="20"/>
      <c r="AY868" s="20"/>
      <c r="AZ868" s="20"/>
      <c r="BA868" s="20"/>
    </row>
    <row r="869" spans="1:53" s="23" customFormat="1" x14ac:dyDescent="0.2">
      <c r="A869" s="20"/>
      <c r="B869" s="20" t="str">
        <f>VLOOKUP(C869,'[1]виды номенклатуры'!$B$1:$E$29,2)</f>
        <v>Котлы</v>
      </c>
      <c r="C869" s="20" t="s">
        <v>2003</v>
      </c>
      <c r="D869" s="20" t="s">
        <v>306</v>
      </c>
      <c r="E869" s="32" t="s">
        <v>2016</v>
      </c>
      <c r="F869" s="33" t="s">
        <v>2017</v>
      </c>
      <c r="G869" s="2">
        <v>29260</v>
      </c>
      <c r="H869" s="20"/>
      <c r="I869" s="4">
        <v>24</v>
      </c>
      <c r="J869" s="4"/>
      <c r="K869" s="4" t="s">
        <v>1809</v>
      </c>
      <c r="L869" s="4"/>
      <c r="M869" s="4" t="s">
        <v>2018</v>
      </c>
      <c r="N869" s="4" t="s">
        <v>2015</v>
      </c>
      <c r="O869" s="4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  <c r="AN869" s="20"/>
      <c r="AO869" s="20"/>
      <c r="AP869" s="20"/>
      <c r="AQ869" s="20"/>
      <c r="AR869" s="20"/>
      <c r="AS869" s="20"/>
      <c r="AT869" s="20"/>
      <c r="AU869" s="20"/>
      <c r="AV869" s="20"/>
      <c r="AW869" s="20"/>
      <c r="AX869" s="20"/>
      <c r="AY869" s="20"/>
      <c r="AZ869" s="20"/>
      <c r="BA869" s="20"/>
    </row>
    <row r="870" spans="1:53" s="23" customFormat="1" x14ac:dyDescent="0.2">
      <c r="A870" s="20"/>
      <c r="B870" s="20" t="str">
        <f>VLOOKUP(C870,'[1]виды номенклатуры'!$B$1:$E$29,2)</f>
        <v>Котлы</v>
      </c>
      <c r="C870" s="20" t="s">
        <v>2003</v>
      </c>
      <c r="D870" s="20" t="s">
        <v>306</v>
      </c>
      <c r="E870" s="32" t="s">
        <v>2019</v>
      </c>
      <c r="F870" s="33" t="s">
        <v>2020</v>
      </c>
      <c r="G870" s="2">
        <v>25733</v>
      </c>
      <c r="H870" s="20"/>
      <c r="I870" s="4">
        <v>24</v>
      </c>
      <c r="J870" s="4"/>
      <c r="K870" s="4" t="s">
        <v>1803</v>
      </c>
      <c r="L870" s="4">
        <v>120</v>
      </c>
      <c r="M870" s="4"/>
      <c r="N870" s="4" t="s">
        <v>2015</v>
      </c>
      <c r="O870" s="4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N870" s="20"/>
      <c r="AO870" s="20"/>
      <c r="AP870" s="20"/>
      <c r="AQ870" s="20"/>
      <c r="AR870" s="20"/>
      <c r="AS870" s="20"/>
      <c r="AT870" s="20"/>
      <c r="AU870" s="20"/>
      <c r="AV870" s="20"/>
      <c r="AW870" s="20"/>
      <c r="AX870" s="20"/>
      <c r="AY870" s="20"/>
      <c r="AZ870" s="20"/>
      <c r="BA870" s="20"/>
    </row>
    <row r="871" spans="1:53" s="23" customFormat="1" x14ac:dyDescent="0.2">
      <c r="A871" s="20"/>
      <c r="B871" s="20" t="str">
        <f>VLOOKUP(C871,'[1]виды номенклатуры'!$B$1:$E$29,2)</f>
        <v>Котлы</v>
      </c>
      <c r="C871" s="20" t="s">
        <v>2003</v>
      </c>
      <c r="D871" s="20" t="s">
        <v>306</v>
      </c>
      <c r="E871" s="32" t="s">
        <v>2021</v>
      </c>
      <c r="F871" s="33" t="s">
        <v>2022</v>
      </c>
      <c r="G871" s="2">
        <v>31494</v>
      </c>
      <c r="H871" s="20"/>
      <c r="I871" s="4">
        <v>24</v>
      </c>
      <c r="J871" s="4"/>
      <c r="K871" s="4" t="s">
        <v>1809</v>
      </c>
      <c r="L871" s="4"/>
      <c r="M871" s="4" t="s">
        <v>2018</v>
      </c>
      <c r="N871" s="4" t="s">
        <v>2015</v>
      </c>
      <c r="O871" s="4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  <c r="AN871" s="20"/>
      <c r="AO871" s="20"/>
      <c r="AP871" s="20"/>
      <c r="AQ871" s="20"/>
      <c r="AR871" s="20"/>
      <c r="AS871" s="20"/>
      <c r="AT871" s="20"/>
      <c r="AU871" s="20"/>
      <c r="AV871" s="20"/>
      <c r="AW871" s="20"/>
      <c r="AX871" s="20"/>
      <c r="AY871" s="20"/>
      <c r="AZ871" s="20"/>
      <c r="BA871" s="20"/>
    </row>
    <row r="872" spans="1:53" s="23" customFormat="1" x14ac:dyDescent="0.2">
      <c r="A872" s="20"/>
      <c r="B872" s="20" t="str">
        <f>VLOOKUP(C872,'[1]виды номенклатуры'!$B$1:$E$29,2)</f>
        <v>Котлы</v>
      </c>
      <c r="C872" s="20" t="s">
        <v>2003</v>
      </c>
      <c r="D872" s="20" t="s">
        <v>306</v>
      </c>
      <c r="E872" s="32" t="s">
        <v>2023</v>
      </c>
      <c r="F872" s="33" t="s">
        <v>2024</v>
      </c>
      <c r="G872" s="2">
        <v>29718</v>
      </c>
      <c r="H872" s="20"/>
      <c r="I872" s="4">
        <v>24</v>
      </c>
      <c r="J872" s="4"/>
      <c r="K872" s="4" t="s">
        <v>1803</v>
      </c>
      <c r="L872" s="4">
        <v>120</v>
      </c>
      <c r="M872" s="4"/>
      <c r="N872" s="4" t="s">
        <v>2015</v>
      </c>
      <c r="O872" s="4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  <c r="AN872" s="20"/>
      <c r="AO872" s="20"/>
      <c r="AP872" s="20"/>
      <c r="AQ872" s="20"/>
      <c r="AR872" s="20"/>
      <c r="AS872" s="20"/>
      <c r="AT872" s="20"/>
      <c r="AU872" s="20"/>
      <c r="AV872" s="20"/>
      <c r="AW872" s="20"/>
      <c r="AX872" s="20"/>
      <c r="AY872" s="20"/>
      <c r="AZ872" s="20"/>
      <c r="BA872" s="20"/>
    </row>
    <row r="873" spans="1:53" s="23" customFormat="1" x14ac:dyDescent="0.2">
      <c r="A873" s="20"/>
      <c r="B873" s="20" t="str">
        <f>VLOOKUP(C873,'[1]виды номенклатуры'!$B$1:$E$29,2)</f>
        <v>Котлы</v>
      </c>
      <c r="C873" s="20" t="s">
        <v>2003</v>
      </c>
      <c r="D873" s="20" t="s">
        <v>306</v>
      </c>
      <c r="E873" s="32" t="s">
        <v>2025</v>
      </c>
      <c r="F873" s="33" t="s">
        <v>2026</v>
      </c>
      <c r="G873" s="2">
        <v>28013</v>
      </c>
      <c r="H873" s="20"/>
      <c r="I873" s="4">
        <v>24</v>
      </c>
      <c r="J873" s="4"/>
      <c r="K873" s="4" t="s">
        <v>1809</v>
      </c>
      <c r="L873" s="4"/>
      <c r="M873" s="4"/>
      <c r="N873" s="4"/>
      <c r="O873" s="4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  <c r="AN873" s="20"/>
      <c r="AO873" s="20"/>
      <c r="AP873" s="20"/>
      <c r="AQ873" s="20"/>
      <c r="AR873" s="20"/>
      <c r="AS873" s="20"/>
      <c r="AT873" s="20"/>
      <c r="AU873" s="20"/>
      <c r="AV873" s="20"/>
      <c r="AW873" s="20"/>
      <c r="AX873" s="20"/>
      <c r="AY873" s="20"/>
      <c r="AZ873" s="20"/>
      <c r="BA873" s="20"/>
    </row>
    <row r="874" spans="1:53" s="23" customFormat="1" x14ac:dyDescent="0.2">
      <c r="A874" s="20"/>
      <c r="B874" s="20" t="str">
        <f>VLOOKUP(C874,'[1]виды номенклатуры'!$B$1:$E$29,2)</f>
        <v>Котлы</v>
      </c>
      <c r="C874" s="20" t="s">
        <v>2003</v>
      </c>
      <c r="D874" s="20" t="s">
        <v>306</v>
      </c>
      <c r="E874" s="32" t="s">
        <v>2027</v>
      </c>
      <c r="F874" s="33" t="s">
        <v>2028</v>
      </c>
      <c r="G874" s="2">
        <v>26471</v>
      </c>
      <c r="H874" s="20"/>
      <c r="I874" s="4">
        <v>24</v>
      </c>
      <c r="J874" s="4"/>
      <c r="K874" s="4" t="s">
        <v>1803</v>
      </c>
      <c r="L874" s="4"/>
      <c r="M874" s="4"/>
      <c r="N874" s="4"/>
      <c r="O874" s="4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N874" s="20"/>
      <c r="AO874" s="20"/>
      <c r="AP874" s="20"/>
      <c r="AQ874" s="20"/>
      <c r="AR874" s="20"/>
      <c r="AS874" s="20"/>
      <c r="AT874" s="20"/>
      <c r="AU874" s="20"/>
      <c r="AV874" s="20"/>
      <c r="AW874" s="20"/>
      <c r="AX874" s="20"/>
      <c r="AY874" s="20"/>
      <c r="AZ874" s="20"/>
      <c r="BA874" s="20"/>
    </row>
    <row r="875" spans="1:53" s="23" customFormat="1" x14ac:dyDescent="0.2">
      <c r="A875" s="20"/>
      <c r="B875" s="20" t="str">
        <f>VLOOKUP(C875,'[1]виды номенклатуры'!$B$1:$E$29,2)</f>
        <v>Котлы</v>
      </c>
      <c r="C875" s="20" t="s">
        <v>2003</v>
      </c>
      <c r="D875" s="20" t="s">
        <v>306</v>
      </c>
      <c r="E875" s="32" t="s">
        <v>2029</v>
      </c>
      <c r="F875" s="33" t="s">
        <v>2030</v>
      </c>
      <c r="G875" s="2">
        <v>34947</v>
      </c>
      <c r="H875" s="20"/>
      <c r="I875" s="4">
        <v>31</v>
      </c>
      <c r="J875" s="4" t="s">
        <v>2031</v>
      </c>
      <c r="K875" s="4" t="s">
        <v>1809</v>
      </c>
      <c r="L875" s="4" t="s">
        <v>2032</v>
      </c>
      <c r="M875" s="4" t="s">
        <v>2018</v>
      </c>
      <c r="N875" s="4" t="s">
        <v>2033</v>
      </c>
      <c r="O875" s="4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N875" s="20"/>
      <c r="AO875" s="20"/>
      <c r="AP875" s="20"/>
      <c r="AQ875" s="20"/>
      <c r="AR875" s="20"/>
      <c r="AS875" s="20"/>
      <c r="AT875" s="20"/>
      <c r="AU875" s="20"/>
      <c r="AV875" s="20"/>
      <c r="AW875" s="20"/>
      <c r="AX875" s="20"/>
      <c r="AY875" s="20"/>
      <c r="AZ875" s="20"/>
      <c r="BA875" s="20"/>
    </row>
    <row r="876" spans="1:53" s="23" customFormat="1" x14ac:dyDescent="0.2">
      <c r="A876" s="20"/>
      <c r="B876" s="20" t="str">
        <f>VLOOKUP(C876,'[1]виды номенклатуры'!$B$1:$E$29,2)</f>
        <v>Котлы</v>
      </c>
      <c r="C876" s="20" t="s">
        <v>2003</v>
      </c>
      <c r="D876" s="20" t="s">
        <v>306</v>
      </c>
      <c r="E876" s="32" t="s">
        <v>2034</v>
      </c>
      <c r="F876" s="33" t="s">
        <v>2035</v>
      </c>
      <c r="G876" s="2">
        <v>37078</v>
      </c>
      <c r="H876" s="20"/>
      <c r="I876" s="4">
        <v>25</v>
      </c>
      <c r="J876" s="4" t="s">
        <v>2036</v>
      </c>
      <c r="K876" s="4" t="s">
        <v>1809</v>
      </c>
      <c r="L876" s="4" t="s">
        <v>2032</v>
      </c>
      <c r="M876" s="4" t="s">
        <v>2018</v>
      </c>
      <c r="N876" s="4" t="s">
        <v>2033</v>
      </c>
      <c r="O876" s="4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  <c r="AO876" s="20"/>
      <c r="AP876" s="20"/>
      <c r="AQ876" s="20"/>
      <c r="AR876" s="20"/>
      <c r="AS876" s="20"/>
      <c r="AT876" s="20"/>
      <c r="AU876" s="20"/>
      <c r="AV876" s="20"/>
      <c r="AW876" s="20"/>
      <c r="AX876" s="20"/>
      <c r="AY876" s="20"/>
      <c r="AZ876" s="20"/>
      <c r="BA876" s="20"/>
    </row>
    <row r="877" spans="1:53" s="23" customFormat="1" x14ac:dyDescent="0.2">
      <c r="A877" s="20"/>
      <c r="B877" s="20" t="str">
        <f>VLOOKUP(C877,'[1]виды номенклатуры'!$B$1:$E$29,2)</f>
        <v>Котлы</v>
      </c>
      <c r="C877" s="20" t="s">
        <v>2003</v>
      </c>
      <c r="D877" s="20" t="s">
        <v>306</v>
      </c>
      <c r="E877" s="32" t="s">
        <v>2037</v>
      </c>
      <c r="F877" s="33" t="s">
        <v>2038</v>
      </c>
      <c r="G877" s="2">
        <v>33476</v>
      </c>
      <c r="H877" s="20"/>
      <c r="I877" s="4">
        <v>24</v>
      </c>
      <c r="J877" s="4" t="s">
        <v>2039</v>
      </c>
      <c r="K877" s="4" t="s">
        <v>1803</v>
      </c>
      <c r="L877" s="4">
        <v>120</v>
      </c>
      <c r="M877" s="4" t="s">
        <v>2032</v>
      </c>
      <c r="N877" s="4" t="s">
        <v>2040</v>
      </c>
      <c r="O877" s="4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N877" s="20"/>
      <c r="AO877" s="20"/>
      <c r="AP877" s="20"/>
      <c r="AQ877" s="20"/>
      <c r="AR877" s="20"/>
      <c r="AS877" s="20"/>
      <c r="AT877" s="20"/>
      <c r="AU877" s="20"/>
      <c r="AV877" s="20"/>
      <c r="AW877" s="20"/>
      <c r="AX877" s="20"/>
      <c r="AY877" s="20"/>
      <c r="AZ877" s="20"/>
      <c r="BA877" s="20"/>
    </row>
    <row r="878" spans="1:53" s="23" customFormat="1" x14ac:dyDescent="0.2">
      <c r="A878" s="20"/>
      <c r="B878" s="20" t="str">
        <f>VLOOKUP(C878,'[1]виды номенклатуры'!$B$1:$E$29,2)</f>
        <v>Котлы</v>
      </c>
      <c r="C878" s="20" t="s">
        <v>2003</v>
      </c>
      <c r="D878" s="20" t="s">
        <v>306</v>
      </c>
      <c r="E878" s="32" t="s">
        <v>2041</v>
      </c>
      <c r="F878" s="33" t="s">
        <v>2042</v>
      </c>
      <c r="G878" s="2">
        <v>40080</v>
      </c>
      <c r="H878" s="20"/>
      <c r="I878" s="4">
        <v>28</v>
      </c>
      <c r="J878" s="4" t="s">
        <v>2043</v>
      </c>
      <c r="K878" s="4" t="s">
        <v>1809</v>
      </c>
      <c r="L878" s="4" t="s">
        <v>2032</v>
      </c>
      <c r="M878" s="4" t="s">
        <v>2018</v>
      </c>
      <c r="N878" s="4" t="s">
        <v>2033</v>
      </c>
      <c r="O878" s="4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  <c r="AO878" s="20"/>
      <c r="AP878" s="20"/>
      <c r="AQ878" s="20"/>
      <c r="AR878" s="20"/>
      <c r="AS878" s="20"/>
      <c r="AT878" s="20"/>
      <c r="AU878" s="20"/>
      <c r="AV878" s="20"/>
      <c r="AW878" s="20"/>
      <c r="AX878" s="20"/>
      <c r="AY878" s="20"/>
      <c r="AZ878" s="20"/>
      <c r="BA878" s="20"/>
    </row>
    <row r="879" spans="1:53" s="23" customFormat="1" x14ac:dyDescent="0.2">
      <c r="A879" s="20"/>
      <c r="B879" s="20" t="str">
        <f>VLOOKUP(C879,'[1]виды номенклатуры'!$B$1:$E$29,2)</f>
        <v>Котлы</v>
      </c>
      <c r="C879" s="20" t="s">
        <v>2003</v>
      </c>
      <c r="D879" s="20" t="s">
        <v>306</v>
      </c>
      <c r="E879" s="32" t="s">
        <v>2044</v>
      </c>
      <c r="F879" s="33" t="s">
        <v>2045</v>
      </c>
      <c r="G879" s="2">
        <v>40910</v>
      </c>
      <c r="H879" s="20"/>
      <c r="I879" s="4">
        <v>31</v>
      </c>
      <c r="J879" s="4" t="s">
        <v>2031</v>
      </c>
      <c r="K879" s="4" t="s">
        <v>1809</v>
      </c>
      <c r="L879" s="4" t="s">
        <v>2032</v>
      </c>
      <c r="M879" s="4" t="s">
        <v>2018</v>
      </c>
      <c r="N879" s="4" t="s">
        <v>2033</v>
      </c>
      <c r="O879" s="4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N879" s="20"/>
      <c r="AO879" s="20"/>
      <c r="AP879" s="20"/>
      <c r="AQ879" s="20"/>
      <c r="AR879" s="20"/>
      <c r="AS879" s="20"/>
      <c r="AT879" s="20"/>
      <c r="AU879" s="20"/>
      <c r="AV879" s="20"/>
      <c r="AW879" s="20"/>
      <c r="AX879" s="20"/>
      <c r="AY879" s="20"/>
      <c r="AZ879" s="20"/>
      <c r="BA879" s="20"/>
    </row>
    <row r="880" spans="1:53" s="23" customFormat="1" x14ac:dyDescent="0.2">
      <c r="A880" s="20"/>
      <c r="B880" s="20" t="str">
        <f>VLOOKUP(C880,'[1]виды номенклатуры'!$B$1:$E$29,2)</f>
        <v>Котлы</v>
      </c>
      <c r="C880" s="20" t="s">
        <v>2003</v>
      </c>
      <c r="D880" s="20" t="s">
        <v>306</v>
      </c>
      <c r="E880" s="32" t="s">
        <v>2046</v>
      </c>
      <c r="F880" s="33" t="s">
        <v>2047</v>
      </c>
      <c r="G880" s="2">
        <v>36285</v>
      </c>
      <c r="H880" s="20"/>
      <c r="I880" s="4">
        <v>25</v>
      </c>
      <c r="J880" s="4" t="s">
        <v>2039</v>
      </c>
      <c r="K880" s="4" t="s">
        <v>1809</v>
      </c>
      <c r="L880" s="4" t="s">
        <v>1804</v>
      </c>
      <c r="M880" s="4" t="s">
        <v>1810</v>
      </c>
      <c r="N880" s="4" t="s">
        <v>2033</v>
      </c>
      <c r="O880" s="4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  <c r="AO880" s="20"/>
      <c r="AP880" s="20"/>
      <c r="AQ880" s="20"/>
      <c r="AR880" s="20"/>
      <c r="AS880" s="20"/>
      <c r="AT880" s="20"/>
      <c r="AU880" s="20"/>
      <c r="AV880" s="20"/>
      <c r="AW880" s="20"/>
      <c r="AX880" s="20"/>
      <c r="AY880" s="20"/>
      <c r="AZ880" s="20"/>
      <c r="BA880" s="20"/>
    </row>
    <row r="881" spans="1:53" s="23" customFormat="1" x14ac:dyDescent="0.2">
      <c r="A881" s="20"/>
      <c r="B881" s="20" t="str">
        <f>VLOOKUP(C881,'[1]виды номенклатуры'!$B$1:$E$29,2)</f>
        <v>Котлы</v>
      </c>
      <c r="C881" s="20" t="s">
        <v>2003</v>
      </c>
      <c r="D881" s="20" t="s">
        <v>306</v>
      </c>
      <c r="E881" s="32" t="s">
        <v>2048</v>
      </c>
      <c r="F881" s="33" t="s">
        <v>2049</v>
      </c>
      <c r="G881" s="2">
        <v>31857</v>
      </c>
      <c r="H881" s="20"/>
      <c r="I881" s="4">
        <v>24</v>
      </c>
      <c r="J881" s="4" t="s">
        <v>2039</v>
      </c>
      <c r="K881" s="4" t="s">
        <v>1803</v>
      </c>
      <c r="L881" s="4">
        <v>120</v>
      </c>
      <c r="M881" s="4" t="s">
        <v>1804</v>
      </c>
      <c r="N881" s="4" t="s">
        <v>2033</v>
      </c>
      <c r="O881" s="4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  <c r="AN881" s="20"/>
      <c r="AO881" s="20"/>
      <c r="AP881" s="20"/>
      <c r="AQ881" s="20"/>
      <c r="AR881" s="20"/>
      <c r="AS881" s="20"/>
      <c r="AT881" s="20"/>
      <c r="AU881" s="20"/>
      <c r="AV881" s="20"/>
      <c r="AW881" s="20"/>
      <c r="AX881" s="20"/>
      <c r="AY881" s="20"/>
      <c r="AZ881" s="20"/>
      <c r="BA881" s="20"/>
    </row>
    <row r="882" spans="1:53" s="23" customFormat="1" x14ac:dyDescent="0.2">
      <c r="A882" s="20"/>
      <c r="B882" s="20" t="str">
        <f>VLOOKUP(C882,'[1]виды номенклатуры'!$B$1:$E$29,2)</f>
        <v>Котлы</v>
      </c>
      <c r="C882" s="20" t="s">
        <v>2003</v>
      </c>
      <c r="D882" s="20" t="s">
        <v>306</v>
      </c>
      <c r="E882" s="32" t="s">
        <v>2050</v>
      </c>
      <c r="F882" s="33" t="s">
        <v>2051</v>
      </c>
      <c r="G882" s="2">
        <v>38763</v>
      </c>
      <c r="H882" s="20"/>
      <c r="I882" s="4">
        <v>31</v>
      </c>
      <c r="J882" s="4" t="s">
        <v>2031</v>
      </c>
      <c r="K882" s="4" t="s">
        <v>1809</v>
      </c>
      <c r="L882" s="4" t="s">
        <v>1804</v>
      </c>
      <c r="M882" s="4" t="s">
        <v>1810</v>
      </c>
      <c r="N882" s="4" t="s">
        <v>2033</v>
      </c>
      <c r="O882" s="4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  <c r="AO882" s="20"/>
      <c r="AP882" s="20"/>
      <c r="AQ882" s="20"/>
      <c r="AR882" s="20"/>
      <c r="AS882" s="20"/>
      <c r="AT882" s="20"/>
      <c r="AU882" s="20"/>
      <c r="AV882" s="20"/>
      <c r="AW882" s="20"/>
      <c r="AX882" s="20"/>
      <c r="AY882" s="20"/>
      <c r="AZ882" s="20"/>
      <c r="BA882" s="20"/>
    </row>
    <row r="883" spans="1:53" s="23" customFormat="1" x14ac:dyDescent="0.2">
      <c r="A883" s="20"/>
      <c r="B883" s="20" t="str">
        <f>VLOOKUP(C883,'[1]виды номенклатуры'!$B$1:$E$29,2)</f>
        <v>Котлы</v>
      </c>
      <c r="C883" s="20" t="s">
        <v>2003</v>
      </c>
      <c r="D883" s="20" t="s">
        <v>306</v>
      </c>
      <c r="E883" s="32" t="s">
        <v>2052</v>
      </c>
      <c r="F883" s="33" t="s">
        <v>2053</v>
      </c>
      <c r="G883" s="2">
        <v>41208</v>
      </c>
      <c r="H883" s="20"/>
      <c r="I883" s="4">
        <v>25</v>
      </c>
      <c r="J883" s="4" t="s">
        <v>2036</v>
      </c>
      <c r="K883" s="4" t="s">
        <v>1809</v>
      </c>
      <c r="L883" s="4" t="s">
        <v>1804</v>
      </c>
      <c r="M883" s="4" t="s">
        <v>1810</v>
      </c>
      <c r="N883" s="4" t="s">
        <v>2033</v>
      </c>
      <c r="O883" s="4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  <c r="AN883" s="20"/>
      <c r="AO883" s="20"/>
      <c r="AP883" s="20"/>
      <c r="AQ883" s="20"/>
      <c r="AR883" s="20"/>
      <c r="AS883" s="20"/>
      <c r="AT883" s="20"/>
      <c r="AU883" s="20"/>
      <c r="AV883" s="20"/>
      <c r="AW883" s="20"/>
      <c r="AX883" s="20"/>
      <c r="AY883" s="20"/>
      <c r="AZ883" s="20"/>
      <c r="BA883" s="20"/>
    </row>
    <row r="884" spans="1:53" s="23" customFormat="1" x14ac:dyDescent="0.2">
      <c r="A884" s="20"/>
      <c r="B884" s="20" t="str">
        <f>VLOOKUP(C884,'[1]виды номенклатуры'!$B$1:$E$29,2)</f>
        <v>Котлы</v>
      </c>
      <c r="C884" s="20" t="s">
        <v>2003</v>
      </c>
      <c r="D884" s="20" t="s">
        <v>306</v>
      </c>
      <c r="E884" s="32" t="s">
        <v>2054</v>
      </c>
      <c r="F884" s="33" t="s">
        <v>2055</v>
      </c>
      <c r="G884" s="2">
        <v>36902</v>
      </c>
      <c r="H884" s="20"/>
      <c r="I884" s="4">
        <v>24</v>
      </c>
      <c r="J884" s="4" t="s">
        <v>2039</v>
      </c>
      <c r="K884" s="4" t="s">
        <v>1803</v>
      </c>
      <c r="L884" s="4">
        <v>120</v>
      </c>
      <c r="M884" s="4" t="s">
        <v>1804</v>
      </c>
      <c r="N884" s="4" t="s">
        <v>2033</v>
      </c>
      <c r="O884" s="4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  <c r="AP884" s="20"/>
      <c r="AQ884" s="20"/>
      <c r="AR884" s="20"/>
      <c r="AS884" s="20"/>
      <c r="AT884" s="20"/>
      <c r="AU884" s="20"/>
      <c r="AV884" s="20"/>
      <c r="AW884" s="20"/>
      <c r="AX884" s="20"/>
      <c r="AY884" s="20"/>
      <c r="AZ884" s="20"/>
      <c r="BA884" s="20"/>
    </row>
    <row r="885" spans="1:53" s="23" customFormat="1" x14ac:dyDescent="0.2">
      <c r="A885" s="20"/>
      <c r="B885" s="20" t="str">
        <f>VLOOKUP(C885,'[1]виды номенклатуры'!$B$1:$E$29,2)</f>
        <v>Котлы</v>
      </c>
      <c r="C885" s="20" t="s">
        <v>2003</v>
      </c>
      <c r="D885" s="20" t="s">
        <v>306</v>
      </c>
      <c r="E885" s="32" t="s">
        <v>2056</v>
      </c>
      <c r="F885" s="33" t="s">
        <v>2057</v>
      </c>
      <c r="G885" s="2">
        <v>45243</v>
      </c>
      <c r="H885" s="20"/>
      <c r="I885" s="4">
        <v>31</v>
      </c>
      <c r="J885" s="4" t="s">
        <v>2031</v>
      </c>
      <c r="K885" s="4" t="s">
        <v>1809</v>
      </c>
      <c r="L885" s="4" t="s">
        <v>1804</v>
      </c>
      <c r="M885" s="4" t="s">
        <v>1810</v>
      </c>
      <c r="N885" s="4" t="s">
        <v>2033</v>
      </c>
      <c r="O885" s="4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  <c r="AO885" s="20"/>
      <c r="AP885" s="20"/>
      <c r="AQ885" s="20"/>
      <c r="AR885" s="20"/>
      <c r="AS885" s="20"/>
      <c r="AT885" s="20"/>
      <c r="AU885" s="20"/>
      <c r="AV885" s="20"/>
      <c r="AW885" s="20"/>
      <c r="AX885" s="20"/>
      <c r="AY885" s="20"/>
      <c r="AZ885" s="20"/>
      <c r="BA885" s="20"/>
    </row>
    <row r="886" spans="1:53" s="23" customFormat="1" x14ac:dyDescent="0.2">
      <c r="A886" s="20"/>
      <c r="B886" s="20" t="str">
        <f>VLOOKUP(C886,'[1]виды номенклатуры'!$B$1:$E$29,2)</f>
        <v>Котлы</v>
      </c>
      <c r="C886" s="20" t="s">
        <v>2003</v>
      </c>
      <c r="D886" s="20" t="s">
        <v>306</v>
      </c>
      <c r="E886" s="32" t="s">
        <v>2058</v>
      </c>
      <c r="F886" s="33" t="s">
        <v>2059</v>
      </c>
      <c r="G886" s="2">
        <v>45767</v>
      </c>
      <c r="H886" s="20"/>
      <c r="I886" s="4">
        <v>25</v>
      </c>
      <c r="J886" s="4"/>
      <c r="K886" s="4" t="s">
        <v>1809</v>
      </c>
      <c r="L886" s="4"/>
      <c r="M886" s="4" t="s">
        <v>2060</v>
      </c>
      <c r="N886" s="4" t="s">
        <v>2033</v>
      </c>
      <c r="O886" s="4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  <c r="AP886" s="20"/>
      <c r="AQ886" s="20"/>
      <c r="AR886" s="20"/>
      <c r="AS886" s="20"/>
      <c r="AT886" s="20"/>
      <c r="AU886" s="20"/>
      <c r="AV886" s="20"/>
      <c r="AW886" s="20"/>
      <c r="AX886" s="20"/>
      <c r="AY886" s="20"/>
      <c r="AZ886" s="20"/>
      <c r="BA886" s="20"/>
    </row>
    <row r="887" spans="1:53" s="23" customFormat="1" x14ac:dyDescent="0.2">
      <c r="A887" s="20"/>
      <c r="B887" s="20" t="str">
        <f>VLOOKUP(C887,'[1]виды номенклатуры'!$B$1:$E$29,2)</f>
        <v>Котлы</v>
      </c>
      <c r="C887" s="20" t="s">
        <v>2003</v>
      </c>
      <c r="D887" s="20" t="s">
        <v>306</v>
      </c>
      <c r="E887" s="32" t="s">
        <v>2061</v>
      </c>
      <c r="F887" s="33" t="s">
        <v>2062</v>
      </c>
      <c r="G887" s="2">
        <v>49964</v>
      </c>
      <c r="H887" s="20"/>
      <c r="I887" s="4">
        <v>31</v>
      </c>
      <c r="J887" s="4">
        <v>3.52</v>
      </c>
      <c r="K887" s="4" t="s">
        <v>1809</v>
      </c>
      <c r="L887" s="4"/>
      <c r="M887" s="4" t="s">
        <v>2018</v>
      </c>
      <c r="N887" s="4" t="s">
        <v>2033</v>
      </c>
      <c r="O887" s="4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  <c r="AN887" s="20"/>
      <c r="AO887" s="20"/>
      <c r="AP887" s="20"/>
      <c r="AQ887" s="20"/>
      <c r="AR887" s="20"/>
      <c r="AS887" s="20"/>
      <c r="AT887" s="20"/>
      <c r="AU887" s="20"/>
      <c r="AV887" s="20"/>
      <c r="AW887" s="20"/>
      <c r="AX887" s="20"/>
      <c r="AY887" s="20"/>
      <c r="AZ887" s="20"/>
      <c r="BA887" s="20"/>
    </row>
    <row r="888" spans="1:53" s="23" customFormat="1" x14ac:dyDescent="0.2">
      <c r="A888" s="20"/>
      <c r="B888" s="20" t="str">
        <f>VLOOKUP(C888,'[1]виды номенклатуры'!$B$1:$E$29,2)</f>
        <v>Котлы</v>
      </c>
      <c r="C888" s="20" t="s">
        <v>2003</v>
      </c>
      <c r="D888" s="20" t="s">
        <v>306</v>
      </c>
      <c r="E888" s="32" t="s">
        <v>2063</v>
      </c>
      <c r="F888" s="33" t="s">
        <v>2064</v>
      </c>
      <c r="G888" s="2">
        <v>49976</v>
      </c>
      <c r="H888" s="20"/>
      <c r="I888" s="4">
        <v>24</v>
      </c>
      <c r="J888" s="4"/>
      <c r="K888" s="4" t="s">
        <v>1809</v>
      </c>
      <c r="L888" s="4"/>
      <c r="M888" s="4" t="s">
        <v>1810</v>
      </c>
      <c r="N888" s="4" t="s">
        <v>2065</v>
      </c>
      <c r="O888" s="4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  <c r="AN888" s="20"/>
      <c r="AO888" s="20"/>
      <c r="AP888" s="20"/>
      <c r="AQ888" s="20"/>
      <c r="AR888" s="20"/>
      <c r="AS888" s="20"/>
      <c r="AT888" s="20"/>
      <c r="AU888" s="20"/>
      <c r="AV888" s="20"/>
      <c r="AW888" s="20"/>
      <c r="AX888" s="20"/>
      <c r="AY888" s="20"/>
      <c r="AZ888" s="20"/>
      <c r="BA888" s="20"/>
    </row>
    <row r="889" spans="1:53" s="23" customFormat="1" x14ac:dyDescent="0.2">
      <c r="A889" s="20"/>
      <c r="B889" s="20" t="str">
        <f>VLOOKUP(C889,'[1]виды номенклатуры'!$B$1:$E$29,2)</f>
        <v>Котлы</v>
      </c>
      <c r="C889" s="20" t="s">
        <v>2003</v>
      </c>
      <c r="D889" s="20" t="s">
        <v>306</v>
      </c>
      <c r="E889" s="32" t="s">
        <v>2066</v>
      </c>
      <c r="F889" s="33" t="s">
        <v>2067</v>
      </c>
      <c r="G889" s="2">
        <v>54164</v>
      </c>
      <c r="H889" s="20"/>
      <c r="I889" s="4">
        <v>31</v>
      </c>
      <c r="J889" s="4" t="s">
        <v>2068</v>
      </c>
      <c r="K889" s="4" t="s">
        <v>1809</v>
      </c>
      <c r="L889" s="4"/>
      <c r="M889" s="4" t="s">
        <v>1810</v>
      </c>
      <c r="N889" s="4" t="s">
        <v>2065</v>
      </c>
      <c r="O889" s="4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  <c r="AN889" s="20"/>
      <c r="AO889" s="20"/>
      <c r="AP889" s="20"/>
      <c r="AQ889" s="20"/>
      <c r="AR889" s="20"/>
      <c r="AS889" s="20"/>
      <c r="AT889" s="20"/>
      <c r="AU889" s="20"/>
      <c r="AV889" s="20"/>
      <c r="AW889" s="20"/>
      <c r="AX889" s="20"/>
      <c r="AY889" s="20"/>
      <c r="AZ889" s="20"/>
      <c r="BA889" s="20"/>
    </row>
    <row r="890" spans="1:53" s="23" customFormat="1" x14ac:dyDescent="0.2">
      <c r="A890" s="20"/>
      <c r="B890" s="20" t="str">
        <f>VLOOKUP(C890,'[1]виды номенклатуры'!$B$1:$E$29,2)</f>
        <v>Котлы</v>
      </c>
      <c r="C890" s="20" t="s">
        <v>2003</v>
      </c>
      <c r="D890" s="20" t="s">
        <v>306</v>
      </c>
      <c r="E890" s="32" t="s">
        <v>2069</v>
      </c>
      <c r="F890" s="33" t="s">
        <v>2070</v>
      </c>
      <c r="G890" s="2">
        <v>24547</v>
      </c>
      <c r="H890" s="20"/>
      <c r="I890" s="4">
        <v>18</v>
      </c>
      <c r="J890" s="4" t="s">
        <v>2071</v>
      </c>
      <c r="K890" s="4" t="s">
        <v>1809</v>
      </c>
      <c r="L890" s="4" t="s">
        <v>2032</v>
      </c>
      <c r="M890" s="4" t="s">
        <v>2072</v>
      </c>
      <c r="N890" s="4" t="s">
        <v>2012</v>
      </c>
      <c r="O890" s="4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  <c r="AP890" s="20"/>
      <c r="AQ890" s="20"/>
      <c r="AR890" s="20"/>
      <c r="AS890" s="20"/>
      <c r="AT890" s="20"/>
      <c r="AU890" s="20"/>
      <c r="AV890" s="20"/>
      <c r="AW890" s="20"/>
      <c r="AX890" s="20"/>
      <c r="AY890" s="20"/>
      <c r="AZ890" s="20"/>
      <c r="BA890" s="20"/>
    </row>
    <row r="891" spans="1:53" s="23" customFormat="1" x14ac:dyDescent="0.2">
      <c r="A891" s="20"/>
      <c r="B891" s="20" t="str">
        <f>VLOOKUP(C891,'[1]виды номенклатуры'!$B$1:$E$29,2)</f>
        <v>Котлы</v>
      </c>
      <c r="C891" s="20" t="s">
        <v>2003</v>
      </c>
      <c r="D891" s="20" t="s">
        <v>306</v>
      </c>
      <c r="E891" s="32" t="s">
        <v>2073</v>
      </c>
      <c r="F891" s="33" t="s">
        <v>2074</v>
      </c>
      <c r="G891" s="2">
        <v>25570</v>
      </c>
      <c r="H891" s="20"/>
      <c r="I891" s="4">
        <v>24</v>
      </c>
      <c r="J891" s="4" t="s">
        <v>2075</v>
      </c>
      <c r="K891" s="4" t="s">
        <v>1809</v>
      </c>
      <c r="L891" s="4" t="s">
        <v>2032</v>
      </c>
      <c r="M891" s="4" t="s">
        <v>2072</v>
      </c>
      <c r="N891" s="4" t="s">
        <v>2012</v>
      </c>
      <c r="O891" s="4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  <c r="AN891" s="20"/>
      <c r="AO891" s="20"/>
      <c r="AP891" s="20"/>
      <c r="AQ891" s="20"/>
      <c r="AR891" s="20"/>
      <c r="AS891" s="20"/>
      <c r="AT891" s="20"/>
      <c r="AU891" s="20"/>
      <c r="AV891" s="20"/>
      <c r="AW891" s="20"/>
      <c r="AX891" s="20"/>
      <c r="AY891" s="20"/>
      <c r="AZ891" s="20"/>
      <c r="BA891" s="20"/>
    </row>
    <row r="892" spans="1:53" s="23" customFormat="1" x14ac:dyDescent="0.2">
      <c r="A892" s="20"/>
      <c r="B892" s="20" t="str">
        <f>VLOOKUP(C892,'[1]виды номенклатуры'!$B$1:$E$29,2)</f>
        <v>Котлы</v>
      </c>
      <c r="C892" s="20" t="s">
        <v>2003</v>
      </c>
      <c r="D892" s="20" t="s">
        <v>306</v>
      </c>
      <c r="E892" s="32" t="s">
        <v>2076</v>
      </c>
      <c r="F892" s="33" t="s">
        <v>2077</v>
      </c>
      <c r="G892" s="2">
        <v>25291</v>
      </c>
      <c r="H892" s="20"/>
      <c r="I892" s="4">
        <v>24</v>
      </c>
      <c r="J892" s="4" t="s">
        <v>2068</v>
      </c>
      <c r="K892" s="4" t="s">
        <v>1803</v>
      </c>
      <c r="L892" s="4">
        <v>120</v>
      </c>
      <c r="M892" s="4" t="s">
        <v>2032</v>
      </c>
      <c r="N892" s="4" t="s">
        <v>2012</v>
      </c>
      <c r="O892" s="4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  <c r="AN892" s="20"/>
      <c r="AO892" s="20"/>
      <c r="AP892" s="20"/>
      <c r="AQ892" s="20"/>
      <c r="AR892" s="20"/>
      <c r="AS892" s="20"/>
      <c r="AT892" s="20"/>
      <c r="AU892" s="20"/>
      <c r="AV892" s="20"/>
      <c r="AW892" s="20"/>
      <c r="AX892" s="20"/>
      <c r="AY892" s="20"/>
      <c r="AZ892" s="20"/>
      <c r="BA892" s="20"/>
    </row>
    <row r="893" spans="1:53" s="23" customFormat="1" x14ac:dyDescent="0.2">
      <c r="A893" s="20"/>
      <c r="B893" s="20" t="str">
        <f>VLOOKUP(C893,'[1]виды номенклатуры'!$B$1:$E$29,2)</f>
        <v>Котлы</v>
      </c>
      <c r="C893" s="20" t="s">
        <v>2003</v>
      </c>
      <c r="D893" s="20" t="s">
        <v>306</v>
      </c>
      <c r="E893" s="32" t="s">
        <v>2078</v>
      </c>
      <c r="F893" s="33" t="s">
        <v>2079</v>
      </c>
      <c r="G893" s="2">
        <v>55000</v>
      </c>
      <c r="H893" s="20"/>
      <c r="I893" s="4">
        <v>24.4</v>
      </c>
      <c r="J893" s="4" t="s">
        <v>2068</v>
      </c>
      <c r="K893" s="4" t="s">
        <v>1809</v>
      </c>
      <c r="L893" s="4" t="s">
        <v>2080</v>
      </c>
      <c r="M893" s="4" t="s">
        <v>1810</v>
      </c>
      <c r="N893" s="4" t="s">
        <v>2081</v>
      </c>
      <c r="O893" s="4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  <c r="AN893" s="20"/>
      <c r="AO893" s="20"/>
      <c r="AP893" s="20"/>
      <c r="AQ893" s="20"/>
      <c r="AR893" s="20"/>
      <c r="AS893" s="20"/>
      <c r="AT893" s="20"/>
      <c r="AU893" s="20"/>
      <c r="AV893" s="20"/>
      <c r="AW893" s="20"/>
      <c r="AX893" s="20"/>
      <c r="AY893" s="20"/>
      <c r="AZ893" s="20"/>
      <c r="BA893" s="20"/>
    </row>
    <row r="894" spans="1:53" s="23" customFormat="1" x14ac:dyDescent="0.2">
      <c r="A894" s="20"/>
      <c r="B894" s="20" t="str">
        <f>VLOOKUP(C894,'[1]виды номенклатуры'!$B$1:$E$29,2)</f>
        <v>Котлы</v>
      </c>
      <c r="C894" s="20" t="s">
        <v>2003</v>
      </c>
      <c r="D894" s="20" t="s">
        <v>306</v>
      </c>
      <c r="E894" s="32" t="s">
        <v>2082</v>
      </c>
      <c r="F894" s="33" t="s">
        <v>2083</v>
      </c>
      <c r="G894" s="2">
        <v>50477</v>
      </c>
      <c r="H894" s="20"/>
      <c r="I894" s="4">
        <v>24.4</v>
      </c>
      <c r="J894" s="4" t="s">
        <v>2084</v>
      </c>
      <c r="K894" s="4" t="s">
        <v>1803</v>
      </c>
      <c r="L894" s="4">
        <v>140</v>
      </c>
      <c r="M894" s="4" t="s">
        <v>2080</v>
      </c>
      <c r="N894" s="4" t="s">
        <v>2081</v>
      </c>
      <c r="O894" s="4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  <c r="AN894" s="20"/>
      <c r="AO894" s="20"/>
      <c r="AP894" s="20"/>
      <c r="AQ894" s="20"/>
      <c r="AR894" s="20"/>
      <c r="AS894" s="20"/>
      <c r="AT894" s="20"/>
      <c r="AU894" s="20"/>
      <c r="AV894" s="20"/>
      <c r="AW894" s="20"/>
      <c r="AX894" s="20"/>
      <c r="AY894" s="20"/>
      <c r="AZ894" s="20"/>
      <c r="BA894" s="20"/>
    </row>
    <row r="895" spans="1:53" s="23" customFormat="1" x14ac:dyDescent="0.2">
      <c r="A895" s="20"/>
      <c r="B895" s="20" t="str">
        <f>VLOOKUP(C895,'[1]виды номенклатуры'!$B$1:$E$29,2)</f>
        <v>Котлы</v>
      </c>
      <c r="C895" s="20" t="s">
        <v>2003</v>
      </c>
      <c r="D895" s="20" t="s">
        <v>306</v>
      </c>
      <c r="E895" s="32" t="s">
        <v>2085</v>
      </c>
      <c r="F895" s="33" t="s">
        <v>2086</v>
      </c>
      <c r="G895" s="2">
        <v>58884</v>
      </c>
      <c r="H895" s="20"/>
      <c r="I895" s="4">
        <v>28</v>
      </c>
      <c r="J895" s="4" t="s">
        <v>2087</v>
      </c>
      <c r="K895" s="4" t="s">
        <v>1809</v>
      </c>
      <c r="L895" s="4" t="s">
        <v>2080</v>
      </c>
      <c r="M895" s="4" t="s">
        <v>1810</v>
      </c>
      <c r="N895" s="4" t="s">
        <v>2081</v>
      </c>
      <c r="O895" s="4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  <c r="AN895" s="20"/>
      <c r="AO895" s="20"/>
      <c r="AP895" s="20"/>
      <c r="AQ895" s="20"/>
      <c r="AR895" s="20"/>
      <c r="AS895" s="20"/>
      <c r="AT895" s="20"/>
      <c r="AU895" s="20"/>
      <c r="AV895" s="20"/>
      <c r="AW895" s="20"/>
      <c r="AX895" s="20"/>
      <c r="AY895" s="20"/>
      <c r="AZ895" s="20"/>
      <c r="BA895" s="20"/>
    </row>
    <row r="896" spans="1:53" s="23" customFormat="1" x14ac:dyDescent="0.2">
      <c r="A896" s="20"/>
      <c r="B896" s="20" t="str">
        <f>VLOOKUP(C896,'[1]виды номенклатуры'!$B$1:$E$29,2)</f>
        <v>Котлы</v>
      </c>
      <c r="C896" s="20" t="s">
        <v>2003</v>
      </c>
      <c r="D896" s="20" t="s">
        <v>306</v>
      </c>
      <c r="E896" s="32" t="s">
        <v>2088</v>
      </c>
      <c r="F896" s="33" t="s">
        <v>2089</v>
      </c>
      <c r="G896" s="2">
        <v>52852</v>
      </c>
      <c r="H896" s="20"/>
      <c r="I896" s="4">
        <v>28</v>
      </c>
      <c r="J896" s="4" t="s">
        <v>2090</v>
      </c>
      <c r="K896" s="4" t="s">
        <v>1803</v>
      </c>
      <c r="L896" s="4">
        <v>140</v>
      </c>
      <c r="M896" s="4" t="s">
        <v>2080</v>
      </c>
      <c r="N896" s="4" t="s">
        <v>2081</v>
      </c>
      <c r="O896" s="4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  <c r="AP896" s="20"/>
      <c r="AQ896" s="20"/>
      <c r="AR896" s="20"/>
      <c r="AS896" s="20"/>
      <c r="AT896" s="20"/>
      <c r="AU896" s="20"/>
      <c r="AV896" s="20"/>
      <c r="AW896" s="20"/>
      <c r="AX896" s="20"/>
      <c r="AY896" s="20"/>
      <c r="AZ896" s="20"/>
      <c r="BA896" s="20"/>
    </row>
    <row r="897" spans="1:53" s="23" customFormat="1" x14ac:dyDescent="0.2">
      <c r="A897" s="20"/>
      <c r="B897" s="20" t="str">
        <f>VLOOKUP(C897,'[1]виды номенклатуры'!$B$1:$E$29,2)</f>
        <v>Котлы</v>
      </c>
      <c r="C897" s="20" t="s">
        <v>2003</v>
      </c>
      <c r="D897" s="20" t="s">
        <v>306</v>
      </c>
      <c r="E897" s="32" t="s">
        <v>2091</v>
      </c>
      <c r="F897" s="33" t="s">
        <v>2092</v>
      </c>
      <c r="G897" s="2">
        <v>61013</v>
      </c>
      <c r="H897" s="20"/>
      <c r="I897" s="4">
        <v>24.4</v>
      </c>
      <c r="J897" s="4" t="s">
        <v>2068</v>
      </c>
      <c r="K897" s="4" t="s">
        <v>1809</v>
      </c>
      <c r="L897" s="4" t="s">
        <v>2080</v>
      </c>
      <c r="M897" s="4" t="s">
        <v>1810</v>
      </c>
      <c r="N897" s="4" t="s">
        <v>2081</v>
      </c>
      <c r="O897" s="4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  <c r="AN897" s="20"/>
      <c r="AO897" s="20"/>
      <c r="AP897" s="20"/>
      <c r="AQ897" s="20"/>
      <c r="AR897" s="20"/>
      <c r="AS897" s="20"/>
      <c r="AT897" s="20"/>
      <c r="AU897" s="20"/>
      <c r="AV897" s="20"/>
      <c r="AW897" s="20"/>
      <c r="AX897" s="20"/>
      <c r="AY897" s="20"/>
      <c r="AZ897" s="20"/>
      <c r="BA897" s="20"/>
    </row>
    <row r="898" spans="1:53" s="23" customFormat="1" x14ac:dyDescent="0.2">
      <c r="A898" s="20"/>
      <c r="B898" s="20" t="str">
        <f>VLOOKUP(C898,'[1]виды номенклатуры'!$B$1:$E$29,2)</f>
        <v>Котлы</v>
      </c>
      <c r="C898" s="20" t="s">
        <v>2003</v>
      </c>
      <c r="D898" s="20" t="s">
        <v>306</v>
      </c>
      <c r="E898" s="32" t="s">
        <v>2093</v>
      </c>
      <c r="F898" s="33" t="s">
        <v>2094</v>
      </c>
      <c r="G898" s="2">
        <v>55894</v>
      </c>
      <c r="H898" s="20"/>
      <c r="I898" s="4">
        <v>24.4</v>
      </c>
      <c r="J898" s="4" t="s">
        <v>2084</v>
      </c>
      <c r="K898" s="4" t="s">
        <v>1803</v>
      </c>
      <c r="L898" s="4">
        <v>140</v>
      </c>
      <c r="M898" s="4" t="s">
        <v>2080</v>
      </c>
      <c r="N898" s="4" t="s">
        <v>2081</v>
      </c>
      <c r="O898" s="4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  <c r="AO898" s="20"/>
      <c r="AP898" s="20"/>
      <c r="AQ898" s="20"/>
      <c r="AR898" s="20"/>
      <c r="AS898" s="20"/>
      <c r="AT898" s="20"/>
      <c r="AU898" s="20"/>
      <c r="AV898" s="20"/>
      <c r="AW898" s="20"/>
      <c r="AX898" s="20"/>
      <c r="AY898" s="20"/>
      <c r="AZ898" s="20"/>
      <c r="BA898" s="20"/>
    </row>
    <row r="899" spans="1:53" s="23" customFormat="1" x14ac:dyDescent="0.2">
      <c r="A899" s="20"/>
      <c r="B899" s="20" t="str">
        <f>VLOOKUP(C899,'[1]виды номенклатуры'!$B$1:$E$29,2)</f>
        <v>Котлы</v>
      </c>
      <c r="C899" s="20" t="s">
        <v>2003</v>
      </c>
      <c r="D899" s="20" t="s">
        <v>306</v>
      </c>
      <c r="E899" s="32" t="s">
        <v>2095</v>
      </c>
      <c r="F899" s="33" t="s">
        <v>2096</v>
      </c>
      <c r="G899" s="2">
        <v>65308</v>
      </c>
      <c r="H899" s="20"/>
      <c r="I899" s="4">
        <v>28</v>
      </c>
      <c r="J899" s="4" t="s">
        <v>2087</v>
      </c>
      <c r="K899" s="4" t="s">
        <v>1809</v>
      </c>
      <c r="L899" s="4" t="s">
        <v>2080</v>
      </c>
      <c r="M899" s="4" t="s">
        <v>1810</v>
      </c>
      <c r="N899" s="4" t="s">
        <v>2081</v>
      </c>
      <c r="O899" s="4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  <c r="AN899" s="20"/>
      <c r="AO899" s="20"/>
      <c r="AP899" s="20"/>
      <c r="AQ899" s="20"/>
      <c r="AR899" s="20"/>
      <c r="AS899" s="20"/>
      <c r="AT899" s="20"/>
      <c r="AU899" s="20"/>
      <c r="AV899" s="20"/>
      <c r="AW899" s="20"/>
      <c r="AX899" s="20"/>
      <c r="AY899" s="20"/>
      <c r="AZ899" s="20"/>
      <c r="BA899" s="20"/>
    </row>
    <row r="900" spans="1:53" s="23" customFormat="1" x14ac:dyDescent="0.2">
      <c r="A900" s="20"/>
      <c r="B900" s="20" t="str">
        <f>VLOOKUP(C900,'[1]виды номенклатуры'!$B$1:$E$29,2)</f>
        <v>Котлы</v>
      </c>
      <c r="C900" s="20" t="s">
        <v>2003</v>
      </c>
      <c r="D900" s="20" t="s">
        <v>306</v>
      </c>
      <c r="E900" s="32" t="s">
        <v>2097</v>
      </c>
      <c r="F900" s="33" t="s">
        <v>2098</v>
      </c>
      <c r="G900" s="2">
        <v>58651</v>
      </c>
      <c r="H900" s="20"/>
      <c r="I900" s="4">
        <v>28</v>
      </c>
      <c r="J900" s="4" t="s">
        <v>2090</v>
      </c>
      <c r="K900" s="4" t="s">
        <v>1803</v>
      </c>
      <c r="L900" s="4">
        <v>140</v>
      </c>
      <c r="M900" s="4" t="s">
        <v>2080</v>
      </c>
      <c r="N900" s="4" t="s">
        <v>2081</v>
      </c>
      <c r="O900" s="4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  <c r="AN900" s="20"/>
      <c r="AO900" s="20"/>
      <c r="AP900" s="20"/>
      <c r="AQ900" s="20"/>
      <c r="AR900" s="20"/>
      <c r="AS900" s="20"/>
      <c r="AT900" s="20"/>
      <c r="AU900" s="20"/>
      <c r="AV900" s="20"/>
      <c r="AW900" s="20"/>
      <c r="AX900" s="20"/>
      <c r="AY900" s="20"/>
      <c r="AZ900" s="20"/>
      <c r="BA900" s="20"/>
    </row>
    <row r="901" spans="1:53" s="23" customFormat="1" x14ac:dyDescent="0.2">
      <c r="A901" s="20"/>
      <c r="B901" s="20" t="str">
        <f>VLOOKUP(C901,'[1]виды номенклатуры'!$B$1:$E$29,2)</f>
        <v>Котлы</v>
      </c>
      <c r="C901" s="20" t="s">
        <v>2003</v>
      </c>
      <c r="D901" s="20" t="s">
        <v>306</v>
      </c>
      <c r="E901" s="32" t="s">
        <v>2099</v>
      </c>
      <c r="F901" s="33" t="s">
        <v>2100</v>
      </c>
      <c r="G901" s="2">
        <v>68979</v>
      </c>
      <c r="H901" s="20"/>
      <c r="I901" s="4">
        <v>32</v>
      </c>
      <c r="J901" s="4" t="s">
        <v>2101</v>
      </c>
      <c r="K901" s="4" t="s">
        <v>1809</v>
      </c>
      <c r="L901" s="4" t="s">
        <v>2080</v>
      </c>
      <c r="M901" s="4" t="s">
        <v>1810</v>
      </c>
      <c r="N901" s="4" t="s">
        <v>2081</v>
      </c>
      <c r="O901" s="4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  <c r="AN901" s="20"/>
      <c r="AO901" s="20"/>
      <c r="AP901" s="20"/>
      <c r="AQ901" s="20"/>
      <c r="AR901" s="20"/>
      <c r="AS901" s="20"/>
      <c r="AT901" s="20"/>
      <c r="AU901" s="20"/>
      <c r="AV901" s="20"/>
      <c r="AW901" s="20"/>
      <c r="AX901" s="20"/>
      <c r="AY901" s="20"/>
      <c r="AZ901" s="20"/>
      <c r="BA901" s="20"/>
    </row>
    <row r="902" spans="1:53" s="23" customFormat="1" x14ac:dyDescent="0.2">
      <c r="A902" s="20"/>
      <c r="B902" s="20" t="str">
        <f>VLOOKUP(C902,'[1]виды номенклатуры'!$B$1:$E$29,2)</f>
        <v>Котлы</v>
      </c>
      <c r="C902" s="20" t="s">
        <v>2102</v>
      </c>
      <c r="D902" s="20" t="s">
        <v>306</v>
      </c>
      <c r="E902" s="32" t="s">
        <v>2103</v>
      </c>
      <c r="F902" s="33" t="s">
        <v>2104</v>
      </c>
      <c r="G902" s="2">
        <v>60479</v>
      </c>
      <c r="H902" s="20"/>
      <c r="I902" s="4">
        <v>12</v>
      </c>
      <c r="J902" s="4" t="s">
        <v>2105</v>
      </c>
      <c r="K902" s="4" t="s">
        <v>1809</v>
      </c>
      <c r="L902" s="4"/>
      <c r="M902" s="4" t="s">
        <v>1810</v>
      </c>
      <c r="N902" s="4" t="s">
        <v>2106</v>
      </c>
      <c r="O902" s="4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  <c r="AN902" s="20"/>
      <c r="AO902" s="20"/>
      <c r="AP902" s="20"/>
      <c r="AQ902" s="20"/>
      <c r="AR902" s="20"/>
      <c r="AS902" s="20"/>
      <c r="AT902" s="20"/>
      <c r="AU902" s="20"/>
      <c r="AV902" s="20"/>
      <c r="AW902" s="20"/>
      <c r="AX902" s="20"/>
      <c r="AY902" s="20"/>
      <c r="AZ902" s="20"/>
      <c r="BA902" s="20"/>
    </row>
    <row r="903" spans="1:53" s="23" customFormat="1" x14ac:dyDescent="0.2">
      <c r="A903" s="20"/>
      <c r="B903" s="20" t="str">
        <f>VLOOKUP(C903,'[1]виды номенклатуры'!$B$1:$E$29,2)</f>
        <v>Котлы</v>
      </c>
      <c r="C903" s="20" t="s">
        <v>2102</v>
      </c>
      <c r="D903" s="20" t="s">
        <v>306</v>
      </c>
      <c r="E903" s="32" t="s">
        <v>2107</v>
      </c>
      <c r="F903" s="33" t="s">
        <v>2108</v>
      </c>
      <c r="G903" s="2">
        <v>63609</v>
      </c>
      <c r="H903" s="20"/>
      <c r="I903" s="4">
        <v>24</v>
      </c>
      <c r="J903" s="4" t="s">
        <v>2109</v>
      </c>
      <c r="K903" s="4" t="s">
        <v>1809</v>
      </c>
      <c r="L903" s="4"/>
      <c r="M903" s="4" t="s">
        <v>1810</v>
      </c>
      <c r="N903" s="4" t="s">
        <v>2106</v>
      </c>
      <c r="O903" s="4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  <c r="AN903" s="20"/>
      <c r="AO903" s="20"/>
      <c r="AP903" s="20"/>
      <c r="AQ903" s="20"/>
      <c r="AR903" s="20"/>
      <c r="AS903" s="20"/>
      <c r="AT903" s="20"/>
      <c r="AU903" s="20"/>
      <c r="AV903" s="20"/>
      <c r="AW903" s="20"/>
      <c r="AX903" s="20"/>
      <c r="AY903" s="20"/>
      <c r="AZ903" s="20"/>
      <c r="BA903" s="20"/>
    </row>
    <row r="904" spans="1:53" s="23" customFormat="1" x14ac:dyDescent="0.2">
      <c r="A904" s="20"/>
      <c r="B904" s="20" t="str">
        <f>VLOOKUP(C904,'[1]виды номенклатуры'!$B$1:$E$29,2)</f>
        <v>Котлы</v>
      </c>
      <c r="C904" s="20" t="s">
        <v>2102</v>
      </c>
      <c r="D904" s="20" t="s">
        <v>306</v>
      </c>
      <c r="E904" s="32" t="s">
        <v>2110</v>
      </c>
      <c r="F904" s="33" t="s">
        <v>2111</v>
      </c>
      <c r="G904" s="2">
        <v>69392</v>
      </c>
      <c r="H904" s="20"/>
      <c r="I904" s="4">
        <v>28</v>
      </c>
      <c r="J904" s="4" t="s">
        <v>2112</v>
      </c>
      <c r="K904" s="4" t="s">
        <v>1809</v>
      </c>
      <c r="L904" s="4"/>
      <c r="M904" s="4" t="s">
        <v>1810</v>
      </c>
      <c r="N904" s="4" t="s">
        <v>2106</v>
      </c>
      <c r="O904" s="4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  <c r="AN904" s="20"/>
      <c r="AO904" s="20"/>
      <c r="AP904" s="20"/>
      <c r="AQ904" s="20"/>
      <c r="AR904" s="20"/>
      <c r="AS904" s="20"/>
      <c r="AT904" s="20"/>
      <c r="AU904" s="20"/>
      <c r="AV904" s="20"/>
      <c r="AW904" s="20"/>
      <c r="AX904" s="20"/>
      <c r="AY904" s="20"/>
      <c r="AZ904" s="20"/>
      <c r="BA904" s="20"/>
    </row>
    <row r="905" spans="1:53" s="23" customFormat="1" x14ac:dyDescent="0.2">
      <c r="A905" s="20"/>
      <c r="B905" s="20" t="str">
        <f>VLOOKUP(C905,'[1]виды номенклатуры'!$B$1:$E$29,2)</f>
        <v>Котлы</v>
      </c>
      <c r="C905" s="20" t="s">
        <v>2102</v>
      </c>
      <c r="D905" s="20" t="s">
        <v>306</v>
      </c>
      <c r="E905" s="32" t="s">
        <v>2113</v>
      </c>
      <c r="F905" s="33" t="s">
        <v>2114</v>
      </c>
      <c r="G905" s="2">
        <v>68235</v>
      </c>
      <c r="H905" s="20"/>
      <c r="I905" s="4">
        <v>20</v>
      </c>
      <c r="J905" s="4" t="s">
        <v>2109</v>
      </c>
      <c r="K905" s="4" t="s">
        <v>1809</v>
      </c>
      <c r="L905" s="4"/>
      <c r="M905" s="4" t="s">
        <v>2018</v>
      </c>
      <c r="N905" s="4" t="s">
        <v>2115</v>
      </c>
      <c r="O905" s="4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  <c r="AN905" s="20"/>
      <c r="AO905" s="20"/>
      <c r="AP905" s="20"/>
      <c r="AQ905" s="20"/>
      <c r="AR905" s="20"/>
      <c r="AS905" s="20"/>
      <c r="AT905" s="20"/>
      <c r="AU905" s="20"/>
      <c r="AV905" s="20"/>
      <c r="AW905" s="20"/>
      <c r="AX905" s="20"/>
      <c r="AY905" s="20"/>
      <c r="AZ905" s="20"/>
      <c r="BA905" s="20"/>
    </row>
    <row r="906" spans="1:53" s="23" customFormat="1" x14ac:dyDescent="0.2">
      <c r="A906" s="20"/>
      <c r="B906" s="20" t="str">
        <f>VLOOKUP(C906,'[1]виды номенклатуры'!$B$1:$E$29,2)</f>
        <v>Котлы</v>
      </c>
      <c r="C906" s="20" t="s">
        <v>2102</v>
      </c>
      <c r="D906" s="20" t="s">
        <v>306</v>
      </c>
      <c r="E906" s="32" t="s">
        <v>2116</v>
      </c>
      <c r="F906" s="33" t="s">
        <v>2117</v>
      </c>
      <c r="G906" s="2">
        <v>74056</v>
      </c>
      <c r="H906" s="20"/>
      <c r="I906" s="4">
        <v>24</v>
      </c>
      <c r="J906" s="4" t="s">
        <v>2112</v>
      </c>
      <c r="K906" s="4" t="s">
        <v>1809</v>
      </c>
      <c r="L906" s="4"/>
      <c r="M906" s="4" t="s">
        <v>1810</v>
      </c>
      <c r="N906" s="4" t="s">
        <v>2106</v>
      </c>
      <c r="O906" s="4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  <c r="AO906" s="20"/>
      <c r="AP906" s="20"/>
      <c r="AQ906" s="20"/>
      <c r="AR906" s="20"/>
      <c r="AS906" s="20"/>
      <c r="AT906" s="20"/>
      <c r="AU906" s="20"/>
      <c r="AV906" s="20"/>
      <c r="AW906" s="20"/>
      <c r="AX906" s="20"/>
      <c r="AY906" s="20"/>
      <c r="AZ906" s="20"/>
      <c r="BA906" s="20"/>
    </row>
    <row r="907" spans="1:53" s="23" customFormat="1" x14ac:dyDescent="0.2">
      <c r="A907" s="20"/>
      <c r="B907" s="20" t="str">
        <f>VLOOKUP(C907,'[1]виды номенклатуры'!$B$1:$E$29,2)</f>
        <v>Котлы</v>
      </c>
      <c r="C907" s="20" t="s">
        <v>2102</v>
      </c>
      <c r="D907" s="20" t="s">
        <v>306</v>
      </c>
      <c r="E907" s="32" t="s">
        <v>2118</v>
      </c>
      <c r="F907" s="33" t="s">
        <v>2119</v>
      </c>
      <c r="G907" s="2">
        <v>81072</v>
      </c>
      <c r="H907" s="20"/>
      <c r="I907" s="4">
        <v>28</v>
      </c>
      <c r="J907" s="4" t="s">
        <v>2120</v>
      </c>
      <c r="K907" s="4" t="s">
        <v>1809</v>
      </c>
      <c r="L907" s="4"/>
      <c r="M907" s="4" t="s">
        <v>1810</v>
      </c>
      <c r="N907" s="4" t="s">
        <v>2106</v>
      </c>
      <c r="O907" s="4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  <c r="AN907" s="20"/>
      <c r="AO907" s="20"/>
      <c r="AP907" s="20"/>
      <c r="AQ907" s="20"/>
      <c r="AR907" s="20"/>
      <c r="AS907" s="20"/>
      <c r="AT907" s="20"/>
      <c r="AU907" s="20"/>
      <c r="AV907" s="20"/>
      <c r="AW907" s="20"/>
      <c r="AX907" s="20"/>
      <c r="AY907" s="20"/>
      <c r="AZ907" s="20"/>
      <c r="BA907" s="20"/>
    </row>
    <row r="908" spans="1:53" s="23" customFormat="1" x14ac:dyDescent="0.2">
      <c r="A908" s="20"/>
      <c r="B908" s="20" t="str">
        <f>VLOOKUP(C908,'[1]виды номенклатуры'!$B$1:$E$29,2)</f>
        <v>Котлы</v>
      </c>
      <c r="C908" s="20" t="s">
        <v>2102</v>
      </c>
      <c r="D908" s="20" t="s">
        <v>306</v>
      </c>
      <c r="E908" s="32" t="s">
        <v>2121</v>
      </c>
      <c r="F908" s="33" t="s">
        <v>2122</v>
      </c>
      <c r="G908" s="2">
        <v>160084</v>
      </c>
      <c r="H908" s="20"/>
      <c r="I908" s="4">
        <v>102</v>
      </c>
      <c r="J908" s="4" t="s">
        <v>2123</v>
      </c>
      <c r="K908" s="4" t="s">
        <v>1809</v>
      </c>
      <c r="L908" s="4"/>
      <c r="M908" s="4" t="s">
        <v>2124</v>
      </c>
      <c r="N908" s="4" t="s">
        <v>2125</v>
      </c>
      <c r="O908" s="4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  <c r="AN908" s="20"/>
      <c r="AO908" s="20"/>
      <c r="AP908" s="20"/>
      <c r="AQ908" s="20"/>
      <c r="AR908" s="20"/>
      <c r="AS908" s="20"/>
      <c r="AT908" s="20"/>
      <c r="AU908" s="20"/>
      <c r="AV908" s="20"/>
      <c r="AW908" s="20"/>
      <c r="AX908" s="20"/>
      <c r="AY908" s="20"/>
      <c r="AZ908" s="20"/>
      <c r="BA908" s="20"/>
    </row>
    <row r="909" spans="1:53" s="23" customFormat="1" x14ac:dyDescent="0.2">
      <c r="A909" s="20"/>
      <c r="B909" s="20" t="str">
        <f>VLOOKUP(C909,'[1]виды номенклатуры'!$B$1:$E$29,2)</f>
        <v>Котлы</v>
      </c>
      <c r="C909" s="20" t="s">
        <v>2102</v>
      </c>
      <c r="D909" s="20" t="s">
        <v>306</v>
      </c>
      <c r="E909" s="32" t="s">
        <v>2126</v>
      </c>
      <c r="F909" s="33" t="s">
        <v>2127</v>
      </c>
      <c r="G909" s="2">
        <v>89453</v>
      </c>
      <c r="H909" s="20"/>
      <c r="I909" s="4">
        <v>45</v>
      </c>
      <c r="J909" s="4" t="s">
        <v>2128</v>
      </c>
      <c r="K909" s="4" t="s">
        <v>1809</v>
      </c>
      <c r="L909" s="4"/>
      <c r="M909" s="4" t="s">
        <v>2129</v>
      </c>
      <c r="N909" s="4" t="s">
        <v>2081</v>
      </c>
      <c r="O909" s="4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  <c r="AO909" s="20"/>
      <c r="AP909" s="20"/>
      <c r="AQ909" s="20"/>
      <c r="AR909" s="20"/>
      <c r="AS909" s="20"/>
      <c r="AT909" s="20"/>
      <c r="AU909" s="20"/>
      <c r="AV909" s="20"/>
      <c r="AW909" s="20"/>
      <c r="AX909" s="20"/>
      <c r="AY909" s="20"/>
      <c r="AZ909" s="20"/>
      <c r="BA909" s="20"/>
    </row>
    <row r="910" spans="1:53" s="23" customFormat="1" x14ac:dyDescent="0.2">
      <c r="A910" s="20"/>
      <c r="B910" s="20" t="str">
        <f>VLOOKUP(C910,'[1]виды номенклатуры'!$B$1:$E$29,2)</f>
        <v>Котлы</v>
      </c>
      <c r="C910" s="20" t="s">
        <v>2102</v>
      </c>
      <c r="D910" s="20" t="s">
        <v>306</v>
      </c>
      <c r="E910" s="32" t="s">
        <v>2130</v>
      </c>
      <c r="F910" s="33" t="s">
        <v>2131</v>
      </c>
      <c r="G910" s="2">
        <v>98886</v>
      </c>
      <c r="H910" s="20"/>
      <c r="I910" s="4">
        <v>55</v>
      </c>
      <c r="J910" s="4" t="s">
        <v>2132</v>
      </c>
      <c r="K910" s="4" t="s">
        <v>1809</v>
      </c>
      <c r="L910" s="4"/>
      <c r="M910" s="4" t="s">
        <v>2129</v>
      </c>
      <c r="N910" s="4" t="s">
        <v>2081</v>
      </c>
      <c r="O910" s="4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  <c r="AO910" s="20"/>
      <c r="AP910" s="20"/>
      <c r="AQ910" s="20"/>
      <c r="AR910" s="20"/>
      <c r="AS910" s="20"/>
      <c r="AT910" s="20"/>
      <c r="AU910" s="20"/>
      <c r="AV910" s="20"/>
      <c r="AW910" s="20"/>
      <c r="AX910" s="20"/>
      <c r="AY910" s="20"/>
      <c r="AZ910" s="20"/>
      <c r="BA910" s="20"/>
    </row>
    <row r="911" spans="1:53" s="23" customFormat="1" x14ac:dyDescent="0.2">
      <c r="A911" s="20"/>
      <c r="B911" s="20" t="str">
        <f>VLOOKUP(C911,'[1]виды номенклатуры'!$B$1:$E$29,2)</f>
        <v>Котлы</v>
      </c>
      <c r="C911" s="20" t="s">
        <v>2102</v>
      </c>
      <c r="D911" s="20" t="s">
        <v>306</v>
      </c>
      <c r="E911" s="32" t="s">
        <v>2133</v>
      </c>
      <c r="F911" s="33" t="s">
        <v>2134</v>
      </c>
      <c r="G911" s="2">
        <v>108353</v>
      </c>
      <c r="H911" s="20"/>
      <c r="I911" s="4">
        <v>65</v>
      </c>
      <c r="J911" s="4" t="s">
        <v>2135</v>
      </c>
      <c r="K911" s="4" t="s">
        <v>1809</v>
      </c>
      <c r="L911" s="4"/>
      <c r="M911" s="4" t="s">
        <v>2129</v>
      </c>
      <c r="N911" s="4" t="s">
        <v>2081</v>
      </c>
      <c r="O911" s="4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  <c r="AN911" s="20"/>
      <c r="AO911" s="20"/>
      <c r="AP911" s="20"/>
      <c r="AQ911" s="20"/>
      <c r="AR911" s="20"/>
      <c r="AS911" s="20"/>
      <c r="AT911" s="20"/>
      <c r="AU911" s="20"/>
      <c r="AV911" s="20"/>
      <c r="AW911" s="20"/>
      <c r="AX911" s="20"/>
      <c r="AY911" s="20"/>
      <c r="AZ911" s="20"/>
      <c r="BA911" s="20"/>
    </row>
    <row r="912" spans="1:53" s="23" customFormat="1" x14ac:dyDescent="0.2">
      <c r="A912" s="20"/>
      <c r="B912" s="20" t="str">
        <f>VLOOKUP(C912,'[1]виды номенклатуры'!$B$1:$E$29,2)</f>
        <v>Котлы</v>
      </c>
      <c r="C912" s="20" t="s">
        <v>2102</v>
      </c>
      <c r="D912" s="20" t="s">
        <v>306</v>
      </c>
      <c r="E912" s="32" t="s">
        <v>2136</v>
      </c>
      <c r="F912" s="33" t="s">
        <v>2137</v>
      </c>
      <c r="G912" s="2">
        <v>142333</v>
      </c>
      <c r="H912" s="20"/>
      <c r="I912" s="4">
        <v>85</v>
      </c>
      <c r="J912" s="4" t="s">
        <v>2138</v>
      </c>
      <c r="K912" s="4" t="s">
        <v>1809</v>
      </c>
      <c r="L912" s="4"/>
      <c r="M912" s="4" t="s">
        <v>2139</v>
      </c>
      <c r="N912" s="4" t="s">
        <v>2125</v>
      </c>
      <c r="O912" s="4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  <c r="AN912" s="20"/>
      <c r="AO912" s="20"/>
      <c r="AP912" s="20"/>
      <c r="AQ912" s="20"/>
      <c r="AR912" s="20"/>
      <c r="AS912" s="20"/>
      <c r="AT912" s="20"/>
      <c r="AU912" s="20"/>
      <c r="AV912" s="20"/>
      <c r="AW912" s="20"/>
      <c r="AX912" s="20"/>
      <c r="AY912" s="20"/>
      <c r="AZ912" s="20"/>
      <c r="BA912" s="20"/>
    </row>
    <row r="913" spans="1:53" s="23" customFormat="1" x14ac:dyDescent="0.2">
      <c r="A913" s="20"/>
      <c r="B913" s="20" t="str">
        <f>VLOOKUP(C913,'[1]виды номенклатуры'!$B$1:$E$29,2)</f>
        <v>Котлы</v>
      </c>
      <c r="C913" s="20" t="s">
        <v>2102</v>
      </c>
      <c r="D913" s="20" t="s">
        <v>306</v>
      </c>
      <c r="E913" s="32" t="s">
        <v>2140</v>
      </c>
      <c r="F913" s="33" t="s">
        <v>2141</v>
      </c>
      <c r="G913" s="2">
        <v>156973</v>
      </c>
      <c r="H913" s="20"/>
      <c r="I913" s="4"/>
      <c r="J913" s="4"/>
      <c r="K913" s="4"/>
      <c r="L913" s="4"/>
      <c r="M913" s="4"/>
      <c r="N913" s="4"/>
      <c r="O913" s="4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  <c r="AN913" s="20"/>
      <c r="AO913" s="20"/>
      <c r="AP913" s="20"/>
      <c r="AQ913" s="20"/>
      <c r="AR913" s="20"/>
      <c r="AS913" s="20"/>
      <c r="AT913" s="20"/>
      <c r="AU913" s="20"/>
      <c r="AV913" s="20"/>
      <c r="AW913" s="20"/>
      <c r="AX913" s="20"/>
      <c r="AY913" s="20"/>
      <c r="AZ913" s="20"/>
      <c r="BA913" s="20"/>
    </row>
    <row r="914" spans="1:53" s="23" customFormat="1" x14ac:dyDescent="0.2">
      <c r="A914" s="20"/>
      <c r="B914" s="20" t="str">
        <f>VLOOKUP(C914,'[1]виды номенклатуры'!$B$1:$E$29,2)</f>
        <v>Котлы</v>
      </c>
      <c r="C914" s="20" t="s">
        <v>2102</v>
      </c>
      <c r="D914" s="20" t="s">
        <v>306</v>
      </c>
      <c r="E914" s="32" t="s">
        <v>2142</v>
      </c>
      <c r="F914" s="33" t="s">
        <v>2143</v>
      </c>
      <c r="G914" s="2">
        <v>92090</v>
      </c>
      <c r="H914" s="20"/>
      <c r="I914" s="4">
        <v>24</v>
      </c>
      <c r="J914" s="4" t="s">
        <v>2109</v>
      </c>
      <c r="K914" s="4" t="s">
        <v>1809</v>
      </c>
      <c r="L914" s="4"/>
      <c r="M914" s="4" t="s">
        <v>1810</v>
      </c>
      <c r="N914" s="4" t="s">
        <v>2081</v>
      </c>
      <c r="O914" s="4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  <c r="AP914" s="20"/>
      <c r="AQ914" s="20"/>
      <c r="AR914" s="20"/>
      <c r="AS914" s="20"/>
      <c r="AT914" s="20"/>
      <c r="AU914" s="20"/>
      <c r="AV914" s="20"/>
      <c r="AW914" s="20"/>
      <c r="AX914" s="20"/>
      <c r="AY914" s="20"/>
      <c r="AZ914" s="20"/>
      <c r="BA914" s="20"/>
    </row>
    <row r="915" spans="1:53" s="23" customFormat="1" x14ac:dyDescent="0.2">
      <c r="A915" s="20"/>
      <c r="B915" s="20" t="str">
        <f>VLOOKUP(C915,'[1]виды номенклатуры'!$B$1:$E$29,2)</f>
        <v>Котлы</v>
      </c>
      <c r="C915" s="20" t="s">
        <v>2102</v>
      </c>
      <c r="D915" s="20" t="s">
        <v>306</v>
      </c>
      <c r="E915" s="32" t="s">
        <v>2144</v>
      </c>
      <c r="F915" s="33" t="s">
        <v>2145</v>
      </c>
      <c r="G915" s="2">
        <v>94119</v>
      </c>
      <c r="H915" s="20"/>
      <c r="I915" s="4">
        <v>33</v>
      </c>
      <c r="J915" s="4" t="s">
        <v>2120</v>
      </c>
      <c r="K915" s="4" t="s">
        <v>1809</v>
      </c>
      <c r="L915" s="4"/>
      <c r="M915" s="4" t="s">
        <v>1810</v>
      </c>
      <c r="N915" s="4" t="s">
        <v>2081</v>
      </c>
      <c r="O915" s="4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  <c r="AN915" s="20"/>
      <c r="AO915" s="20"/>
      <c r="AP915" s="20"/>
      <c r="AQ915" s="20"/>
      <c r="AR915" s="20"/>
      <c r="AS915" s="20"/>
      <c r="AT915" s="20"/>
      <c r="AU915" s="20"/>
      <c r="AV915" s="20"/>
      <c r="AW915" s="20"/>
      <c r="AX915" s="20"/>
      <c r="AY915" s="20"/>
      <c r="AZ915" s="20"/>
      <c r="BA915" s="20"/>
    </row>
    <row r="916" spans="1:53" s="23" customFormat="1" x14ac:dyDescent="0.2">
      <c r="A916" s="20"/>
      <c r="B916" s="20" t="str">
        <f>VLOOKUP(C916,'[1]виды номенклатуры'!$B$1:$E$29,2)</f>
        <v>Котлы</v>
      </c>
      <c r="C916" s="20" t="s">
        <v>2102</v>
      </c>
      <c r="D916" s="20" t="s">
        <v>306</v>
      </c>
      <c r="E916" s="32" t="s">
        <v>2146</v>
      </c>
      <c r="F916" s="33" t="s">
        <v>2147</v>
      </c>
      <c r="G916" s="2">
        <v>56170</v>
      </c>
      <c r="H916" s="20"/>
      <c r="I916" s="4">
        <v>12</v>
      </c>
      <c r="J916" s="4" t="s">
        <v>2148</v>
      </c>
      <c r="K916" s="4" t="s">
        <v>1809</v>
      </c>
      <c r="L916" s="4"/>
      <c r="M916" s="4" t="s">
        <v>2072</v>
      </c>
      <c r="N916" s="4" t="s">
        <v>2115</v>
      </c>
      <c r="O916" s="4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  <c r="AN916" s="20"/>
      <c r="AO916" s="20"/>
      <c r="AP916" s="20"/>
      <c r="AQ916" s="20"/>
      <c r="AR916" s="20"/>
      <c r="AS916" s="20"/>
      <c r="AT916" s="20"/>
      <c r="AU916" s="20"/>
      <c r="AV916" s="20"/>
      <c r="AW916" s="20"/>
      <c r="AX916" s="20"/>
      <c r="AY916" s="20"/>
      <c r="AZ916" s="20"/>
      <c r="BA916" s="20"/>
    </row>
    <row r="917" spans="1:53" s="23" customFormat="1" x14ac:dyDescent="0.2">
      <c r="A917" s="20"/>
      <c r="B917" s="20" t="str">
        <f>VLOOKUP(C917,'[1]виды номенклатуры'!$B$1:$E$29,2)</f>
        <v>Котлы</v>
      </c>
      <c r="C917" s="20" t="s">
        <v>2102</v>
      </c>
      <c r="D917" s="20" t="s">
        <v>306</v>
      </c>
      <c r="E917" s="32" t="s">
        <v>2149</v>
      </c>
      <c r="F917" s="33" t="s">
        <v>2150</v>
      </c>
      <c r="G917" s="2">
        <v>57712</v>
      </c>
      <c r="H917" s="20"/>
      <c r="I917" s="4">
        <v>24</v>
      </c>
      <c r="J917" s="4" t="s">
        <v>2151</v>
      </c>
      <c r="K917" s="4" t="s">
        <v>1809</v>
      </c>
      <c r="L917" s="4"/>
      <c r="M917" s="4" t="s">
        <v>2072</v>
      </c>
      <c r="N917" s="4" t="s">
        <v>2115</v>
      </c>
      <c r="O917" s="4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  <c r="AN917" s="20"/>
      <c r="AO917" s="20"/>
      <c r="AP917" s="20"/>
      <c r="AQ917" s="20"/>
      <c r="AR917" s="20"/>
      <c r="AS917" s="20"/>
      <c r="AT917" s="20"/>
      <c r="AU917" s="20"/>
      <c r="AV917" s="20"/>
      <c r="AW917" s="20"/>
      <c r="AX917" s="20"/>
      <c r="AY917" s="20"/>
      <c r="AZ917" s="20"/>
      <c r="BA917" s="20"/>
    </row>
    <row r="918" spans="1:53" s="23" customFormat="1" x14ac:dyDescent="0.2">
      <c r="A918" s="20"/>
      <c r="B918" s="20" t="str">
        <f>VLOOKUP(C918,'[1]виды номенклатуры'!$B$1:$E$29,2)</f>
        <v>Котлы</v>
      </c>
      <c r="C918" s="20" t="s">
        <v>2102</v>
      </c>
      <c r="D918" s="20" t="s">
        <v>306</v>
      </c>
      <c r="E918" s="32" t="s">
        <v>2152</v>
      </c>
      <c r="F918" s="33" t="s">
        <v>2153</v>
      </c>
      <c r="G918" s="2">
        <v>59755</v>
      </c>
      <c r="H918" s="20"/>
      <c r="I918" s="4">
        <v>20</v>
      </c>
      <c r="J918" s="4" t="s">
        <v>2109</v>
      </c>
      <c r="K918" s="4" t="s">
        <v>1809</v>
      </c>
      <c r="L918" s="4"/>
      <c r="M918" s="4" t="s">
        <v>2072</v>
      </c>
      <c r="N918" s="4" t="s">
        <v>2115</v>
      </c>
      <c r="O918" s="4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  <c r="AN918" s="20"/>
      <c r="AO918" s="20"/>
      <c r="AP918" s="20"/>
      <c r="AQ918" s="20"/>
      <c r="AR918" s="20"/>
      <c r="AS918" s="20"/>
      <c r="AT918" s="20"/>
      <c r="AU918" s="20"/>
      <c r="AV918" s="20"/>
      <c r="AW918" s="20"/>
      <c r="AX918" s="20"/>
      <c r="AY918" s="20"/>
      <c r="AZ918" s="20"/>
      <c r="BA918" s="20"/>
    </row>
    <row r="919" spans="1:53" s="23" customFormat="1" x14ac:dyDescent="0.2">
      <c r="A919" s="20"/>
      <c r="B919" s="20" t="str">
        <f>VLOOKUP(C919,'[1]виды номенклатуры'!$B$1:$E$29,2)</f>
        <v>Котлы</v>
      </c>
      <c r="C919" s="20" t="s">
        <v>2102</v>
      </c>
      <c r="D919" s="20" t="s">
        <v>306</v>
      </c>
      <c r="E919" s="32" t="s">
        <v>2154</v>
      </c>
      <c r="F919" s="33" t="s">
        <v>2155</v>
      </c>
      <c r="G919" s="2">
        <v>64072</v>
      </c>
      <c r="H919" s="20"/>
      <c r="I919" s="4">
        <v>24</v>
      </c>
      <c r="J919" s="4" t="s">
        <v>2112</v>
      </c>
      <c r="K919" s="4" t="s">
        <v>1809</v>
      </c>
      <c r="L919" s="4"/>
      <c r="M919" s="4" t="s">
        <v>2072</v>
      </c>
      <c r="N919" s="4" t="s">
        <v>2115</v>
      </c>
      <c r="O919" s="4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  <c r="AN919" s="20"/>
      <c r="AO919" s="20"/>
      <c r="AP919" s="20"/>
      <c r="AQ919" s="20"/>
      <c r="AR919" s="20"/>
      <c r="AS919" s="20"/>
      <c r="AT919" s="20"/>
      <c r="AU919" s="20"/>
      <c r="AV919" s="20"/>
      <c r="AW919" s="20"/>
      <c r="AX919" s="20"/>
      <c r="AY919" s="20"/>
      <c r="AZ919" s="20"/>
      <c r="BA919" s="20"/>
    </row>
    <row r="920" spans="1:53" s="23" customFormat="1" x14ac:dyDescent="0.2">
      <c r="A920" s="20"/>
      <c r="B920" s="20" t="str">
        <f>VLOOKUP(C920,'[1]виды номенклатуры'!$B$1:$E$29,2)</f>
        <v>Котлы</v>
      </c>
      <c r="C920" s="20" t="s">
        <v>2102</v>
      </c>
      <c r="D920" s="20" t="s">
        <v>306</v>
      </c>
      <c r="E920" s="32" t="s">
        <v>2156</v>
      </c>
      <c r="F920" s="33" t="s">
        <v>2157</v>
      </c>
      <c r="G920" s="2">
        <v>71049</v>
      </c>
      <c r="H920" s="20"/>
      <c r="I920" s="4">
        <v>28</v>
      </c>
      <c r="J920" s="4" t="s">
        <v>2120</v>
      </c>
      <c r="K920" s="4" t="s">
        <v>1809</v>
      </c>
      <c r="L920" s="4"/>
      <c r="M920" s="4" t="s">
        <v>2072</v>
      </c>
      <c r="N920" s="4" t="s">
        <v>2115</v>
      </c>
      <c r="O920" s="4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  <c r="AN920" s="20"/>
      <c r="AO920" s="20"/>
      <c r="AP920" s="20"/>
      <c r="AQ920" s="20"/>
      <c r="AR920" s="20"/>
      <c r="AS920" s="20"/>
      <c r="AT920" s="20"/>
      <c r="AU920" s="20"/>
      <c r="AV920" s="20"/>
      <c r="AW920" s="20"/>
      <c r="AX920" s="20"/>
      <c r="AY920" s="20"/>
      <c r="AZ920" s="20"/>
      <c r="BA920" s="20"/>
    </row>
    <row r="921" spans="1:53" s="88" customFormat="1" x14ac:dyDescent="0.2">
      <c r="A921" s="83"/>
      <c r="B921" s="83" t="str">
        <f>VLOOKUP(C921,'[1]виды номенклатуры'!$B$1:$E$29,2)</f>
        <v>Котлы</v>
      </c>
      <c r="C921" s="83" t="s">
        <v>2102</v>
      </c>
      <c r="D921" s="83" t="s">
        <v>306</v>
      </c>
      <c r="E921" s="84"/>
      <c r="F921" s="85" t="s">
        <v>2775</v>
      </c>
      <c r="G921" s="86">
        <v>93564</v>
      </c>
      <c r="H921" s="86"/>
      <c r="I921" s="87">
        <v>45</v>
      </c>
      <c r="J921" s="87" t="s">
        <v>2780</v>
      </c>
      <c r="K921" s="87" t="s">
        <v>1809</v>
      </c>
      <c r="M921" s="87" t="s">
        <v>2781</v>
      </c>
      <c r="N921" s="87" t="s">
        <v>2782</v>
      </c>
      <c r="O921" s="87"/>
      <c r="R921" s="83"/>
      <c r="S921" s="83"/>
      <c r="T921" s="83"/>
      <c r="U921" s="83"/>
      <c r="V921" s="83"/>
      <c r="W921" s="83"/>
      <c r="X921" s="83"/>
      <c r="Y921" s="83"/>
      <c r="Z921" s="83"/>
      <c r="AA921" s="83"/>
      <c r="AB921" s="83"/>
      <c r="AC921" s="83"/>
      <c r="AD921" s="83"/>
      <c r="AE921" s="83"/>
      <c r="AF921" s="83"/>
      <c r="AG921" s="83"/>
      <c r="AH921" s="83"/>
      <c r="AI921" s="83"/>
      <c r="AJ921" s="83"/>
      <c r="AK921" s="83"/>
      <c r="AL921" s="83"/>
      <c r="AM921" s="83"/>
      <c r="AN921" s="83"/>
      <c r="AO921" s="83"/>
      <c r="AP921" s="83"/>
      <c r="AQ921" s="83"/>
      <c r="AR921" s="83"/>
      <c r="AS921" s="83"/>
      <c r="AT921" s="83"/>
      <c r="AU921" s="83"/>
      <c r="AV921" s="83"/>
      <c r="AW921" s="83"/>
      <c r="AX921" s="83"/>
      <c r="AY921" s="83"/>
      <c r="AZ921" s="83"/>
      <c r="BA921" s="83"/>
    </row>
    <row r="922" spans="1:53" s="88" customFormat="1" x14ac:dyDescent="0.2">
      <c r="A922" s="83"/>
      <c r="B922" s="83" t="str">
        <f>VLOOKUP(C922,'[1]виды номенклатуры'!$B$1:$E$29,2)</f>
        <v>Котлы</v>
      </c>
      <c r="C922" s="83" t="s">
        <v>2102</v>
      </c>
      <c r="D922" s="83" t="s">
        <v>306</v>
      </c>
      <c r="E922" s="84"/>
      <c r="F922" s="85" t="s">
        <v>2776</v>
      </c>
      <c r="G922" s="86">
        <v>103476</v>
      </c>
      <c r="H922" s="86"/>
      <c r="I922" s="87">
        <v>55</v>
      </c>
      <c r="J922" s="87" t="s">
        <v>2783</v>
      </c>
      <c r="K922" s="87" t="s">
        <v>1809</v>
      </c>
      <c r="M922" s="87" t="s">
        <v>2781</v>
      </c>
      <c r="N922" s="87" t="s">
        <v>2782</v>
      </c>
      <c r="O922" s="87"/>
      <c r="R922" s="83"/>
      <c r="S922" s="83"/>
      <c r="T922" s="83"/>
      <c r="U922" s="83"/>
      <c r="V922" s="83"/>
      <c r="W922" s="83"/>
      <c r="X922" s="83"/>
      <c r="Y922" s="83"/>
      <c r="Z922" s="83"/>
      <c r="AA922" s="83"/>
      <c r="AB922" s="83"/>
      <c r="AC922" s="83"/>
      <c r="AD922" s="83"/>
      <c r="AE922" s="83"/>
      <c r="AF922" s="83"/>
      <c r="AG922" s="83"/>
      <c r="AH922" s="83"/>
      <c r="AI922" s="83"/>
      <c r="AJ922" s="83"/>
      <c r="AK922" s="83"/>
      <c r="AL922" s="83"/>
      <c r="AM922" s="83"/>
      <c r="AN922" s="83"/>
      <c r="AO922" s="83"/>
      <c r="AP922" s="83"/>
      <c r="AQ922" s="83"/>
      <c r="AR922" s="83"/>
      <c r="AS922" s="83"/>
      <c r="AT922" s="83"/>
      <c r="AU922" s="83"/>
      <c r="AV922" s="83"/>
      <c r="AW922" s="83"/>
      <c r="AX922" s="83"/>
      <c r="AY922" s="83"/>
      <c r="AZ922" s="83"/>
      <c r="BA922" s="83"/>
    </row>
    <row r="923" spans="1:53" s="88" customFormat="1" x14ac:dyDescent="0.2">
      <c r="A923" s="83"/>
      <c r="B923" s="83" t="str">
        <f>VLOOKUP(C923,'[1]виды номенклатуры'!$B$1:$E$29,2)</f>
        <v>Котлы</v>
      </c>
      <c r="C923" s="83" t="s">
        <v>2102</v>
      </c>
      <c r="D923" s="83" t="s">
        <v>306</v>
      </c>
      <c r="E923" s="84"/>
      <c r="F923" s="85" t="s">
        <v>2777</v>
      </c>
      <c r="G923" s="86">
        <v>113387</v>
      </c>
      <c r="H923" s="86"/>
      <c r="I923" s="87">
        <v>65</v>
      </c>
      <c r="J923" s="87" t="s">
        <v>2784</v>
      </c>
      <c r="K923" s="87" t="s">
        <v>1809</v>
      </c>
      <c r="M923" s="87" t="s">
        <v>2781</v>
      </c>
      <c r="N923" s="87" t="s">
        <v>2785</v>
      </c>
      <c r="O923" s="87"/>
      <c r="R923" s="83"/>
      <c r="S923" s="83"/>
      <c r="T923" s="83"/>
      <c r="U923" s="83"/>
      <c r="V923" s="83"/>
      <c r="W923" s="83"/>
      <c r="X923" s="83"/>
      <c r="Y923" s="83"/>
      <c r="Z923" s="83"/>
      <c r="AA923" s="83"/>
      <c r="AB923" s="83"/>
      <c r="AC923" s="83"/>
      <c r="AD923" s="83"/>
      <c r="AE923" s="83"/>
      <c r="AF923" s="83"/>
      <c r="AG923" s="83"/>
      <c r="AH923" s="83"/>
      <c r="AI923" s="83"/>
      <c r="AJ923" s="83"/>
      <c r="AK923" s="83"/>
      <c r="AL923" s="83"/>
      <c r="AM923" s="83"/>
      <c r="AN923" s="83"/>
      <c r="AO923" s="83"/>
      <c r="AP923" s="83"/>
      <c r="AQ923" s="83"/>
      <c r="AR923" s="83"/>
      <c r="AS923" s="83"/>
      <c r="AT923" s="83"/>
      <c r="AU923" s="83"/>
      <c r="AV923" s="83"/>
      <c r="AW923" s="83"/>
      <c r="AX923" s="83"/>
      <c r="AY923" s="83"/>
      <c r="AZ923" s="83"/>
      <c r="BA923" s="83"/>
    </row>
    <row r="924" spans="1:53" s="88" customFormat="1" x14ac:dyDescent="0.2">
      <c r="A924" s="83"/>
      <c r="B924" s="83" t="str">
        <f>VLOOKUP(C924,'[1]виды номенклатуры'!$B$1:$E$29,2)</f>
        <v>Котлы</v>
      </c>
      <c r="C924" s="83" t="s">
        <v>2102</v>
      </c>
      <c r="D924" s="83" t="s">
        <v>306</v>
      </c>
      <c r="E924" s="84"/>
      <c r="F924" s="85" t="s">
        <v>2778</v>
      </c>
      <c r="G924" s="86">
        <v>149250</v>
      </c>
      <c r="H924" s="86"/>
      <c r="I924" s="87">
        <v>85</v>
      </c>
      <c r="J924" s="87" t="s">
        <v>2786</v>
      </c>
      <c r="K924" s="87" t="s">
        <v>1809</v>
      </c>
      <c r="M924" s="87" t="s">
        <v>2787</v>
      </c>
      <c r="N924" s="87" t="s">
        <v>2788</v>
      </c>
      <c r="O924" s="87"/>
      <c r="R924" s="83"/>
      <c r="S924" s="83"/>
      <c r="T924" s="83"/>
      <c r="U924" s="83"/>
      <c r="V924" s="83"/>
      <c r="W924" s="83"/>
      <c r="X924" s="83"/>
      <c r="Y924" s="83"/>
      <c r="Z924" s="83"/>
      <c r="AA924" s="83"/>
      <c r="AB924" s="83"/>
      <c r="AC924" s="83"/>
      <c r="AD924" s="83"/>
      <c r="AE924" s="83"/>
      <c r="AF924" s="83"/>
      <c r="AG924" s="83"/>
      <c r="AH924" s="83"/>
      <c r="AI924" s="83"/>
      <c r="AJ924" s="83"/>
      <c r="AK924" s="83"/>
      <c r="AL924" s="83"/>
      <c r="AM924" s="83"/>
      <c r="AN924" s="83"/>
      <c r="AO924" s="83"/>
      <c r="AP924" s="83"/>
      <c r="AQ924" s="83"/>
      <c r="AR924" s="83"/>
      <c r="AS924" s="83"/>
      <c r="AT924" s="83"/>
      <c r="AU924" s="83"/>
      <c r="AV924" s="83"/>
      <c r="AW924" s="83"/>
      <c r="AX924" s="83"/>
      <c r="AY924" s="83"/>
      <c r="AZ924" s="83"/>
      <c r="BA924" s="83"/>
    </row>
    <row r="925" spans="1:53" s="88" customFormat="1" x14ac:dyDescent="0.2">
      <c r="A925" s="83"/>
      <c r="B925" s="83" t="str">
        <f>VLOOKUP(C925,'[1]виды номенклатуры'!$B$1:$E$29,2)</f>
        <v>Котлы</v>
      </c>
      <c r="C925" s="83" t="s">
        <v>2102</v>
      </c>
      <c r="D925" s="83" t="s">
        <v>306</v>
      </c>
      <c r="E925" s="84"/>
      <c r="F925" s="85" t="s">
        <v>2779</v>
      </c>
      <c r="G925" s="86">
        <v>167896</v>
      </c>
      <c r="H925" s="86"/>
      <c r="I925" s="87">
        <v>102</v>
      </c>
      <c r="J925" s="87" t="s">
        <v>2789</v>
      </c>
      <c r="K925" s="87" t="s">
        <v>1809</v>
      </c>
      <c r="M925" s="87" t="s">
        <v>2787</v>
      </c>
      <c r="N925" s="87" t="s">
        <v>2788</v>
      </c>
      <c r="O925" s="87"/>
      <c r="R925" s="83"/>
      <c r="S925" s="83"/>
      <c r="T925" s="83"/>
      <c r="U925" s="83"/>
      <c r="V925" s="83"/>
      <c r="W925" s="83"/>
      <c r="X925" s="83"/>
      <c r="Y925" s="83"/>
      <c r="Z925" s="83"/>
      <c r="AA925" s="83"/>
      <c r="AB925" s="83"/>
      <c r="AC925" s="83"/>
      <c r="AD925" s="83"/>
      <c r="AE925" s="83"/>
      <c r="AF925" s="83"/>
      <c r="AG925" s="83"/>
      <c r="AH925" s="83"/>
      <c r="AI925" s="83"/>
      <c r="AJ925" s="83"/>
      <c r="AK925" s="83"/>
      <c r="AL925" s="83"/>
      <c r="AM925" s="83"/>
      <c r="AN925" s="83"/>
      <c r="AO925" s="83"/>
      <c r="AP925" s="83"/>
      <c r="AQ925" s="83"/>
      <c r="AR925" s="83"/>
      <c r="AS925" s="83"/>
      <c r="AT925" s="83"/>
      <c r="AU925" s="83"/>
      <c r="AV925" s="83"/>
      <c r="AW925" s="83"/>
      <c r="AX925" s="83"/>
      <c r="AY925" s="83"/>
      <c r="AZ925" s="83"/>
      <c r="BA925" s="83"/>
    </row>
    <row r="926" spans="1:53" s="23" customFormat="1" x14ac:dyDescent="0.2">
      <c r="A926" s="20"/>
      <c r="B926" s="20" t="str">
        <f>VLOOKUP(C926,'[1]виды номенклатуры'!$B$1:$E$29,2)</f>
        <v>Котлы</v>
      </c>
      <c r="C926" s="20" t="s">
        <v>2003</v>
      </c>
      <c r="D926" s="20" t="s">
        <v>345</v>
      </c>
      <c r="E926" s="31" t="s">
        <v>2158</v>
      </c>
      <c r="F926" s="15" t="s">
        <v>2159</v>
      </c>
      <c r="G926" s="2">
        <v>26087</v>
      </c>
      <c r="H926" s="20"/>
      <c r="I926" s="4">
        <v>24</v>
      </c>
      <c r="J926" s="4">
        <v>2.78</v>
      </c>
      <c r="K926" s="4"/>
      <c r="L926" s="4"/>
      <c r="M926" s="4"/>
      <c r="N926" s="4"/>
      <c r="O926" s="4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  <c r="AN926" s="20"/>
      <c r="AO926" s="20"/>
      <c r="AP926" s="20"/>
      <c r="AQ926" s="20"/>
      <c r="AR926" s="20"/>
      <c r="AS926" s="20"/>
      <c r="AT926" s="20"/>
      <c r="AU926" s="20"/>
      <c r="AV926" s="20"/>
      <c r="AW926" s="20"/>
      <c r="AX926" s="20"/>
      <c r="AY926" s="20"/>
      <c r="AZ926" s="20"/>
      <c r="BA926" s="20"/>
    </row>
    <row r="927" spans="1:53" s="23" customFormat="1" x14ac:dyDescent="0.2">
      <c r="A927" s="20"/>
      <c r="B927" s="20" t="str">
        <f>VLOOKUP(C927,'[1]виды номенклатуры'!$B$1:$E$29,2)</f>
        <v>Котлы</v>
      </c>
      <c r="C927" s="20" t="s">
        <v>2003</v>
      </c>
      <c r="D927" s="20" t="s">
        <v>345</v>
      </c>
      <c r="E927" s="31" t="s">
        <v>2160</v>
      </c>
      <c r="F927" s="15" t="s">
        <v>2161</v>
      </c>
      <c r="G927" s="2">
        <v>53400</v>
      </c>
      <c r="H927" s="20"/>
      <c r="I927" s="4">
        <v>24</v>
      </c>
      <c r="J927" s="4">
        <v>2.73</v>
      </c>
      <c r="K927" s="4"/>
      <c r="L927" s="4"/>
      <c r="M927" s="4"/>
      <c r="N927" s="4"/>
      <c r="O927" s="4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  <c r="AN927" s="20"/>
      <c r="AO927" s="20"/>
      <c r="AP927" s="20"/>
      <c r="AQ927" s="20"/>
      <c r="AR927" s="20"/>
      <c r="AS927" s="20"/>
      <c r="AT927" s="20"/>
      <c r="AU927" s="20"/>
      <c r="AV927" s="20"/>
      <c r="AW927" s="20"/>
      <c r="AX927" s="20"/>
      <c r="AY927" s="20"/>
      <c r="AZ927" s="20"/>
      <c r="BA927" s="20"/>
    </row>
    <row r="928" spans="1:53" s="23" customFormat="1" x14ac:dyDescent="0.2">
      <c r="A928" s="20"/>
      <c r="B928" s="20" t="str">
        <f>VLOOKUP(C928,'[1]виды номенклатуры'!$B$1:$E$29,2)</f>
        <v>Котлы</v>
      </c>
      <c r="C928" s="20" t="s">
        <v>2003</v>
      </c>
      <c r="D928" s="20" t="s">
        <v>345</v>
      </c>
      <c r="E928" s="31" t="s">
        <v>2162</v>
      </c>
      <c r="F928" s="15" t="s">
        <v>2163</v>
      </c>
      <c r="G928" s="2">
        <v>51384</v>
      </c>
      <c r="H928" s="20"/>
      <c r="I928" s="4">
        <v>23.3</v>
      </c>
      <c r="J928" s="4">
        <v>2.73</v>
      </c>
      <c r="K928" s="4"/>
      <c r="L928" s="4"/>
      <c r="M928" s="4"/>
      <c r="N928" s="4"/>
      <c r="O928" s="4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  <c r="AN928" s="20"/>
      <c r="AO928" s="20"/>
      <c r="AP928" s="20"/>
      <c r="AQ928" s="20"/>
      <c r="AR928" s="20"/>
      <c r="AS928" s="20"/>
      <c r="AT928" s="20"/>
      <c r="AU928" s="20"/>
      <c r="AV928" s="20"/>
      <c r="AW928" s="20"/>
      <c r="AX928" s="20"/>
      <c r="AY928" s="20"/>
      <c r="AZ928" s="20"/>
      <c r="BA928" s="20"/>
    </row>
    <row r="929" spans="1:53" s="23" customFormat="1" x14ac:dyDescent="0.2">
      <c r="A929" s="20"/>
      <c r="B929" s="20" t="str">
        <f>VLOOKUP(C929,'[1]виды номенклатуры'!$B$1:$E$29,2)</f>
        <v>Котлы</v>
      </c>
      <c r="C929" s="20" t="s">
        <v>2003</v>
      </c>
      <c r="D929" s="20" t="s">
        <v>345</v>
      </c>
      <c r="E929" s="31" t="s">
        <v>2164</v>
      </c>
      <c r="F929" s="15" t="s">
        <v>2165</v>
      </c>
      <c r="G929" s="2">
        <v>28272</v>
      </c>
      <c r="H929" s="20"/>
      <c r="I929" s="4">
        <v>24</v>
      </c>
      <c r="J929" s="4">
        <v>2.73</v>
      </c>
      <c r="K929" s="4"/>
      <c r="L929" s="4"/>
      <c r="M929" s="4"/>
      <c r="N929" s="4"/>
      <c r="O929" s="4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  <c r="AN929" s="20"/>
      <c r="AO929" s="20"/>
      <c r="AP929" s="20"/>
      <c r="AQ929" s="20"/>
      <c r="AR929" s="20"/>
      <c r="AS929" s="20"/>
      <c r="AT929" s="20"/>
      <c r="AU929" s="20"/>
      <c r="AV929" s="20"/>
      <c r="AW929" s="20"/>
      <c r="AX929" s="20"/>
      <c r="AY929" s="20"/>
      <c r="AZ929" s="20"/>
      <c r="BA929" s="20"/>
    </row>
    <row r="930" spans="1:53" s="23" customFormat="1" x14ac:dyDescent="0.2">
      <c r="A930" s="20"/>
      <c r="B930" s="20" t="str">
        <f>VLOOKUP(C930,'[1]виды номенклатуры'!$B$1:$E$29,2)</f>
        <v>Котлы</v>
      </c>
      <c r="C930" s="20" t="s">
        <v>2003</v>
      </c>
      <c r="D930" s="20" t="s">
        <v>345</v>
      </c>
      <c r="E930" s="31" t="s">
        <v>2166</v>
      </c>
      <c r="F930" s="15" t="s">
        <v>2167</v>
      </c>
      <c r="G930" s="2">
        <v>29728</v>
      </c>
      <c r="H930" s="20"/>
      <c r="I930" s="4">
        <v>24</v>
      </c>
      <c r="J930" s="4">
        <v>2.78</v>
      </c>
      <c r="K930" s="4"/>
      <c r="L930" s="4"/>
      <c r="M930" s="4"/>
      <c r="N930" s="4"/>
      <c r="O930" s="4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  <c r="AN930" s="20"/>
      <c r="AO930" s="20"/>
      <c r="AP930" s="20"/>
      <c r="AQ930" s="20"/>
      <c r="AR930" s="20"/>
      <c r="AS930" s="20"/>
      <c r="AT930" s="20"/>
      <c r="AU930" s="20"/>
      <c r="AV930" s="20"/>
      <c r="AW930" s="20"/>
      <c r="AX930" s="20"/>
      <c r="AY930" s="20"/>
      <c r="AZ930" s="20"/>
      <c r="BA930" s="20"/>
    </row>
    <row r="931" spans="1:53" s="23" customFormat="1" x14ac:dyDescent="0.2">
      <c r="A931" s="20"/>
      <c r="B931" s="20" t="str">
        <f>VLOOKUP(C931,'[1]виды номенклатуры'!$B$1:$E$29,2)</f>
        <v>Котлы</v>
      </c>
      <c r="C931" s="20" t="s">
        <v>2003</v>
      </c>
      <c r="D931" s="20" t="s">
        <v>345</v>
      </c>
      <c r="E931" s="31" t="s">
        <v>2168</v>
      </c>
      <c r="F931" s="15" t="s">
        <v>2169</v>
      </c>
      <c r="G931" s="2">
        <v>32417</v>
      </c>
      <c r="H931" s="20"/>
      <c r="I931" s="4">
        <v>24</v>
      </c>
      <c r="J931" s="4">
        <v>2.73</v>
      </c>
      <c r="K931" s="4"/>
      <c r="L931" s="4"/>
      <c r="M931" s="4"/>
      <c r="N931" s="4"/>
      <c r="O931" s="4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  <c r="AN931" s="20"/>
      <c r="AO931" s="20"/>
      <c r="AP931" s="20"/>
      <c r="AQ931" s="20"/>
      <c r="AR931" s="20"/>
      <c r="AS931" s="20"/>
      <c r="AT931" s="20"/>
      <c r="AU931" s="20"/>
      <c r="AV931" s="20"/>
      <c r="AW931" s="20"/>
      <c r="AX931" s="20"/>
      <c r="AY931" s="20"/>
      <c r="AZ931" s="20"/>
      <c r="BA931" s="20"/>
    </row>
    <row r="932" spans="1:53" s="23" customFormat="1" x14ac:dyDescent="0.2">
      <c r="A932" s="20"/>
      <c r="B932" s="20" t="str">
        <f>VLOOKUP(C932,'[1]виды номенклатуры'!$B$1:$E$29,2)</f>
        <v>Котлы</v>
      </c>
      <c r="C932" s="20" t="s">
        <v>2003</v>
      </c>
      <c r="D932" s="20" t="s">
        <v>345</v>
      </c>
      <c r="E932" s="34">
        <v>100012382</v>
      </c>
      <c r="F932" s="35" t="s">
        <v>2170</v>
      </c>
      <c r="G932" s="2">
        <v>31670</v>
      </c>
      <c r="H932" s="20"/>
      <c r="I932" s="4">
        <v>23.6</v>
      </c>
      <c r="J932" s="4">
        <v>2.65</v>
      </c>
      <c r="K932" s="4"/>
      <c r="L932" s="4"/>
      <c r="M932" s="36"/>
      <c r="N932" s="4"/>
      <c r="O932" s="4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  <c r="AN932" s="20"/>
      <c r="AO932" s="20"/>
      <c r="AP932" s="20"/>
      <c r="AQ932" s="20"/>
      <c r="AR932" s="20"/>
      <c r="AS932" s="20"/>
      <c r="AT932" s="20"/>
      <c r="AU932" s="20"/>
      <c r="AV932" s="20"/>
      <c r="AW932" s="20"/>
      <c r="AX932" s="20"/>
      <c r="AY932" s="20"/>
      <c r="AZ932" s="20"/>
      <c r="BA932" s="20"/>
    </row>
    <row r="933" spans="1:53" s="23" customFormat="1" x14ac:dyDescent="0.2">
      <c r="A933" s="20"/>
      <c r="B933" s="20" t="str">
        <f>VLOOKUP(C933,'[1]виды номенклатуры'!$B$1:$E$29,2)</f>
        <v>Котлы</v>
      </c>
      <c r="C933" s="20" t="s">
        <v>2003</v>
      </c>
      <c r="D933" s="20" t="s">
        <v>345</v>
      </c>
      <c r="E933" s="34">
        <v>100010151</v>
      </c>
      <c r="F933" s="37" t="s">
        <v>2171</v>
      </c>
      <c r="G933" s="2">
        <v>29711</v>
      </c>
      <c r="H933" s="20"/>
      <c r="I933" s="4">
        <v>24</v>
      </c>
      <c r="J933" s="4">
        <v>2.77</v>
      </c>
      <c r="K933" s="4"/>
      <c r="L933" s="4"/>
      <c r="M933" s="36"/>
      <c r="N933" s="4"/>
      <c r="O933" s="4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  <c r="AN933" s="20"/>
      <c r="AO933" s="20"/>
      <c r="AP933" s="20"/>
      <c r="AQ933" s="20"/>
      <c r="AR933" s="20"/>
      <c r="AS933" s="20"/>
      <c r="AT933" s="20"/>
      <c r="AU933" s="20"/>
      <c r="AV933" s="20"/>
      <c r="AW933" s="20"/>
      <c r="AX933" s="20"/>
      <c r="AY933" s="20"/>
      <c r="AZ933" s="20"/>
      <c r="BA933" s="20"/>
    </row>
    <row r="934" spans="1:53" s="23" customFormat="1" x14ac:dyDescent="0.2">
      <c r="A934" s="20"/>
      <c r="B934" s="20" t="str">
        <f>VLOOKUP(C934,'[1]виды номенклатуры'!$B$1:$E$29,2)</f>
        <v>Котлы</v>
      </c>
      <c r="C934" s="20" t="s">
        <v>2003</v>
      </c>
      <c r="D934" s="20" t="s">
        <v>345</v>
      </c>
      <c r="E934" s="34">
        <v>100012380</v>
      </c>
      <c r="F934" s="35" t="s">
        <v>2172</v>
      </c>
      <c r="G934" s="2">
        <v>33796</v>
      </c>
      <c r="H934" s="20"/>
      <c r="I934" s="4">
        <v>28</v>
      </c>
      <c r="J934" s="4">
        <v>3.19</v>
      </c>
      <c r="K934" s="4"/>
      <c r="L934" s="4"/>
      <c r="M934" s="36"/>
      <c r="N934" s="4"/>
      <c r="O934" s="4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  <c r="AN934" s="20"/>
      <c r="AO934" s="20"/>
      <c r="AP934" s="20"/>
      <c r="AQ934" s="20"/>
      <c r="AR934" s="20"/>
      <c r="AS934" s="20"/>
      <c r="AT934" s="20"/>
      <c r="AU934" s="20"/>
      <c r="AV934" s="20"/>
      <c r="AW934" s="20"/>
      <c r="AX934" s="20"/>
      <c r="AY934" s="20"/>
      <c r="AZ934" s="20"/>
      <c r="BA934" s="20"/>
    </row>
    <row r="935" spans="1:53" s="23" customFormat="1" x14ac:dyDescent="0.2">
      <c r="A935" s="20"/>
      <c r="B935" s="20" t="str">
        <f>VLOOKUP(C935,'[1]виды номенклатуры'!$B$1:$E$29,2)</f>
        <v>Котлы</v>
      </c>
      <c r="C935" s="20" t="s">
        <v>2102</v>
      </c>
      <c r="D935" s="20" t="s">
        <v>345</v>
      </c>
      <c r="E935" s="31" t="s">
        <v>2173</v>
      </c>
      <c r="F935" s="15" t="s">
        <v>2174</v>
      </c>
      <c r="G935" s="2">
        <v>232596</v>
      </c>
      <c r="H935" s="20"/>
      <c r="I935" s="4">
        <v>114</v>
      </c>
      <c r="J935" s="4">
        <v>11.7</v>
      </c>
      <c r="K935" s="4"/>
      <c r="L935" s="4"/>
      <c r="M935" s="4"/>
      <c r="N935" s="4"/>
      <c r="O935" s="4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  <c r="AN935" s="20"/>
      <c r="AO935" s="20"/>
      <c r="AP935" s="20"/>
      <c r="AQ935" s="20"/>
      <c r="AR935" s="20"/>
      <c r="AS935" s="20"/>
      <c r="AT935" s="20"/>
      <c r="AU935" s="20"/>
      <c r="AV935" s="20"/>
      <c r="AW935" s="20"/>
      <c r="AX935" s="20"/>
      <c r="AY935" s="20"/>
      <c r="AZ935" s="20"/>
      <c r="BA935" s="20"/>
    </row>
    <row r="936" spans="1:53" s="23" customFormat="1" x14ac:dyDescent="0.2">
      <c r="A936" s="20"/>
      <c r="B936" s="20" t="str">
        <f>VLOOKUP(C936,'[1]виды номенклатуры'!$B$1:$E$29,2)</f>
        <v>Котлы</v>
      </c>
      <c r="C936" s="20" t="s">
        <v>2102</v>
      </c>
      <c r="D936" s="20" t="s">
        <v>345</v>
      </c>
      <c r="E936" s="31" t="s">
        <v>2175</v>
      </c>
      <c r="F936" s="15" t="s">
        <v>2176</v>
      </c>
      <c r="G936" s="2">
        <v>125297</v>
      </c>
      <c r="H936" s="20"/>
      <c r="I936" s="4">
        <v>43</v>
      </c>
      <c r="J936" s="4">
        <v>4.4000000000000004</v>
      </c>
      <c r="K936" s="4"/>
      <c r="L936" s="4"/>
      <c r="M936" s="4"/>
      <c r="N936" s="4"/>
      <c r="O936" s="4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  <c r="AN936" s="20"/>
      <c r="AO936" s="20"/>
      <c r="AP936" s="20"/>
      <c r="AQ936" s="20"/>
      <c r="AR936" s="20"/>
      <c r="AS936" s="20"/>
      <c r="AT936" s="20"/>
      <c r="AU936" s="20"/>
      <c r="AV936" s="20"/>
      <c r="AW936" s="20"/>
      <c r="AX936" s="20"/>
      <c r="AY936" s="20"/>
      <c r="AZ936" s="20"/>
      <c r="BA936" s="20"/>
    </row>
    <row r="937" spans="1:53" s="23" customFormat="1" x14ac:dyDescent="0.2">
      <c r="A937" s="20"/>
      <c r="B937" s="20" t="str">
        <f>VLOOKUP(C937,'[1]виды номенклатуры'!$B$1:$E$29,2)</f>
        <v>Котлы</v>
      </c>
      <c r="C937" s="20" t="s">
        <v>2102</v>
      </c>
      <c r="D937" s="20" t="s">
        <v>345</v>
      </c>
      <c r="E937" s="31" t="s">
        <v>2177</v>
      </c>
      <c r="F937" s="15" t="s">
        <v>2178</v>
      </c>
      <c r="G937" s="2">
        <v>144743</v>
      </c>
      <c r="H937" s="20"/>
      <c r="I937" s="4">
        <v>65</v>
      </c>
      <c r="J937" s="4">
        <v>6.6</v>
      </c>
      <c r="K937" s="4"/>
      <c r="L937" s="4"/>
      <c r="M937" s="4"/>
      <c r="N937" s="4"/>
      <c r="O937" s="4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  <c r="AN937" s="20"/>
      <c r="AO937" s="20"/>
      <c r="AP937" s="20"/>
      <c r="AQ937" s="20"/>
      <c r="AR937" s="20"/>
      <c r="AS937" s="20"/>
      <c r="AT937" s="20"/>
      <c r="AU937" s="20"/>
      <c r="AV937" s="20"/>
      <c r="AW937" s="20"/>
      <c r="AX937" s="20"/>
      <c r="AY937" s="20"/>
      <c r="AZ937" s="20"/>
      <c r="BA937" s="20"/>
    </row>
    <row r="938" spans="1:53" s="23" customFormat="1" x14ac:dyDescent="0.2">
      <c r="A938" s="20"/>
      <c r="B938" s="20" t="str">
        <f>VLOOKUP(C938,'[1]виды номенклатуры'!$B$1:$E$29,2)</f>
        <v>Котлы</v>
      </c>
      <c r="C938" s="20" t="s">
        <v>2102</v>
      </c>
      <c r="D938" s="20" t="s">
        <v>345</v>
      </c>
      <c r="E938" s="31" t="s">
        <v>2179</v>
      </c>
      <c r="F938" s="15" t="s">
        <v>2180</v>
      </c>
      <c r="G938" s="2">
        <v>192097</v>
      </c>
      <c r="H938" s="20"/>
      <c r="I938" s="4">
        <v>89.5</v>
      </c>
      <c r="J938" s="4">
        <v>9.1</v>
      </c>
      <c r="K938" s="4"/>
      <c r="L938" s="4"/>
      <c r="M938" s="4"/>
      <c r="N938" s="4"/>
      <c r="O938" s="4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  <c r="AN938" s="20"/>
      <c r="AO938" s="20"/>
      <c r="AP938" s="20"/>
      <c r="AQ938" s="20"/>
      <c r="AR938" s="20"/>
      <c r="AS938" s="20"/>
      <c r="AT938" s="20"/>
      <c r="AU938" s="20"/>
      <c r="AV938" s="20"/>
      <c r="AW938" s="20"/>
      <c r="AX938" s="20"/>
      <c r="AY938" s="20"/>
      <c r="AZ938" s="20"/>
      <c r="BA938" s="20"/>
    </row>
    <row r="939" spans="1:53" s="23" customFormat="1" x14ac:dyDescent="0.2">
      <c r="A939" s="20"/>
      <c r="B939" s="20" t="str">
        <f>VLOOKUP(C939,'[1]виды номенклатуры'!$B$1:$E$29,2)</f>
        <v>Котлы</v>
      </c>
      <c r="C939" s="20" t="s">
        <v>2102</v>
      </c>
      <c r="D939" s="20" t="s">
        <v>345</v>
      </c>
      <c r="E939" s="31" t="s">
        <v>2181</v>
      </c>
      <c r="F939" s="15" t="s">
        <v>2182</v>
      </c>
      <c r="G939" s="2">
        <v>6067</v>
      </c>
      <c r="H939" s="20"/>
      <c r="I939" s="4"/>
      <c r="J939" s="4"/>
      <c r="K939" s="4"/>
      <c r="L939" s="4"/>
      <c r="M939" s="4"/>
      <c r="N939" s="4"/>
      <c r="O939" s="4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  <c r="AN939" s="20"/>
      <c r="AO939" s="20"/>
      <c r="AP939" s="20"/>
      <c r="AQ939" s="20"/>
      <c r="AR939" s="20"/>
      <c r="AS939" s="20"/>
      <c r="AT939" s="20"/>
      <c r="AU939" s="20"/>
      <c r="AV939" s="20"/>
      <c r="AW939" s="20"/>
      <c r="AX939" s="20"/>
      <c r="AY939" s="20"/>
      <c r="AZ939" s="20"/>
      <c r="BA939" s="20"/>
    </row>
    <row r="940" spans="1:53" s="23" customFormat="1" x14ac:dyDescent="0.2">
      <c r="A940" s="20"/>
      <c r="B940" s="20" t="str">
        <f>VLOOKUP(C940,'[1]виды номенклатуры'!$B$1:$E$29,2)</f>
        <v>Котлы</v>
      </c>
      <c r="C940" s="20" t="s">
        <v>2102</v>
      </c>
      <c r="D940" s="20" t="s">
        <v>345</v>
      </c>
      <c r="E940" s="31" t="s">
        <v>2183</v>
      </c>
      <c r="F940" s="15" t="s">
        <v>2184</v>
      </c>
      <c r="G940" s="2">
        <v>13801</v>
      </c>
      <c r="H940" s="20"/>
      <c r="I940" s="4"/>
      <c r="J940" s="4"/>
      <c r="K940" s="4"/>
      <c r="L940" s="4"/>
      <c r="M940" s="4"/>
      <c r="N940" s="4"/>
      <c r="O940" s="4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  <c r="AN940" s="20"/>
      <c r="AO940" s="20"/>
      <c r="AP940" s="20"/>
      <c r="AQ940" s="20"/>
      <c r="AR940" s="20"/>
      <c r="AS940" s="20"/>
      <c r="AT940" s="20"/>
      <c r="AU940" s="20"/>
      <c r="AV940" s="20"/>
      <c r="AW940" s="20"/>
      <c r="AX940" s="20"/>
      <c r="AY940" s="20"/>
      <c r="AZ940" s="20"/>
      <c r="BA940" s="20"/>
    </row>
    <row r="941" spans="1:53" s="23" customFormat="1" x14ac:dyDescent="0.2">
      <c r="A941" s="20"/>
      <c r="B941" s="20" t="str">
        <f>VLOOKUP(C941,'[1]виды номенклатуры'!$B$1:$E$29,2)</f>
        <v>Котлы</v>
      </c>
      <c r="C941" s="20" t="s">
        <v>2003</v>
      </c>
      <c r="D941" s="20" t="s">
        <v>402</v>
      </c>
      <c r="E941" s="14" t="s">
        <v>2185</v>
      </c>
      <c r="F941" s="15" t="s">
        <v>2186</v>
      </c>
      <c r="G941" s="2">
        <v>37330</v>
      </c>
      <c r="H941" s="20"/>
      <c r="I941" s="4">
        <v>24</v>
      </c>
      <c r="J941" s="4"/>
      <c r="K941" s="4"/>
      <c r="L941" s="4">
        <v>130</v>
      </c>
      <c r="M941" s="4"/>
      <c r="N941" s="4" t="s">
        <v>2187</v>
      </c>
      <c r="O941" s="4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  <c r="AN941" s="20"/>
      <c r="AO941" s="20"/>
      <c r="AP941" s="20"/>
      <c r="AQ941" s="20"/>
      <c r="AR941" s="20"/>
      <c r="AS941" s="20"/>
      <c r="AT941" s="20"/>
      <c r="AU941" s="20"/>
      <c r="AV941" s="20"/>
      <c r="AW941" s="20"/>
      <c r="AX941" s="20"/>
      <c r="AY941" s="20"/>
      <c r="AZ941" s="20"/>
      <c r="BA941" s="20"/>
    </row>
    <row r="942" spans="1:53" s="23" customFormat="1" x14ac:dyDescent="0.2">
      <c r="A942" s="20"/>
      <c r="B942" s="20" t="str">
        <f>VLOOKUP(C942,'[1]виды номенклатуры'!$B$1:$E$29,2)</f>
        <v>Котлы</v>
      </c>
      <c r="C942" s="20" t="s">
        <v>2003</v>
      </c>
      <c r="D942" s="20" t="s">
        <v>402</v>
      </c>
      <c r="E942" s="14" t="s">
        <v>2188</v>
      </c>
      <c r="F942" s="15" t="s">
        <v>2189</v>
      </c>
      <c r="G942" s="2">
        <v>41913</v>
      </c>
      <c r="H942" s="20"/>
      <c r="I942" s="4">
        <v>28</v>
      </c>
      <c r="J942" s="4"/>
      <c r="K942" s="4"/>
      <c r="L942" s="4">
        <v>130</v>
      </c>
      <c r="M942" s="4"/>
      <c r="N942" s="4" t="s">
        <v>2187</v>
      </c>
      <c r="O942" s="4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  <c r="AN942" s="20"/>
      <c r="AO942" s="20"/>
      <c r="AP942" s="20"/>
      <c r="AQ942" s="20"/>
      <c r="AR942" s="20"/>
      <c r="AS942" s="20"/>
      <c r="AT942" s="20"/>
      <c r="AU942" s="20"/>
      <c r="AV942" s="20"/>
      <c r="AW942" s="20"/>
      <c r="AX942" s="20"/>
      <c r="AY942" s="20"/>
      <c r="AZ942" s="20"/>
      <c r="BA942" s="20"/>
    </row>
    <row r="943" spans="1:53" s="23" customFormat="1" x14ac:dyDescent="0.2">
      <c r="A943" s="20"/>
      <c r="B943" s="20" t="str">
        <f>VLOOKUP(C943,'[1]виды номенклатуры'!$B$1:$E$29,2)</f>
        <v>Котлы</v>
      </c>
      <c r="C943" s="20" t="s">
        <v>2003</v>
      </c>
      <c r="D943" s="20" t="s">
        <v>402</v>
      </c>
      <c r="E943" s="14" t="s">
        <v>2190</v>
      </c>
      <c r="F943" s="15" t="s">
        <v>2191</v>
      </c>
      <c r="G943" s="2">
        <v>40385</v>
      </c>
      <c r="H943" s="20"/>
      <c r="I943" s="4">
        <v>20</v>
      </c>
      <c r="J943" s="4"/>
      <c r="K943" s="4"/>
      <c r="L943" s="4">
        <v>110</v>
      </c>
      <c r="M943" s="4"/>
      <c r="N943" s="4" t="s">
        <v>2187</v>
      </c>
      <c r="O943" s="4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  <c r="AN943" s="20"/>
      <c r="AO943" s="20"/>
      <c r="AP943" s="20"/>
      <c r="AQ943" s="20"/>
      <c r="AR943" s="20"/>
      <c r="AS943" s="20"/>
      <c r="AT943" s="20"/>
      <c r="AU943" s="20"/>
      <c r="AV943" s="20"/>
      <c r="AW943" s="20"/>
      <c r="AX943" s="20"/>
      <c r="AY943" s="20"/>
      <c r="AZ943" s="20"/>
      <c r="BA943" s="20"/>
    </row>
    <row r="944" spans="1:53" s="23" customFormat="1" x14ac:dyDescent="0.2">
      <c r="A944" s="20"/>
      <c r="B944" s="20" t="str">
        <f>VLOOKUP(C944,'[1]виды номенклатуры'!$B$1:$E$29,2)</f>
        <v>Котлы</v>
      </c>
      <c r="C944" s="20" t="s">
        <v>2003</v>
      </c>
      <c r="D944" s="20" t="s">
        <v>402</v>
      </c>
      <c r="E944" s="14" t="s">
        <v>2192</v>
      </c>
      <c r="F944" s="15" t="s">
        <v>2193</v>
      </c>
      <c r="G944" s="2">
        <v>41913</v>
      </c>
      <c r="H944" s="20"/>
      <c r="I944" s="4">
        <v>24</v>
      </c>
      <c r="J944" s="4"/>
      <c r="K944" s="4"/>
      <c r="L944" s="4">
        <v>130</v>
      </c>
      <c r="M944" s="4"/>
      <c r="N944" s="4" t="s">
        <v>2187</v>
      </c>
      <c r="O944" s="4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  <c r="AN944" s="20"/>
      <c r="AO944" s="20"/>
      <c r="AP944" s="20"/>
      <c r="AQ944" s="20"/>
      <c r="AR944" s="20"/>
      <c r="AS944" s="20"/>
      <c r="AT944" s="20"/>
      <c r="AU944" s="20"/>
      <c r="AV944" s="20"/>
      <c r="AW944" s="20"/>
      <c r="AX944" s="20"/>
      <c r="AY944" s="20"/>
      <c r="AZ944" s="20"/>
      <c r="BA944" s="20"/>
    </row>
    <row r="945" spans="1:53" s="23" customFormat="1" x14ac:dyDescent="0.2">
      <c r="A945" s="20"/>
      <c r="B945" s="20" t="str">
        <f>VLOOKUP(C945,'[1]виды номенклатуры'!$B$1:$E$29,2)</f>
        <v>Котлы</v>
      </c>
      <c r="C945" s="20" t="s">
        <v>2003</v>
      </c>
      <c r="D945" s="20" t="s">
        <v>402</v>
      </c>
      <c r="E945" s="14" t="s">
        <v>2194</v>
      </c>
      <c r="F945" s="15" t="s">
        <v>2195</v>
      </c>
      <c r="G945" s="2">
        <v>45996</v>
      </c>
      <c r="H945" s="20"/>
      <c r="I945" s="4">
        <v>28</v>
      </c>
      <c r="J945" s="4"/>
      <c r="K945" s="4"/>
      <c r="L945" s="4">
        <v>130</v>
      </c>
      <c r="M945" s="4"/>
      <c r="N945" s="4" t="s">
        <v>2187</v>
      </c>
      <c r="O945" s="4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  <c r="AN945" s="20"/>
      <c r="AO945" s="20"/>
      <c r="AP945" s="20"/>
      <c r="AQ945" s="20"/>
      <c r="AR945" s="20"/>
      <c r="AS945" s="20"/>
      <c r="AT945" s="20"/>
      <c r="AU945" s="20"/>
      <c r="AV945" s="20"/>
      <c r="AW945" s="20"/>
      <c r="AX945" s="20"/>
      <c r="AY945" s="20"/>
      <c r="AZ945" s="20"/>
      <c r="BA945" s="20"/>
    </row>
    <row r="946" spans="1:53" s="23" customFormat="1" x14ac:dyDescent="0.2">
      <c r="A946" s="20"/>
      <c r="B946" s="20" t="str">
        <f>VLOOKUP(C946,'[1]виды номенклатуры'!$B$1:$E$29,2)</f>
        <v>Котлы</v>
      </c>
      <c r="C946" s="20" t="s">
        <v>2003</v>
      </c>
      <c r="D946" s="20" t="s">
        <v>402</v>
      </c>
      <c r="E946" s="14" t="s">
        <v>2196</v>
      </c>
      <c r="F946" s="15" t="s">
        <v>2197</v>
      </c>
      <c r="G946" s="2">
        <v>34275</v>
      </c>
      <c r="H946" s="20"/>
      <c r="I946" s="4"/>
      <c r="J946" s="4"/>
      <c r="K946" s="4"/>
      <c r="L946" s="4"/>
      <c r="M946" s="4"/>
      <c r="N946" s="4"/>
      <c r="O946" s="4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  <c r="AN946" s="20"/>
      <c r="AO946" s="20"/>
      <c r="AP946" s="20"/>
      <c r="AQ946" s="20"/>
      <c r="AR946" s="20"/>
      <c r="AS946" s="20"/>
      <c r="AT946" s="20"/>
      <c r="AU946" s="20"/>
      <c r="AV946" s="20"/>
      <c r="AW946" s="20"/>
      <c r="AX946" s="20"/>
      <c r="AY946" s="20"/>
      <c r="AZ946" s="20"/>
      <c r="BA946" s="20"/>
    </row>
    <row r="947" spans="1:53" s="23" customFormat="1" x14ac:dyDescent="0.2">
      <c r="A947" s="20"/>
      <c r="B947" s="20" t="str">
        <f>VLOOKUP(C947,'[1]виды номенклатуры'!$B$1:$E$29,2)</f>
        <v>Котлы</v>
      </c>
      <c r="C947" s="20" t="s">
        <v>2003</v>
      </c>
      <c r="D947" s="20" t="s">
        <v>402</v>
      </c>
      <c r="E947" s="14" t="s">
        <v>2198</v>
      </c>
      <c r="F947" s="15" t="s">
        <v>2199</v>
      </c>
      <c r="G947" s="2">
        <v>35803</v>
      </c>
      <c r="H947" s="20"/>
      <c r="I947" s="4">
        <v>12</v>
      </c>
      <c r="J947" s="4"/>
      <c r="K947" s="4"/>
      <c r="L947" s="4"/>
      <c r="M947" s="4" t="s">
        <v>2060</v>
      </c>
      <c r="N947" s="4" t="s">
        <v>2187</v>
      </c>
      <c r="O947" s="4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  <c r="AN947" s="20"/>
      <c r="AO947" s="20"/>
      <c r="AP947" s="20"/>
      <c r="AQ947" s="20"/>
      <c r="AR947" s="20"/>
      <c r="AS947" s="20"/>
      <c r="AT947" s="20"/>
      <c r="AU947" s="20"/>
      <c r="AV947" s="20"/>
      <c r="AW947" s="20"/>
      <c r="AX947" s="20"/>
      <c r="AY947" s="20"/>
      <c r="AZ947" s="20"/>
      <c r="BA947" s="20"/>
    </row>
    <row r="948" spans="1:53" s="23" customFormat="1" x14ac:dyDescent="0.2">
      <c r="A948" s="20"/>
      <c r="B948" s="20" t="str">
        <f>VLOOKUP(C948,'[1]виды номенклатуры'!$B$1:$E$29,2)</f>
        <v>Котлы</v>
      </c>
      <c r="C948" s="20" t="s">
        <v>2003</v>
      </c>
      <c r="D948" s="20" t="s">
        <v>402</v>
      </c>
      <c r="E948" s="14" t="s">
        <v>2200</v>
      </c>
      <c r="F948" s="15" t="s">
        <v>2201</v>
      </c>
      <c r="G948" s="2">
        <v>37330</v>
      </c>
      <c r="H948" s="20"/>
      <c r="I948" s="4">
        <v>20</v>
      </c>
      <c r="J948" s="4"/>
      <c r="K948" s="4"/>
      <c r="L948" s="4"/>
      <c r="M948" s="4" t="s">
        <v>2060</v>
      </c>
      <c r="N948" s="4" t="s">
        <v>2187</v>
      </c>
      <c r="O948" s="4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  <c r="AN948" s="20"/>
      <c r="AO948" s="20"/>
      <c r="AP948" s="20"/>
      <c r="AQ948" s="20"/>
      <c r="AR948" s="20"/>
      <c r="AS948" s="20"/>
      <c r="AT948" s="20"/>
      <c r="AU948" s="20"/>
      <c r="AV948" s="20"/>
      <c r="AW948" s="20"/>
      <c r="AX948" s="20"/>
      <c r="AY948" s="20"/>
      <c r="AZ948" s="20"/>
      <c r="BA948" s="20"/>
    </row>
    <row r="949" spans="1:53" s="23" customFormat="1" x14ac:dyDescent="0.2">
      <c r="A949" s="20"/>
      <c r="B949" s="20" t="str">
        <f>VLOOKUP(C949,'[1]виды номенклатуры'!$B$1:$E$29,2)</f>
        <v>Котлы</v>
      </c>
      <c r="C949" s="20" t="s">
        <v>2003</v>
      </c>
      <c r="D949" s="20" t="s">
        <v>402</v>
      </c>
      <c r="E949" s="14" t="s">
        <v>2202</v>
      </c>
      <c r="F949" s="15" t="s">
        <v>2203</v>
      </c>
      <c r="G949" s="2">
        <v>40385</v>
      </c>
      <c r="H949" s="20"/>
      <c r="I949" s="4">
        <v>24</v>
      </c>
      <c r="J949" s="4"/>
      <c r="K949" s="4"/>
      <c r="L949" s="4"/>
      <c r="M949" s="4" t="s">
        <v>2060</v>
      </c>
      <c r="N949" s="4" t="s">
        <v>2187</v>
      </c>
      <c r="O949" s="4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  <c r="AN949" s="20"/>
      <c r="AO949" s="20"/>
      <c r="AP949" s="20"/>
      <c r="AQ949" s="20"/>
      <c r="AR949" s="20"/>
      <c r="AS949" s="20"/>
      <c r="AT949" s="20"/>
      <c r="AU949" s="20"/>
      <c r="AV949" s="20"/>
      <c r="AW949" s="20"/>
      <c r="AX949" s="20"/>
      <c r="AY949" s="20"/>
      <c r="AZ949" s="20"/>
      <c r="BA949" s="20"/>
    </row>
    <row r="950" spans="1:53" s="23" customFormat="1" x14ac:dyDescent="0.2">
      <c r="A950" s="20"/>
      <c r="B950" s="20" t="str">
        <f>VLOOKUP(C950,'[1]виды номенклатуры'!$B$1:$E$29,2)</f>
        <v>Котлы</v>
      </c>
      <c r="C950" s="20" t="s">
        <v>2003</v>
      </c>
      <c r="D950" s="20" t="s">
        <v>402</v>
      </c>
      <c r="E950" s="14" t="s">
        <v>2204</v>
      </c>
      <c r="F950" s="15" t="s">
        <v>2205</v>
      </c>
      <c r="G950" s="2">
        <v>48023</v>
      </c>
      <c r="H950" s="20"/>
      <c r="I950" s="4">
        <v>32</v>
      </c>
      <c r="J950" s="4"/>
      <c r="K950" s="4"/>
      <c r="L950" s="4"/>
      <c r="M950" s="4" t="s">
        <v>2060</v>
      </c>
      <c r="N950" s="4" t="s">
        <v>2187</v>
      </c>
      <c r="O950" s="4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  <c r="AN950" s="20"/>
      <c r="AO950" s="20"/>
      <c r="AP950" s="20"/>
      <c r="AQ950" s="20"/>
      <c r="AR950" s="20"/>
      <c r="AS950" s="20"/>
      <c r="AT950" s="20"/>
      <c r="AU950" s="20"/>
      <c r="AV950" s="20"/>
      <c r="AW950" s="20"/>
      <c r="AX950" s="20"/>
      <c r="AY950" s="20"/>
      <c r="AZ950" s="20"/>
      <c r="BA950" s="20"/>
    </row>
    <row r="951" spans="1:53" s="23" customFormat="1" x14ac:dyDescent="0.2">
      <c r="A951" s="20"/>
      <c r="B951" s="20" t="str">
        <f>VLOOKUP(C951,'[1]виды номенклатуры'!$B$1:$E$29,2)</f>
        <v>Котлы</v>
      </c>
      <c r="C951" s="20" t="s">
        <v>2003</v>
      </c>
      <c r="D951" s="20" t="s">
        <v>402</v>
      </c>
      <c r="E951" s="14" t="s">
        <v>2206</v>
      </c>
      <c r="F951" s="15" t="s">
        <v>2207</v>
      </c>
      <c r="G951" s="2">
        <v>52606</v>
      </c>
      <c r="H951" s="20"/>
      <c r="I951" s="4">
        <v>36</v>
      </c>
      <c r="J951" s="4"/>
      <c r="K951" s="4"/>
      <c r="L951" s="4"/>
      <c r="M951" s="4" t="s">
        <v>2060</v>
      </c>
      <c r="N951" s="4" t="s">
        <v>2187</v>
      </c>
      <c r="O951" s="4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  <c r="AN951" s="20"/>
      <c r="AO951" s="20"/>
      <c r="AP951" s="20"/>
      <c r="AQ951" s="20"/>
      <c r="AR951" s="20"/>
      <c r="AS951" s="20"/>
      <c r="AT951" s="20"/>
      <c r="AU951" s="20"/>
      <c r="AV951" s="20"/>
      <c r="AW951" s="20"/>
      <c r="AX951" s="20"/>
      <c r="AY951" s="20"/>
      <c r="AZ951" s="20"/>
      <c r="BA951" s="20"/>
    </row>
    <row r="952" spans="1:53" s="23" customFormat="1" x14ac:dyDescent="0.2">
      <c r="A952" s="20"/>
      <c r="B952" s="20" t="str">
        <f>VLOOKUP(C952,'[1]виды номенклатуры'!$B$1:$E$29,2)</f>
        <v>Котлы</v>
      </c>
      <c r="C952" s="20" t="s">
        <v>2003</v>
      </c>
      <c r="D952" s="20" t="s">
        <v>402</v>
      </c>
      <c r="E952" s="14" t="s">
        <v>2208</v>
      </c>
      <c r="F952" s="15" t="s">
        <v>2209</v>
      </c>
      <c r="G952" s="2">
        <v>44968</v>
      </c>
      <c r="H952" s="20"/>
      <c r="I952" s="4">
        <v>28</v>
      </c>
      <c r="J952" s="4"/>
      <c r="K952" s="4"/>
      <c r="L952" s="4"/>
      <c r="M952" s="4" t="s">
        <v>2060</v>
      </c>
      <c r="N952" s="4" t="s">
        <v>2187</v>
      </c>
      <c r="O952" s="4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  <c r="AJ952" s="20"/>
      <c r="AK952" s="20"/>
      <c r="AL952" s="20"/>
      <c r="AM952" s="20"/>
      <c r="AN952" s="20"/>
      <c r="AO952" s="20"/>
      <c r="AP952" s="20"/>
      <c r="AQ952" s="20"/>
      <c r="AR952" s="20"/>
      <c r="AS952" s="20"/>
      <c r="AT952" s="20"/>
      <c r="AU952" s="20"/>
      <c r="AV952" s="20"/>
      <c r="AW952" s="20"/>
      <c r="AX952" s="20"/>
      <c r="AY952" s="20"/>
      <c r="AZ952" s="20"/>
      <c r="BA952" s="20"/>
    </row>
    <row r="953" spans="1:53" s="23" customFormat="1" x14ac:dyDescent="0.2">
      <c r="A953" s="20"/>
      <c r="B953" s="20" t="str">
        <f>VLOOKUP(C953,'[1]виды номенклатуры'!$B$1:$E$29,2)</f>
        <v>Котлы</v>
      </c>
      <c r="C953" s="20" t="s">
        <v>2003</v>
      </c>
      <c r="D953" s="20" t="s">
        <v>402</v>
      </c>
      <c r="E953" s="14" t="s">
        <v>2210</v>
      </c>
      <c r="F953" s="15" t="s">
        <v>2211</v>
      </c>
      <c r="G953" s="2">
        <v>43440</v>
      </c>
      <c r="H953" s="20"/>
      <c r="I953" s="4">
        <v>20</v>
      </c>
      <c r="J953" s="4"/>
      <c r="K953" s="4"/>
      <c r="L953" s="4"/>
      <c r="M953" s="4" t="s">
        <v>2060</v>
      </c>
      <c r="N953" s="4" t="s">
        <v>2187</v>
      </c>
      <c r="O953" s="4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20"/>
      <c r="AJ953" s="20"/>
      <c r="AK953" s="20"/>
      <c r="AL953" s="20"/>
      <c r="AM953" s="20"/>
      <c r="AN953" s="20"/>
      <c r="AO953" s="20"/>
      <c r="AP953" s="20"/>
      <c r="AQ953" s="20"/>
      <c r="AR953" s="20"/>
      <c r="AS953" s="20"/>
      <c r="AT953" s="20"/>
      <c r="AU953" s="20"/>
      <c r="AV953" s="20"/>
      <c r="AW953" s="20"/>
      <c r="AX953" s="20"/>
      <c r="AY953" s="20"/>
      <c r="AZ953" s="20"/>
      <c r="BA953" s="20"/>
    </row>
    <row r="954" spans="1:53" s="23" customFormat="1" x14ac:dyDescent="0.2">
      <c r="A954" s="20"/>
      <c r="B954" s="20" t="str">
        <f>VLOOKUP(C954,'[1]виды номенклатуры'!$B$1:$E$29,2)</f>
        <v>Котлы</v>
      </c>
      <c r="C954" s="20" t="s">
        <v>2003</v>
      </c>
      <c r="D954" s="20" t="s">
        <v>402</v>
      </c>
      <c r="E954" s="14" t="s">
        <v>2212</v>
      </c>
      <c r="F954" s="15" t="s">
        <v>2213</v>
      </c>
      <c r="G954" s="2">
        <v>44968</v>
      </c>
      <c r="H954" s="20"/>
      <c r="I954" s="4">
        <v>24</v>
      </c>
      <c r="J954" s="4"/>
      <c r="K954" s="4"/>
      <c r="L954" s="4"/>
      <c r="M954" s="4" t="s">
        <v>2060</v>
      </c>
      <c r="N954" s="4" t="s">
        <v>2187</v>
      </c>
      <c r="O954" s="4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/>
      <c r="AJ954" s="20"/>
      <c r="AK954" s="20"/>
      <c r="AL954" s="20"/>
      <c r="AM954" s="20"/>
      <c r="AN954" s="20"/>
      <c r="AO954" s="20"/>
      <c r="AP954" s="20"/>
      <c r="AQ954" s="20"/>
      <c r="AR954" s="20"/>
      <c r="AS954" s="20"/>
      <c r="AT954" s="20"/>
      <c r="AU954" s="20"/>
      <c r="AV954" s="20"/>
      <c r="AW954" s="20"/>
      <c r="AX954" s="20"/>
      <c r="AY954" s="20"/>
      <c r="AZ954" s="20"/>
      <c r="BA954" s="20"/>
    </row>
    <row r="955" spans="1:53" s="23" customFormat="1" x14ac:dyDescent="0.2">
      <c r="A955" s="20"/>
      <c r="B955" s="20" t="str">
        <f>VLOOKUP(C955,'[1]виды номенклатуры'!$B$1:$E$29,2)</f>
        <v>Котлы</v>
      </c>
      <c r="C955" s="20" t="s">
        <v>2003</v>
      </c>
      <c r="D955" s="20" t="s">
        <v>402</v>
      </c>
      <c r="E955" s="14" t="s">
        <v>2214</v>
      </c>
      <c r="F955" s="15" t="s">
        <v>2215</v>
      </c>
      <c r="G955" s="2">
        <v>46551</v>
      </c>
      <c r="H955" s="20"/>
      <c r="I955" s="4">
        <v>28</v>
      </c>
      <c r="J955" s="4"/>
      <c r="K955" s="4"/>
      <c r="L955" s="4"/>
      <c r="M955" s="4" t="s">
        <v>2060</v>
      </c>
      <c r="N955" s="4" t="s">
        <v>2187</v>
      </c>
      <c r="O955" s="4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  <c r="AJ955" s="20"/>
      <c r="AK955" s="20"/>
      <c r="AL955" s="20"/>
      <c r="AM955" s="20"/>
      <c r="AN955" s="20"/>
      <c r="AO955" s="20"/>
      <c r="AP955" s="20"/>
      <c r="AQ955" s="20"/>
      <c r="AR955" s="20"/>
      <c r="AS955" s="20"/>
      <c r="AT955" s="20"/>
      <c r="AU955" s="20"/>
      <c r="AV955" s="20"/>
      <c r="AW955" s="20"/>
      <c r="AX955" s="20"/>
      <c r="AY955" s="20"/>
      <c r="AZ955" s="20"/>
      <c r="BA955" s="20"/>
    </row>
    <row r="956" spans="1:53" s="23" customFormat="1" x14ac:dyDescent="0.2">
      <c r="A956" s="20"/>
      <c r="B956" s="20" t="str">
        <f>VLOOKUP(C956,'[1]виды номенклатуры'!$B$1:$E$29,2)</f>
        <v>Котлы</v>
      </c>
      <c r="C956" s="20" t="s">
        <v>2003</v>
      </c>
      <c r="D956" s="20" t="s">
        <v>402</v>
      </c>
      <c r="E956" s="14" t="s">
        <v>2216</v>
      </c>
      <c r="F956" s="15" t="s">
        <v>2217</v>
      </c>
      <c r="G956" s="2">
        <v>50633</v>
      </c>
      <c r="H956" s="20"/>
      <c r="I956" s="4">
        <v>32</v>
      </c>
      <c r="J956" s="4"/>
      <c r="K956" s="4"/>
      <c r="L956" s="4"/>
      <c r="M956" s="4" t="s">
        <v>2060</v>
      </c>
      <c r="N956" s="4" t="s">
        <v>2187</v>
      </c>
      <c r="O956" s="4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  <c r="AI956" s="20"/>
      <c r="AJ956" s="20"/>
      <c r="AK956" s="20"/>
      <c r="AL956" s="20"/>
      <c r="AM956" s="20"/>
      <c r="AN956" s="20"/>
      <c r="AO956" s="20"/>
      <c r="AP956" s="20"/>
      <c r="AQ956" s="20"/>
      <c r="AR956" s="20"/>
      <c r="AS956" s="20"/>
      <c r="AT956" s="20"/>
      <c r="AU956" s="20"/>
      <c r="AV956" s="20"/>
      <c r="AW956" s="20"/>
      <c r="AX956" s="20"/>
      <c r="AY956" s="20"/>
      <c r="AZ956" s="20"/>
      <c r="BA956" s="20"/>
    </row>
    <row r="957" spans="1:53" s="23" customFormat="1" x14ac:dyDescent="0.2">
      <c r="A957" s="20"/>
      <c r="B957" s="20" t="str">
        <f>VLOOKUP(C957,'[1]виды номенклатуры'!$B$1:$E$29,2)</f>
        <v>Котлы</v>
      </c>
      <c r="C957" s="20" t="s">
        <v>2003</v>
      </c>
      <c r="D957" s="20" t="s">
        <v>402</v>
      </c>
      <c r="E957" s="14" t="s">
        <v>2218</v>
      </c>
      <c r="F957" s="15" t="s">
        <v>2219</v>
      </c>
      <c r="G957" s="2">
        <v>55216</v>
      </c>
      <c r="H957" s="20"/>
      <c r="I957" s="4">
        <v>36</v>
      </c>
      <c r="J957" s="4"/>
      <c r="K957" s="4"/>
      <c r="L957" s="4"/>
      <c r="M957" s="4" t="s">
        <v>2060</v>
      </c>
      <c r="N957" s="4" t="s">
        <v>2187</v>
      </c>
      <c r="O957" s="4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  <c r="AI957" s="20"/>
      <c r="AJ957" s="20"/>
      <c r="AK957" s="20"/>
      <c r="AL957" s="20"/>
      <c r="AM957" s="20"/>
      <c r="AN957" s="20"/>
      <c r="AO957" s="20"/>
      <c r="AP957" s="20"/>
      <c r="AQ957" s="20"/>
      <c r="AR957" s="20"/>
      <c r="AS957" s="20"/>
      <c r="AT957" s="20"/>
      <c r="AU957" s="20"/>
      <c r="AV957" s="20"/>
      <c r="AW957" s="20"/>
      <c r="AX957" s="20"/>
      <c r="AY957" s="20"/>
      <c r="AZ957" s="20"/>
      <c r="BA957" s="20"/>
    </row>
    <row r="958" spans="1:53" s="23" customFormat="1" x14ac:dyDescent="0.2">
      <c r="A958" s="20"/>
      <c r="B958" s="20" t="str">
        <f>VLOOKUP(C958,'[1]виды номенклатуры'!$B$1:$E$29,2)</f>
        <v>Котлы</v>
      </c>
      <c r="C958" s="20" t="s">
        <v>2003</v>
      </c>
      <c r="D958" s="20" t="s">
        <v>402</v>
      </c>
      <c r="E958" s="14" t="s">
        <v>2220</v>
      </c>
      <c r="F958" s="15" t="s">
        <v>2221</v>
      </c>
      <c r="G958" s="2">
        <v>35130</v>
      </c>
      <c r="H958" s="20"/>
      <c r="I958" s="4">
        <v>24</v>
      </c>
      <c r="J958" s="4"/>
      <c r="K958" s="4"/>
      <c r="L958" s="4"/>
      <c r="M958" s="4" t="s">
        <v>2060</v>
      </c>
      <c r="N958" s="4" t="s">
        <v>2187</v>
      </c>
      <c r="O958" s="4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  <c r="AI958" s="20"/>
      <c r="AJ958" s="20"/>
      <c r="AK958" s="20"/>
      <c r="AL958" s="20"/>
      <c r="AM958" s="20"/>
      <c r="AN958" s="20"/>
      <c r="AO958" s="20"/>
      <c r="AP958" s="20"/>
      <c r="AQ958" s="20"/>
      <c r="AR958" s="20"/>
      <c r="AS958" s="20"/>
      <c r="AT958" s="20"/>
      <c r="AU958" s="20"/>
      <c r="AV958" s="20"/>
      <c r="AW958" s="20"/>
      <c r="AX958" s="20"/>
      <c r="AY958" s="20"/>
      <c r="AZ958" s="20"/>
      <c r="BA958" s="20"/>
    </row>
    <row r="959" spans="1:53" s="23" customFormat="1" x14ac:dyDescent="0.2">
      <c r="A959" s="20"/>
      <c r="B959" s="20" t="str">
        <f>VLOOKUP(C959,'[1]виды номенклатуры'!$B$1:$E$29,2)</f>
        <v>Котлы</v>
      </c>
      <c r="C959" s="20" t="s">
        <v>2102</v>
      </c>
      <c r="D959" s="20" t="s">
        <v>402</v>
      </c>
      <c r="E959" s="14" t="s">
        <v>2222</v>
      </c>
      <c r="F959" s="15" t="s">
        <v>2223</v>
      </c>
      <c r="G959" s="2">
        <v>55096</v>
      </c>
      <c r="H959" s="20"/>
      <c r="I959" s="4">
        <v>25</v>
      </c>
      <c r="J959" s="4"/>
      <c r="K959" s="4"/>
      <c r="L959" s="4"/>
      <c r="M959" s="4" t="s">
        <v>2060</v>
      </c>
      <c r="N959" s="4" t="s">
        <v>2224</v>
      </c>
      <c r="O959" s="4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/>
      <c r="AJ959" s="20"/>
      <c r="AK959" s="20"/>
      <c r="AL959" s="20"/>
      <c r="AM959" s="20"/>
      <c r="AN959" s="20"/>
      <c r="AO959" s="20"/>
      <c r="AP959" s="20"/>
      <c r="AQ959" s="20"/>
      <c r="AR959" s="20"/>
      <c r="AS959" s="20"/>
      <c r="AT959" s="20"/>
      <c r="AU959" s="20"/>
      <c r="AV959" s="20"/>
      <c r="AW959" s="20"/>
      <c r="AX959" s="20"/>
      <c r="AY959" s="20"/>
      <c r="AZ959" s="20"/>
      <c r="BA959" s="20"/>
    </row>
    <row r="960" spans="1:53" s="23" customFormat="1" x14ac:dyDescent="0.2">
      <c r="A960" s="20"/>
      <c r="B960" s="20" t="str">
        <f>VLOOKUP(C960,'[1]виды номенклатуры'!$B$1:$E$29,2)</f>
        <v>Котлы</v>
      </c>
      <c r="C960" s="20" t="s">
        <v>2102</v>
      </c>
      <c r="D960" s="20" t="s">
        <v>402</v>
      </c>
      <c r="E960" s="14" t="s">
        <v>2225</v>
      </c>
      <c r="F960" s="15" t="s">
        <v>2226</v>
      </c>
      <c r="G960" s="2">
        <v>60824</v>
      </c>
      <c r="H960" s="20"/>
      <c r="I960" s="4">
        <v>31</v>
      </c>
      <c r="J960" s="4"/>
      <c r="K960" s="4"/>
      <c r="L960" s="4"/>
      <c r="M960" s="4" t="s">
        <v>2060</v>
      </c>
      <c r="N960" s="4" t="s">
        <v>2227</v>
      </c>
      <c r="O960" s="4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/>
      <c r="AJ960" s="20"/>
      <c r="AK960" s="20"/>
      <c r="AL960" s="20"/>
      <c r="AM960" s="20"/>
      <c r="AN960" s="20"/>
      <c r="AO960" s="20"/>
      <c r="AP960" s="20"/>
      <c r="AQ960" s="20"/>
      <c r="AR960" s="20"/>
      <c r="AS960" s="20"/>
      <c r="AT960" s="20"/>
      <c r="AU960" s="20"/>
      <c r="AV960" s="20"/>
      <c r="AW960" s="20"/>
      <c r="AX960" s="20"/>
      <c r="AY960" s="20"/>
      <c r="AZ960" s="20"/>
      <c r="BA960" s="20"/>
    </row>
    <row r="961" spans="1:53" s="23" customFormat="1" x14ac:dyDescent="0.2">
      <c r="A961" s="20"/>
      <c r="B961" s="20" t="str">
        <f>VLOOKUP(C961,'[1]виды номенклатуры'!$B$1:$E$29,2)</f>
        <v>Котлы</v>
      </c>
      <c r="C961" s="20" t="s">
        <v>2102</v>
      </c>
      <c r="D961" s="20" t="s">
        <v>402</v>
      </c>
      <c r="E961" s="14" t="s">
        <v>2228</v>
      </c>
      <c r="F961" s="15" t="s">
        <v>2229</v>
      </c>
      <c r="G961" s="2">
        <v>72282</v>
      </c>
      <c r="H961" s="20"/>
      <c r="I961" s="4">
        <v>39</v>
      </c>
      <c r="J961" s="4"/>
      <c r="K961" s="4"/>
      <c r="L961" s="4"/>
      <c r="M961" s="4" t="s">
        <v>2060</v>
      </c>
      <c r="N961" s="4" t="s">
        <v>2227</v>
      </c>
      <c r="O961" s="4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20"/>
      <c r="AJ961" s="20"/>
      <c r="AK961" s="20"/>
      <c r="AL961" s="20"/>
      <c r="AM961" s="20"/>
      <c r="AN961" s="20"/>
      <c r="AO961" s="20"/>
      <c r="AP961" s="20"/>
      <c r="AQ961" s="20"/>
      <c r="AR961" s="20"/>
      <c r="AS961" s="20"/>
      <c r="AT961" s="20"/>
      <c r="AU961" s="20"/>
      <c r="AV961" s="20"/>
      <c r="AW961" s="20"/>
      <c r="AX961" s="20"/>
      <c r="AY961" s="20"/>
      <c r="AZ961" s="20"/>
      <c r="BA961" s="20"/>
    </row>
    <row r="962" spans="1:53" s="23" customFormat="1" x14ac:dyDescent="0.2">
      <c r="A962" s="20"/>
      <c r="B962" s="20" t="str">
        <f>VLOOKUP(C962,'[1]виды номенклатуры'!$B$1:$E$29,2)</f>
        <v>Котлы</v>
      </c>
      <c r="C962" s="20" t="s">
        <v>2102</v>
      </c>
      <c r="D962" s="20" t="s">
        <v>402</v>
      </c>
      <c r="E962" s="14" t="s">
        <v>2230</v>
      </c>
      <c r="F962" s="15" t="s">
        <v>2231</v>
      </c>
      <c r="G962" s="2">
        <v>129569</v>
      </c>
      <c r="H962" s="20"/>
      <c r="I962" s="4">
        <v>69</v>
      </c>
      <c r="J962" s="4"/>
      <c r="K962" s="4"/>
      <c r="L962" s="4"/>
      <c r="M962" s="4" t="s">
        <v>2232</v>
      </c>
      <c r="N962" s="4" t="s">
        <v>2233</v>
      </c>
      <c r="O962" s="4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  <c r="AH962" s="20"/>
      <c r="AI962" s="20"/>
      <c r="AJ962" s="20"/>
      <c r="AK962" s="20"/>
      <c r="AL962" s="20"/>
      <c r="AM962" s="20"/>
      <c r="AN962" s="20"/>
      <c r="AO962" s="20"/>
      <c r="AP962" s="20"/>
      <c r="AQ962" s="20"/>
      <c r="AR962" s="20"/>
      <c r="AS962" s="20"/>
      <c r="AT962" s="20"/>
      <c r="AU962" s="20"/>
      <c r="AV962" s="20"/>
      <c r="AW962" s="20"/>
      <c r="AX962" s="20"/>
      <c r="AY962" s="20"/>
      <c r="AZ962" s="20"/>
      <c r="BA962" s="20"/>
    </row>
    <row r="963" spans="1:53" s="23" customFormat="1" x14ac:dyDescent="0.2">
      <c r="A963" s="20"/>
      <c r="B963" s="20" t="str">
        <f>VLOOKUP(C963,'[1]виды номенклатуры'!$B$1:$E$29,2)</f>
        <v>Котлы</v>
      </c>
      <c r="C963" s="20" t="s">
        <v>2102</v>
      </c>
      <c r="D963" s="20" t="s">
        <v>402</v>
      </c>
      <c r="E963" s="14" t="s">
        <v>2234</v>
      </c>
      <c r="F963" s="15" t="s">
        <v>2235</v>
      </c>
      <c r="G963" s="2">
        <v>100926</v>
      </c>
      <c r="H963" s="20"/>
      <c r="I963" s="4">
        <v>47</v>
      </c>
      <c r="J963" s="4"/>
      <c r="K963" s="4"/>
      <c r="L963" s="4"/>
      <c r="M963" s="4" t="s">
        <v>2232</v>
      </c>
      <c r="N963" s="4" t="s">
        <v>2236</v>
      </c>
      <c r="O963" s="4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20"/>
      <c r="AJ963" s="20"/>
      <c r="AK963" s="20"/>
      <c r="AL963" s="20"/>
      <c r="AM963" s="20"/>
      <c r="AN963" s="20"/>
      <c r="AO963" s="20"/>
      <c r="AP963" s="20"/>
      <c r="AQ963" s="20"/>
      <c r="AR963" s="20"/>
      <c r="AS963" s="20"/>
      <c r="AT963" s="20"/>
      <c r="AU963" s="20"/>
      <c r="AV963" s="20"/>
      <c r="AW963" s="20"/>
      <c r="AX963" s="20"/>
      <c r="AY963" s="20"/>
      <c r="AZ963" s="20"/>
      <c r="BA963" s="20"/>
    </row>
    <row r="964" spans="1:53" s="23" customFormat="1" x14ac:dyDescent="0.2">
      <c r="A964" s="20"/>
      <c r="B964" s="20" t="str">
        <f>VLOOKUP(C964,'[1]виды номенклатуры'!$B$1:$E$29,2)</f>
        <v>Котлы</v>
      </c>
      <c r="C964" s="20" t="s">
        <v>2102</v>
      </c>
      <c r="D964" s="20" t="s">
        <v>402</v>
      </c>
      <c r="E964" s="14" t="s">
        <v>2237</v>
      </c>
      <c r="F964" s="15" t="s">
        <v>2238</v>
      </c>
      <c r="G964" s="2">
        <v>59392</v>
      </c>
      <c r="H964" s="20"/>
      <c r="I964" s="4">
        <v>20</v>
      </c>
      <c r="J964" s="4"/>
      <c r="K964" s="4"/>
      <c r="L964" s="4"/>
      <c r="M964" s="4" t="s">
        <v>2060</v>
      </c>
      <c r="N964" s="4" t="s">
        <v>2239</v>
      </c>
      <c r="O964" s="4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/>
      <c r="AJ964" s="20"/>
      <c r="AK964" s="20"/>
      <c r="AL964" s="20"/>
      <c r="AM964" s="20"/>
      <c r="AN964" s="20"/>
      <c r="AO964" s="20"/>
      <c r="AP964" s="20"/>
      <c r="AQ964" s="20"/>
      <c r="AR964" s="20"/>
      <c r="AS964" s="20"/>
      <c r="AT964" s="20"/>
      <c r="AU964" s="20"/>
      <c r="AV964" s="20"/>
      <c r="AW964" s="20"/>
      <c r="AX964" s="20"/>
      <c r="AY964" s="20"/>
      <c r="AZ964" s="20"/>
      <c r="BA964" s="20"/>
    </row>
    <row r="965" spans="1:53" s="23" customFormat="1" x14ac:dyDescent="0.2">
      <c r="A965" s="20"/>
      <c r="B965" s="20" t="str">
        <f>VLOOKUP(C965,'[1]виды номенклатуры'!$B$1:$E$29,2)</f>
        <v>Котлы</v>
      </c>
      <c r="C965" s="20" t="s">
        <v>2102</v>
      </c>
      <c r="D965" s="20" t="s">
        <v>402</v>
      </c>
      <c r="E965" s="14" t="s">
        <v>2240</v>
      </c>
      <c r="F965" s="15" t="s">
        <v>2241</v>
      </c>
      <c r="G965" s="2">
        <v>63689</v>
      </c>
      <c r="H965" s="20"/>
      <c r="I965" s="4">
        <v>25</v>
      </c>
      <c r="J965" s="4"/>
      <c r="K965" s="4"/>
      <c r="L965" s="4"/>
      <c r="M965" s="4" t="s">
        <v>2060</v>
      </c>
      <c r="N965" s="4" t="s">
        <v>2224</v>
      </c>
      <c r="O965" s="4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  <c r="AI965" s="20"/>
      <c r="AJ965" s="20"/>
      <c r="AK965" s="20"/>
      <c r="AL965" s="20"/>
      <c r="AM965" s="20"/>
      <c r="AN965" s="20"/>
      <c r="AO965" s="20"/>
      <c r="AP965" s="20"/>
      <c r="AQ965" s="20"/>
      <c r="AR965" s="20"/>
      <c r="AS965" s="20"/>
      <c r="AT965" s="20"/>
      <c r="AU965" s="20"/>
      <c r="AV965" s="20"/>
      <c r="AW965" s="20"/>
      <c r="AX965" s="20"/>
      <c r="AY965" s="20"/>
      <c r="AZ965" s="20"/>
      <c r="BA965" s="20"/>
    </row>
    <row r="966" spans="1:53" s="23" customFormat="1" x14ac:dyDescent="0.2">
      <c r="A966" s="20"/>
      <c r="B966" s="20" t="str">
        <f>VLOOKUP(C966,'[1]виды номенклатуры'!$B$1:$E$29,2)</f>
        <v>Котлы</v>
      </c>
      <c r="C966" s="20" t="s">
        <v>2102</v>
      </c>
      <c r="D966" s="20" t="s">
        <v>402</v>
      </c>
      <c r="E966" s="14" t="s">
        <v>2242</v>
      </c>
      <c r="F966" s="15" t="s">
        <v>2243</v>
      </c>
      <c r="G966" s="2">
        <v>75146</v>
      </c>
      <c r="H966" s="20"/>
      <c r="I966" s="4">
        <v>31</v>
      </c>
      <c r="J966" s="4"/>
      <c r="K966" s="4"/>
      <c r="L966" s="4"/>
      <c r="M966" s="4" t="s">
        <v>2060</v>
      </c>
      <c r="N966" s="4" t="s">
        <v>2227</v>
      </c>
      <c r="O966" s="4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  <c r="AI966" s="20"/>
      <c r="AJ966" s="20"/>
      <c r="AK966" s="20"/>
      <c r="AL966" s="20"/>
      <c r="AM966" s="20"/>
      <c r="AN966" s="20"/>
      <c r="AO966" s="20"/>
      <c r="AP966" s="20"/>
      <c r="AQ966" s="20"/>
      <c r="AR966" s="20"/>
      <c r="AS966" s="20"/>
      <c r="AT966" s="20"/>
      <c r="AU966" s="20"/>
      <c r="AV966" s="20"/>
      <c r="AW966" s="20"/>
      <c r="AX966" s="20"/>
      <c r="AY966" s="20"/>
      <c r="AZ966" s="20"/>
      <c r="BA966" s="20"/>
    </row>
    <row r="967" spans="1:53" s="23" customFormat="1" x14ac:dyDescent="0.2">
      <c r="A967" s="20"/>
      <c r="B967" s="20" t="str">
        <f>VLOOKUP(C967,'[1]виды номенклатуры'!$B$1:$E$29,2)</f>
        <v>Котлы</v>
      </c>
      <c r="C967" s="20" t="s">
        <v>2244</v>
      </c>
      <c r="D967" s="20" t="s">
        <v>345</v>
      </c>
      <c r="E967" s="14" t="s">
        <v>2245</v>
      </c>
      <c r="F967" s="15" t="s">
        <v>2246</v>
      </c>
      <c r="G967" s="2">
        <v>112070</v>
      </c>
      <c r="H967" s="20"/>
      <c r="I967" s="4">
        <v>21</v>
      </c>
      <c r="J967" s="4"/>
      <c r="K967" s="4"/>
      <c r="L967" s="4"/>
      <c r="M967" s="4"/>
      <c r="N967" s="4"/>
      <c r="O967" s="4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20"/>
      <c r="AJ967" s="20"/>
      <c r="AK967" s="20"/>
      <c r="AL967" s="20"/>
      <c r="AM967" s="20"/>
      <c r="AN967" s="20"/>
      <c r="AO967" s="20"/>
      <c r="AP967" s="20"/>
      <c r="AQ967" s="20"/>
      <c r="AR967" s="20"/>
      <c r="AS967" s="20"/>
      <c r="AT967" s="20"/>
      <c r="AU967" s="20"/>
      <c r="AV967" s="20"/>
      <c r="AW967" s="20"/>
      <c r="AX967" s="20"/>
      <c r="AY967" s="20"/>
      <c r="AZ967" s="20"/>
      <c r="BA967" s="20"/>
    </row>
    <row r="968" spans="1:53" s="23" customFormat="1" x14ac:dyDescent="0.2">
      <c r="A968" s="20"/>
      <c r="B968" s="20" t="str">
        <f>VLOOKUP(C968,'[1]виды номенклатуры'!$B$1:$E$29,2)</f>
        <v>Котлы</v>
      </c>
      <c r="C968" s="20" t="s">
        <v>2244</v>
      </c>
      <c r="D968" s="20" t="s">
        <v>345</v>
      </c>
      <c r="E968" s="14" t="s">
        <v>2247</v>
      </c>
      <c r="F968" s="15" t="s">
        <v>2248</v>
      </c>
      <c r="G968" s="2">
        <v>133920</v>
      </c>
      <c r="H968" s="20"/>
      <c r="I968" s="4">
        <v>21</v>
      </c>
      <c r="J968" s="4"/>
      <c r="K968" s="4"/>
      <c r="L968" s="4"/>
      <c r="M968" s="4"/>
      <c r="N968" s="4"/>
      <c r="O968" s="4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  <c r="AI968" s="20"/>
      <c r="AJ968" s="20"/>
      <c r="AK968" s="20"/>
      <c r="AL968" s="20"/>
      <c r="AM968" s="20"/>
      <c r="AN968" s="20"/>
      <c r="AO968" s="20"/>
      <c r="AP968" s="20"/>
      <c r="AQ968" s="20"/>
      <c r="AR968" s="20"/>
      <c r="AS968" s="20"/>
      <c r="AT968" s="20"/>
      <c r="AU968" s="20"/>
      <c r="AV968" s="20"/>
      <c r="AW968" s="20"/>
      <c r="AX968" s="20"/>
      <c r="AY968" s="20"/>
      <c r="AZ968" s="20"/>
      <c r="BA968" s="20"/>
    </row>
    <row r="969" spans="1:53" s="23" customFormat="1" x14ac:dyDescent="0.2">
      <c r="A969" s="20"/>
      <c r="B969" s="20" t="str">
        <f>VLOOKUP(C969,'[1]виды номенклатуры'!$B$1:$E$29,2)</f>
        <v>Котлы</v>
      </c>
      <c r="C969" s="20" t="s">
        <v>2244</v>
      </c>
      <c r="D969" s="20" t="s">
        <v>345</v>
      </c>
      <c r="E969" s="14" t="s">
        <v>2249</v>
      </c>
      <c r="F969" s="15" t="s">
        <v>2250</v>
      </c>
      <c r="G969" s="2">
        <v>114463</v>
      </c>
      <c r="H969" s="20"/>
      <c r="I969" s="4">
        <v>27</v>
      </c>
      <c r="J969" s="4"/>
      <c r="K969" s="4"/>
      <c r="L969" s="4"/>
      <c r="M969" s="4"/>
      <c r="N969" s="4"/>
      <c r="O969" s="4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20"/>
      <c r="AJ969" s="20"/>
      <c r="AK969" s="20"/>
      <c r="AL969" s="20"/>
      <c r="AM969" s="20"/>
      <c r="AN969" s="20"/>
      <c r="AO969" s="20"/>
      <c r="AP969" s="20"/>
      <c r="AQ969" s="20"/>
      <c r="AR969" s="20"/>
      <c r="AS969" s="20"/>
      <c r="AT969" s="20"/>
      <c r="AU969" s="20"/>
      <c r="AV969" s="20"/>
      <c r="AW969" s="20"/>
      <c r="AX969" s="20"/>
      <c r="AY969" s="20"/>
      <c r="AZ969" s="20"/>
      <c r="BA969" s="20"/>
    </row>
    <row r="970" spans="1:53" s="23" customFormat="1" x14ac:dyDescent="0.2">
      <c r="A970" s="20"/>
      <c r="B970" s="20" t="str">
        <f>VLOOKUP(C970,'[1]виды номенклатуры'!$B$1:$E$29,2)</f>
        <v>Котлы</v>
      </c>
      <c r="C970" s="20" t="s">
        <v>2244</v>
      </c>
      <c r="D970" s="20" t="s">
        <v>345</v>
      </c>
      <c r="E970" s="14" t="s">
        <v>2251</v>
      </c>
      <c r="F970" s="15" t="s">
        <v>2252</v>
      </c>
      <c r="G970" s="2">
        <v>136313</v>
      </c>
      <c r="H970" s="20"/>
      <c r="I970" s="4">
        <v>27</v>
      </c>
      <c r="J970" s="4"/>
      <c r="K970" s="4"/>
      <c r="L970" s="4"/>
      <c r="M970" s="4"/>
      <c r="N970" s="4"/>
      <c r="O970" s="4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  <c r="AI970" s="20"/>
      <c r="AJ970" s="20"/>
      <c r="AK970" s="20"/>
      <c r="AL970" s="20"/>
      <c r="AM970" s="20"/>
      <c r="AN970" s="20"/>
      <c r="AO970" s="20"/>
      <c r="AP970" s="20"/>
      <c r="AQ970" s="20"/>
      <c r="AR970" s="20"/>
      <c r="AS970" s="20"/>
      <c r="AT970" s="20"/>
      <c r="AU970" s="20"/>
      <c r="AV970" s="20"/>
      <c r="AW970" s="20"/>
      <c r="AX970" s="20"/>
      <c r="AY970" s="20"/>
      <c r="AZ970" s="20"/>
      <c r="BA970" s="20"/>
    </row>
    <row r="971" spans="1:53" s="23" customFormat="1" x14ac:dyDescent="0.2">
      <c r="A971" s="20"/>
      <c r="B971" s="20" t="str">
        <f>VLOOKUP(C971,'[1]виды номенклатуры'!$B$1:$E$29,2)</f>
        <v>Котлы</v>
      </c>
      <c r="C971" s="20" t="s">
        <v>2244</v>
      </c>
      <c r="D971" s="20" t="s">
        <v>345</v>
      </c>
      <c r="E971" s="14" t="s">
        <v>2253</v>
      </c>
      <c r="F971" s="15" t="s">
        <v>2254</v>
      </c>
      <c r="G971" s="2">
        <v>119067</v>
      </c>
      <c r="H971" s="20"/>
      <c r="I971" s="4">
        <v>33</v>
      </c>
      <c r="J971" s="4"/>
      <c r="K971" s="4"/>
      <c r="L971" s="4"/>
      <c r="M971" s="4"/>
      <c r="N971" s="4"/>
      <c r="O971" s="4"/>
      <c r="R971" s="20"/>
      <c r="S971" s="20"/>
      <c r="T971" s="20"/>
      <c r="U971" s="20"/>
      <c r="V971" s="20"/>
      <c r="W971" s="20"/>
      <c r="X971" s="20"/>
      <c r="Y971" s="20"/>
      <c r="Z971" s="20"/>
      <c r="AA971" s="20"/>
      <c r="AB971" s="20"/>
      <c r="AC971" s="20"/>
      <c r="AD971" s="20"/>
      <c r="AE971" s="20"/>
      <c r="AF971" s="20"/>
      <c r="AG971" s="20"/>
      <c r="AH971" s="20"/>
      <c r="AI971" s="20"/>
      <c r="AJ971" s="20"/>
      <c r="AK971" s="20"/>
      <c r="AL971" s="20"/>
      <c r="AM971" s="20"/>
      <c r="AN971" s="20"/>
      <c r="AO971" s="20"/>
      <c r="AP971" s="20"/>
      <c r="AQ971" s="20"/>
      <c r="AR971" s="20"/>
      <c r="AS971" s="20"/>
      <c r="AT971" s="20"/>
      <c r="AU971" s="20"/>
      <c r="AV971" s="20"/>
      <c r="AW971" s="20"/>
      <c r="AX971" s="20"/>
      <c r="AY971" s="20"/>
      <c r="AZ971" s="20"/>
      <c r="BA971" s="20"/>
    </row>
    <row r="972" spans="1:53" s="23" customFormat="1" x14ac:dyDescent="0.2">
      <c r="A972" s="20"/>
      <c r="B972" s="20" t="str">
        <f>VLOOKUP(C972,'[1]виды номенклатуры'!$B$1:$E$29,2)</f>
        <v>Котлы</v>
      </c>
      <c r="C972" s="20" t="s">
        <v>2244</v>
      </c>
      <c r="D972" s="20" t="s">
        <v>345</v>
      </c>
      <c r="E972" s="14" t="s">
        <v>2255</v>
      </c>
      <c r="F972" s="15" t="s">
        <v>2256</v>
      </c>
      <c r="G972" s="2">
        <v>140918</v>
      </c>
      <c r="H972" s="20"/>
      <c r="I972" s="4">
        <v>33</v>
      </c>
      <c r="J972" s="4"/>
      <c r="K972" s="4"/>
      <c r="L972" s="4"/>
      <c r="M972" s="4"/>
      <c r="N972" s="4"/>
      <c r="O972" s="4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0"/>
      <c r="AC972" s="20"/>
      <c r="AD972" s="20"/>
      <c r="AE972" s="20"/>
      <c r="AF972" s="20"/>
      <c r="AG972" s="20"/>
      <c r="AH972" s="20"/>
      <c r="AI972" s="20"/>
      <c r="AJ972" s="20"/>
      <c r="AK972" s="20"/>
      <c r="AL972" s="20"/>
      <c r="AM972" s="20"/>
      <c r="AN972" s="20"/>
      <c r="AO972" s="20"/>
      <c r="AP972" s="20"/>
      <c r="AQ972" s="20"/>
      <c r="AR972" s="20"/>
      <c r="AS972" s="20"/>
      <c r="AT972" s="20"/>
      <c r="AU972" s="20"/>
      <c r="AV972" s="20"/>
      <c r="AW972" s="20"/>
      <c r="AX972" s="20"/>
      <c r="AY972" s="20"/>
      <c r="AZ972" s="20"/>
      <c r="BA972" s="20"/>
    </row>
    <row r="973" spans="1:53" s="23" customFormat="1" x14ac:dyDescent="0.2">
      <c r="A973" s="20"/>
      <c r="B973" s="20" t="str">
        <f>VLOOKUP(C973,'[1]виды номенклатуры'!$B$1:$E$29,2)</f>
        <v>Котлы</v>
      </c>
      <c r="C973" s="20" t="s">
        <v>2244</v>
      </c>
      <c r="D973" s="20" t="s">
        <v>345</v>
      </c>
      <c r="E973" s="14" t="s">
        <v>2257</v>
      </c>
      <c r="F973" s="15" t="s">
        <v>2258</v>
      </c>
      <c r="G973" s="2">
        <v>68777</v>
      </c>
      <c r="H973" s="20"/>
      <c r="I973" s="4"/>
      <c r="J973" s="4"/>
      <c r="K973" s="4"/>
      <c r="L973" s="4"/>
      <c r="M973" s="4"/>
      <c r="N973" s="4"/>
      <c r="O973" s="4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0"/>
      <c r="AC973" s="20"/>
      <c r="AD973" s="20"/>
      <c r="AE973" s="20"/>
      <c r="AF973" s="20"/>
      <c r="AG973" s="20"/>
      <c r="AH973" s="20"/>
      <c r="AI973" s="20"/>
      <c r="AJ973" s="20"/>
      <c r="AK973" s="20"/>
      <c r="AL973" s="20"/>
      <c r="AM973" s="20"/>
      <c r="AN973" s="20"/>
      <c r="AO973" s="20"/>
      <c r="AP973" s="20"/>
      <c r="AQ973" s="20"/>
      <c r="AR973" s="20"/>
      <c r="AS973" s="20"/>
      <c r="AT973" s="20"/>
      <c r="AU973" s="20"/>
      <c r="AV973" s="20"/>
      <c r="AW973" s="20"/>
      <c r="AX973" s="20"/>
      <c r="AY973" s="20"/>
      <c r="AZ973" s="20"/>
      <c r="BA973" s="20"/>
    </row>
    <row r="974" spans="1:53" s="23" customFormat="1" x14ac:dyDescent="0.2">
      <c r="A974" s="20"/>
      <c r="B974" s="20" t="str">
        <f>VLOOKUP(C974,'[1]виды номенклатуры'!$B$1:$E$29,2)</f>
        <v>Котлы</v>
      </c>
      <c r="C974" s="20" t="s">
        <v>2244</v>
      </c>
      <c r="D974" s="20" t="s">
        <v>345</v>
      </c>
      <c r="E974" s="14" t="s">
        <v>2259</v>
      </c>
      <c r="F974" s="15" t="s">
        <v>2260</v>
      </c>
      <c r="G974" s="2">
        <v>68190</v>
      </c>
      <c r="H974" s="20"/>
      <c r="I974" s="4">
        <v>27</v>
      </c>
      <c r="J974" s="4"/>
      <c r="K974" s="4"/>
      <c r="L974" s="4"/>
      <c r="M974" s="4"/>
      <c r="N974" s="4"/>
      <c r="O974" s="4"/>
      <c r="R974" s="20"/>
      <c r="S974" s="20"/>
      <c r="T974" s="20"/>
      <c r="U974" s="20"/>
      <c r="V974" s="20"/>
      <c r="W974" s="20"/>
      <c r="X974" s="20"/>
      <c r="Y974" s="20"/>
      <c r="Z974" s="20"/>
      <c r="AA974" s="20"/>
      <c r="AB974" s="20"/>
      <c r="AC974" s="20"/>
      <c r="AD974" s="20"/>
      <c r="AE974" s="20"/>
      <c r="AF974" s="20"/>
      <c r="AG974" s="20"/>
      <c r="AH974" s="20"/>
      <c r="AI974" s="20"/>
      <c r="AJ974" s="20"/>
      <c r="AK974" s="20"/>
      <c r="AL974" s="20"/>
      <c r="AM974" s="20"/>
      <c r="AN974" s="20"/>
      <c r="AO974" s="20"/>
      <c r="AP974" s="20"/>
      <c r="AQ974" s="20"/>
      <c r="AR974" s="20"/>
      <c r="AS974" s="20"/>
      <c r="AT974" s="20"/>
      <c r="AU974" s="20"/>
      <c r="AV974" s="20"/>
      <c r="AW974" s="20"/>
      <c r="AX974" s="20"/>
      <c r="AY974" s="20"/>
      <c r="AZ974" s="20"/>
      <c r="BA974" s="20"/>
    </row>
    <row r="975" spans="1:53" s="23" customFormat="1" x14ac:dyDescent="0.2">
      <c r="A975" s="20"/>
      <c r="B975" s="20" t="str">
        <f>VLOOKUP(C975,'[1]виды номенклатуры'!$B$1:$E$29,2)</f>
        <v>Котлы</v>
      </c>
      <c r="C975" s="20" t="s">
        <v>2244</v>
      </c>
      <c r="D975" s="20" t="s">
        <v>345</v>
      </c>
      <c r="E975" s="14" t="s">
        <v>2261</v>
      </c>
      <c r="F975" s="15" t="s">
        <v>2262</v>
      </c>
      <c r="G975" s="2">
        <v>73246</v>
      </c>
      <c r="H975" s="20"/>
      <c r="I975" s="4">
        <v>33</v>
      </c>
      <c r="J975" s="4"/>
      <c r="K975" s="4"/>
      <c r="L975" s="4"/>
      <c r="M975" s="4"/>
      <c r="N975" s="4"/>
      <c r="O975" s="4"/>
      <c r="R975" s="20"/>
      <c r="S975" s="20"/>
      <c r="T975" s="20"/>
      <c r="U975" s="20"/>
      <c r="V975" s="20"/>
      <c r="W975" s="20"/>
      <c r="X975" s="20"/>
      <c r="Y975" s="20"/>
      <c r="Z975" s="20"/>
      <c r="AA975" s="20"/>
      <c r="AB975" s="20"/>
      <c r="AC975" s="20"/>
      <c r="AD975" s="20"/>
      <c r="AE975" s="20"/>
      <c r="AF975" s="20"/>
      <c r="AG975" s="20"/>
      <c r="AH975" s="20"/>
      <c r="AI975" s="20"/>
      <c r="AJ975" s="20"/>
      <c r="AK975" s="20"/>
      <c r="AL975" s="20"/>
      <c r="AM975" s="20"/>
      <c r="AN975" s="20"/>
      <c r="AO975" s="20"/>
      <c r="AP975" s="20"/>
      <c r="AQ975" s="20"/>
      <c r="AR975" s="20"/>
      <c r="AS975" s="20"/>
      <c r="AT975" s="20"/>
      <c r="AU975" s="20"/>
      <c r="AV975" s="20"/>
      <c r="AW975" s="20"/>
      <c r="AX975" s="20"/>
      <c r="AY975" s="20"/>
      <c r="AZ975" s="20"/>
      <c r="BA975" s="20"/>
    </row>
    <row r="976" spans="1:53" s="23" customFormat="1" x14ac:dyDescent="0.2">
      <c r="A976" s="20"/>
      <c r="B976" s="20" t="str">
        <f>VLOOKUP(C976,'[1]виды номенклатуры'!$B$1:$E$29,2)</f>
        <v>Котлы</v>
      </c>
      <c r="C976" s="20" t="s">
        <v>2244</v>
      </c>
      <c r="D976" s="20" t="s">
        <v>345</v>
      </c>
      <c r="E976" s="14" t="s">
        <v>2263</v>
      </c>
      <c r="F976" s="15" t="s">
        <v>2264</v>
      </c>
      <c r="G976" s="2">
        <v>121235</v>
      </c>
      <c r="H976" s="20"/>
      <c r="I976" s="4">
        <v>39</v>
      </c>
      <c r="J976" s="4"/>
      <c r="K976" s="4"/>
      <c r="L976" s="4"/>
      <c r="M976" s="4"/>
      <c r="N976" s="4"/>
      <c r="O976" s="4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0"/>
      <c r="AC976" s="20"/>
      <c r="AD976" s="20"/>
      <c r="AE976" s="20"/>
      <c r="AF976" s="20"/>
      <c r="AG976" s="20"/>
      <c r="AH976" s="20"/>
      <c r="AI976" s="20"/>
      <c r="AJ976" s="20"/>
      <c r="AK976" s="20"/>
      <c r="AL976" s="20"/>
      <c r="AM976" s="20"/>
      <c r="AN976" s="20"/>
      <c r="AO976" s="20"/>
      <c r="AP976" s="20"/>
      <c r="AQ976" s="20"/>
      <c r="AR976" s="20"/>
      <c r="AS976" s="20"/>
      <c r="AT976" s="20"/>
      <c r="AU976" s="20"/>
      <c r="AV976" s="20"/>
      <c r="AW976" s="20"/>
      <c r="AX976" s="20"/>
      <c r="AY976" s="20"/>
      <c r="AZ976" s="20"/>
      <c r="BA976" s="20"/>
    </row>
    <row r="977" spans="1:53" s="23" customFormat="1" x14ac:dyDescent="0.2">
      <c r="A977" s="20"/>
      <c r="B977" s="20" t="str">
        <f>VLOOKUP(C977,'[1]виды номенклатуры'!$B$1:$E$29,2)</f>
        <v>Котлы</v>
      </c>
      <c r="C977" s="20" t="s">
        <v>2244</v>
      </c>
      <c r="D977" s="20" t="s">
        <v>345</v>
      </c>
      <c r="E977" s="14" t="s">
        <v>2265</v>
      </c>
      <c r="F977" s="15" t="s">
        <v>2266</v>
      </c>
      <c r="G977" s="2">
        <v>78663</v>
      </c>
      <c r="H977" s="20"/>
      <c r="I977" s="4">
        <v>39</v>
      </c>
      <c r="J977" s="4"/>
      <c r="K977" s="4"/>
      <c r="L977" s="4"/>
      <c r="M977" s="4"/>
      <c r="N977" s="4"/>
      <c r="O977" s="4"/>
      <c r="R977" s="20"/>
      <c r="S977" s="20"/>
      <c r="T977" s="20"/>
      <c r="U977" s="20"/>
      <c r="V977" s="20"/>
      <c r="W977" s="20"/>
      <c r="X977" s="20"/>
      <c r="Y977" s="20"/>
      <c r="Z977" s="20"/>
      <c r="AA977" s="20"/>
      <c r="AB977" s="20"/>
      <c r="AC977" s="20"/>
      <c r="AD977" s="20"/>
      <c r="AE977" s="20"/>
      <c r="AF977" s="20"/>
      <c r="AG977" s="20"/>
      <c r="AH977" s="20"/>
      <c r="AI977" s="20"/>
      <c r="AJ977" s="20"/>
      <c r="AK977" s="20"/>
      <c r="AL977" s="20"/>
      <c r="AM977" s="20"/>
      <c r="AN977" s="20"/>
      <c r="AO977" s="20"/>
      <c r="AP977" s="20"/>
      <c r="AQ977" s="20"/>
      <c r="AR977" s="20"/>
      <c r="AS977" s="20"/>
      <c r="AT977" s="20"/>
      <c r="AU977" s="20"/>
      <c r="AV977" s="20"/>
      <c r="AW977" s="20"/>
      <c r="AX977" s="20"/>
      <c r="AY977" s="20"/>
      <c r="AZ977" s="20"/>
      <c r="BA977" s="20"/>
    </row>
    <row r="978" spans="1:53" s="23" customFormat="1" x14ac:dyDescent="0.2">
      <c r="A978" s="20"/>
      <c r="B978" s="20" t="str">
        <f>VLOOKUP(C978,'[1]виды номенклатуры'!$B$1:$E$29,2)</f>
        <v>Котлы</v>
      </c>
      <c r="C978" s="20" t="s">
        <v>2244</v>
      </c>
      <c r="D978" s="20" t="s">
        <v>345</v>
      </c>
      <c r="E978" s="14" t="s">
        <v>2267</v>
      </c>
      <c r="F978" s="15" t="s">
        <v>2268</v>
      </c>
      <c r="G978" s="2">
        <v>54737</v>
      </c>
      <c r="H978" s="20"/>
      <c r="I978" s="4">
        <v>21</v>
      </c>
      <c r="J978" s="4">
        <v>39</v>
      </c>
      <c r="K978" s="4"/>
      <c r="L978" s="4"/>
      <c r="M978" s="4"/>
      <c r="N978" s="4"/>
      <c r="O978" s="4"/>
      <c r="R978" s="20"/>
      <c r="S978" s="20"/>
      <c r="T978" s="20"/>
      <c r="U978" s="20"/>
      <c r="V978" s="20"/>
      <c r="W978" s="20"/>
      <c r="X978" s="20"/>
      <c r="Y978" s="20"/>
      <c r="Z978" s="20"/>
      <c r="AA978" s="20"/>
      <c r="AB978" s="20"/>
      <c r="AC978" s="20"/>
      <c r="AD978" s="20"/>
      <c r="AE978" s="20"/>
      <c r="AF978" s="20"/>
      <c r="AG978" s="20"/>
      <c r="AH978" s="20"/>
      <c r="AI978" s="20"/>
      <c r="AJ978" s="20"/>
      <c r="AK978" s="20"/>
      <c r="AL978" s="20"/>
      <c r="AM978" s="20"/>
      <c r="AN978" s="20"/>
      <c r="AO978" s="20"/>
      <c r="AP978" s="20"/>
      <c r="AQ978" s="20"/>
      <c r="AR978" s="20"/>
      <c r="AS978" s="20"/>
      <c r="AT978" s="20"/>
      <c r="AU978" s="20"/>
      <c r="AV978" s="20"/>
      <c r="AW978" s="20"/>
      <c r="AX978" s="20"/>
      <c r="AY978" s="20"/>
      <c r="AZ978" s="20"/>
      <c r="BA978" s="20"/>
    </row>
    <row r="979" spans="1:53" s="23" customFormat="1" x14ac:dyDescent="0.2">
      <c r="A979" s="20"/>
      <c r="B979" s="20" t="str">
        <f>VLOOKUP(C979,'[1]виды номенклатуры'!$B$1:$E$29,2)</f>
        <v>Котлы</v>
      </c>
      <c r="C979" s="20" t="s">
        <v>2244</v>
      </c>
      <c r="D979" s="20" t="s">
        <v>345</v>
      </c>
      <c r="E979" s="14" t="s">
        <v>2269</v>
      </c>
      <c r="F979" s="15" t="s">
        <v>2270</v>
      </c>
      <c r="G979" s="2">
        <v>76587</v>
      </c>
      <c r="H979" s="20"/>
      <c r="I979" s="4">
        <v>21</v>
      </c>
      <c r="J979" s="4">
        <v>39</v>
      </c>
      <c r="K979" s="4"/>
      <c r="L979" s="4"/>
      <c r="M979" s="4"/>
      <c r="N979" s="4"/>
      <c r="O979" s="4"/>
      <c r="R979" s="20"/>
      <c r="S979" s="20"/>
      <c r="T979" s="20"/>
      <c r="U979" s="20"/>
      <c r="V979" s="20"/>
      <c r="W979" s="20"/>
      <c r="X979" s="20"/>
      <c r="Y979" s="20"/>
      <c r="Z979" s="20"/>
      <c r="AA979" s="20"/>
      <c r="AB979" s="20"/>
      <c r="AC979" s="20"/>
      <c r="AD979" s="20"/>
      <c r="AE979" s="20"/>
      <c r="AF979" s="20"/>
      <c r="AG979" s="20"/>
      <c r="AH979" s="20"/>
      <c r="AI979" s="20"/>
      <c r="AJ979" s="20"/>
      <c r="AK979" s="20"/>
      <c r="AL979" s="20"/>
      <c r="AM979" s="20"/>
      <c r="AN979" s="20"/>
      <c r="AO979" s="20"/>
      <c r="AP979" s="20"/>
      <c r="AQ979" s="20"/>
      <c r="AR979" s="20"/>
      <c r="AS979" s="20"/>
      <c r="AT979" s="20"/>
      <c r="AU979" s="20"/>
      <c r="AV979" s="20"/>
      <c r="AW979" s="20"/>
      <c r="AX979" s="20"/>
      <c r="AY979" s="20"/>
      <c r="AZ979" s="20"/>
      <c r="BA979" s="20"/>
    </row>
    <row r="980" spans="1:53" s="23" customFormat="1" x14ac:dyDescent="0.2">
      <c r="A980" s="20"/>
      <c r="B980" s="20" t="str">
        <f>VLOOKUP(C980,'[1]виды номенклатуры'!$B$1:$E$29,2)</f>
        <v>Котлы</v>
      </c>
      <c r="C980" s="20" t="s">
        <v>2244</v>
      </c>
      <c r="D980" s="20" t="s">
        <v>345</v>
      </c>
      <c r="E980" s="14" t="s">
        <v>2271</v>
      </c>
      <c r="F980" s="15" t="s">
        <v>2272</v>
      </c>
      <c r="G980" s="2">
        <v>58846</v>
      </c>
      <c r="H980" s="20"/>
      <c r="I980" s="4">
        <v>27</v>
      </c>
      <c r="J980" s="4">
        <v>50</v>
      </c>
      <c r="K980" s="4"/>
      <c r="L980" s="4"/>
      <c r="M980" s="4"/>
      <c r="N980" s="4"/>
      <c r="O980" s="4"/>
      <c r="R980" s="20"/>
      <c r="S980" s="20"/>
      <c r="T980" s="20"/>
      <c r="U980" s="20"/>
      <c r="V980" s="20"/>
      <c r="W980" s="20"/>
      <c r="X980" s="20"/>
      <c r="Y980" s="20"/>
      <c r="Z980" s="20"/>
      <c r="AA980" s="20"/>
      <c r="AB980" s="20"/>
      <c r="AC980" s="20"/>
      <c r="AD980" s="20"/>
      <c r="AE980" s="20"/>
      <c r="AF980" s="20"/>
      <c r="AG980" s="20"/>
      <c r="AH980" s="20"/>
      <c r="AI980" s="20"/>
      <c r="AJ980" s="20"/>
      <c r="AK980" s="20"/>
      <c r="AL980" s="20"/>
      <c r="AM980" s="20"/>
      <c r="AN980" s="20"/>
      <c r="AO980" s="20"/>
      <c r="AP980" s="20"/>
      <c r="AQ980" s="20"/>
      <c r="AR980" s="20"/>
      <c r="AS980" s="20"/>
      <c r="AT980" s="20"/>
      <c r="AU980" s="20"/>
      <c r="AV980" s="20"/>
      <c r="AW980" s="20"/>
      <c r="AX980" s="20"/>
      <c r="AY980" s="20"/>
      <c r="AZ980" s="20"/>
      <c r="BA980" s="20"/>
    </row>
    <row r="981" spans="1:53" s="23" customFormat="1" x14ac:dyDescent="0.2">
      <c r="A981" s="20"/>
      <c r="B981" s="20" t="str">
        <f>VLOOKUP(C981,'[1]виды номенклатуры'!$B$1:$E$29,2)</f>
        <v>Котлы</v>
      </c>
      <c r="C981" s="20" t="s">
        <v>2244</v>
      </c>
      <c r="D981" s="20" t="s">
        <v>345</v>
      </c>
      <c r="E981" s="14" t="s">
        <v>2273</v>
      </c>
      <c r="F981" s="15" t="s">
        <v>2274</v>
      </c>
      <c r="G981" s="2">
        <v>80695</v>
      </c>
      <c r="H981" s="20"/>
      <c r="I981" s="4">
        <v>27</v>
      </c>
      <c r="J981" s="4">
        <v>50</v>
      </c>
      <c r="K981" s="4"/>
      <c r="L981" s="4"/>
      <c r="M981" s="4"/>
      <c r="N981" s="4"/>
      <c r="O981" s="4"/>
      <c r="R981" s="20"/>
      <c r="S981" s="20"/>
      <c r="T981" s="20"/>
      <c r="U981" s="20"/>
      <c r="V981" s="20"/>
      <c r="W981" s="20"/>
      <c r="X981" s="20"/>
      <c r="Y981" s="20"/>
      <c r="Z981" s="20"/>
      <c r="AA981" s="20"/>
      <c r="AB981" s="20"/>
      <c r="AC981" s="20"/>
      <c r="AD981" s="20"/>
      <c r="AE981" s="20"/>
      <c r="AF981" s="20"/>
      <c r="AG981" s="20"/>
      <c r="AH981" s="20"/>
      <c r="AI981" s="20"/>
      <c r="AJ981" s="20"/>
      <c r="AK981" s="20"/>
      <c r="AL981" s="20"/>
      <c r="AM981" s="20"/>
      <c r="AN981" s="20"/>
      <c r="AO981" s="20"/>
      <c r="AP981" s="20"/>
      <c r="AQ981" s="20"/>
      <c r="AR981" s="20"/>
      <c r="AS981" s="20"/>
      <c r="AT981" s="20"/>
      <c r="AU981" s="20"/>
      <c r="AV981" s="20"/>
      <c r="AW981" s="20"/>
      <c r="AX981" s="20"/>
      <c r="AY981" s="20"/>
      <c r="AZ981" s="20"/>
      <c r="BA981" s="20"/>
    </row>
    <row r="982" spans="1:53" s="23" customFormat="1" x14ac:dyDescent="0.2">
      <c r="A982" s="20"/>
      <c r="B982" s="20" t="str">
        <f>VLOOKUP(C982,'[1]виды номенклатуры'!$B$1:$E$29,2)</f>
        <v>Котлы</v>
      </c>
      <c r="C982" s="20" t="s">
        <v>2244</v>
      </c>
      <c r="D982" s="20" t="s">
        <v>345</v>
      </c>
      <c r="E982" s="14" t="s">
        <v>2275</v>
      </c>
      <c r="F982" s="15" t="s">
        <v>2276</v>
      </c>
      <c r="G982" s="2">
        <v>63269</v>
      </c>
      <c r="H982" s="20"/>
      <c r="I982" s="4">
        <v>33</v>
      </c>
      <c r="J982" s="4">
        <v>62</v>
      </c>
      <c r="K982" s="4"/>
      <c r="L982" s="4"/>
      <c r="M982" s="4"/>
      <c r="N982" s="4"/>
      <c r="O982" s="4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  <c r="AH982" s="20"/>
      <c r="AI982" s="20"/>
      <c r="AJ982" s="20"/>
      <c r="AK982" s="20"/>
      <c r="AL982" s="20"/>
      <c r="AM982" s="20"/>
      <c r="AN982" s="20"/>
      <c r="AO982" s="20"/>
      <c r="AP982" s="20"/>
      <c r="AQ982" s="20"/>
      <c r="AR982" s="20"/>
      <c r="AS982" s="20"/>
      <c r="AT982" s="20"/>
      <c r="AU982" s="20"/>
      <c r="AV982" s="20"/>
      <c r="AW982" s="20"/>
      <c r="AX982" s="20"/>
      <c r="AY982" s="20"/>
      <c r="AZ982" s="20"/>
      <c r="BA982" s="20"/>
    </row>
    <row r="983" spans="1:53" s="23" customFormat="1" x14ac:dyDescent="0.2">
      <c r="A983" s="20"/>
      <c r="B983" s="20" t="str">
        <f>VLOOKUP(C983,'[1]виды номенклатуры'!$B$1:$E$29,2)</f>
        <v>Котлы</v>
      </c>
      <c r="C983" s="20" t="s">
        <v>2244</v>
      </c>
      <c r="D983" s="20" t="s">
        <v>345</v>
      </c>
      <c r="E983" s="14" t="s">
        <v>2277</v>
      </c>
      <c r="F983" s="15" t="s">
        <v>2278</v>
      </c>
      <c r="G983" s="2">
        <v>85119</v>
      </c>
      <c r="H983" s="20"/>
      <c r="I983" s="4">
        <v>33</v>
      </c>
      <c r="J983" s="4">
        <v>62</v>
      </c>
      <c r="K983" s="4"/>
      <c r="L983" s="4"/>
      <c r="M983" s="4"/>
      <c r="N983" s="4"/>
      <c r="O983" s="4"/>
      <c r="R983" s="20"/>
      <c r="S983" s="20"/>
      <c r="T983" s="20"/>
      <c r="U983" s="20"/>
      <c r="V983" s="20"/>
      <c r="W983" s="20"/>
      <c r="X983" s="20"/>
      <c r="Y983" s="20"/>
      <c r="Z983" s="20"/>
      <c r="AA983" s="20"/>
      <c r="AB983" s="20"/>
      <c r="AC983" s="20"/>
      <c r="AD983" s="20"/>
      <c r="AE983" s="20"/>
      <c r="AF983" s="20"/>
      <c r="AG983" s="20"/>
      <c r="AH983" s="20"/>
      <c r="AI983" s="20"/>
      <c r="AJ983" s="20"/>
      <c r="AK983" s="20"/>
      <c r="AL983" s="20"/>
      <c r="AM983" s="20"/>
      <c r="AN983" s="20"/>
      <c r="AO983" s="20"/>
      <c r="AP983" s="20"/>
      <c r="AQ983" s="20"/>
      <c r="AR983" s="20"/>
      <c r="AS983" s="20"/>
      <c r="AT983" s="20"/>
      <c r="AU983" s="20"/>
      <c r="AV983" s="20"/>
      <c r="AW983" s="20"/>
      <c r="AX983" s="20"/>
      <c r="AY983" s="20"/>
      <c r="AZ983" s="20"/>
      <c r="BA983" s="20"/>
    </row>
    <row r="984" spans="1:53" s="23" customFormat="1" x14ac:dyDescent="0.2">
      <c r="A984" s="20"/>
      <c r="B984" s="20" t="str">
        <f>VLOOKUP(C984,'[1]виды номенклатуры'!$B$1:$E$29,2)</f>
        <v>Котлы</v>
      </c>
      <c r="C984" s="20" t="s">
        <v>2244</v>
      </c>
      <c r="D984" s="20" t="s">
        <v>345</v>
      </c>
      <c r="E984" s="14" t="s">
        <v>2279</v>
      </c>
      <c r="F984" s="15" t="s">
        <v>2280</v>
      </c>
      <c r="G984" s="2">
        <v>68145</v>
      </c>
      <c r="H984" s="20"/>
      <c r="I984" s="4">
        <v>39</v>
      </c>
      <c r="J984" s="4">
        <v>73</v>
      </c>
      <c r="K984" s="4"/>
      <c r="L984" s="4"/>
      <c r="M984" s="4"/>
      <c r="N984" s="4"/>
      <c r="O984" s="4"/>
      <c r="R984" s="20"/>
      <c r="S984" s="20"/>
      <c r="T984" s="20"/>
      <c r="U984" s="20"/>
      <c r="V984" s="20"/>
      <c r="W984" s="20"/>
      <c r="X984" s="20"/>
      <c r="Y984" s="20"/>
      <c r="Z984" s="20"/>
      <c r="AA984" s="20"/>
      <c r="AB984" s="20"/>
      <c r="AC984" s="20"/>
      <c r="AD984" s="20"/>
      <c r="AE984" s="20"/>
      <c r="AF984" s="20"/>
      <c r="AG984" s="20"/>
      <c r="AH984" s="20"/>
      <c r="AI984" s="20"/>
      <c r="AJ984" s="20"/>
      <c r="AK984" s="20"/>
      <c r="AL984" s="20"/>
      <c r="AM984" s="20"/>
      <c r="AN984" s="20"/>
      <c r="AO984" s="20"/>
      <c r="AP984" s="20"/>
      <c r="AQ984" s="20"/>
      <c r="AR984" s="20"/>
      <c r="AS984" s="20"/>
      <c r="AT984" s="20"/>
      <c r="AU984" s="20"/>
      <c r="AV984" s="20"/>
      <c r="AW984" s="20"/>
      <c r="AX984" s="20"/>
      <c r="AY984" s="20"/>
      <c r="AZ984" s="20"/>
      <c r="BA984" s="20"/>
    </row>
    <row r="985" spans="1:53" s="23" customFormat="1" x14ac:dyDescent="0.2">
      <c r="A985" s="20"/>
      <c r="B985" s="20" t="str">
        <f>VLOOKUP(C985,'[1]виды номенклатуры'!$B$1:$E$29,2)</f>
        <v>Котлы</v>
      </c>
      <c r="C985" s="20" t="s">
        <v>2244</v>
      </c>
      <c r="D985" s="20" t="s">
        <v>345</v>
      </c>
      <c r="E985" s="14" t="s">
        <v>2281</v>
      </c>
      <c r="F985" s="15" t="s">
        <v>2282</v>
      </c>
      <c r="G985" s="2">
        <v>89995</v>
      </c>
      <c r="H985" s="20"/>
      <c r="I985" s="4">
        <v>39</v>
      </c>
      <c r="J985" s="4">
        <v>73</v>
      </c>
      <c r="K985" s="4"/>
      <c r="L985" s="4"/>
      <c r="M985" s="4"/>
      <c r="N985" s="4"/>
      <c r="O985" s="4"/>
      <c r="R985" s="20"/>
      <c r="S985" s="20"/>
      <c r="T985" s="20"/>
      <c r="U985" s="20"/>
      <c r="V985" s="20"/>
      <c r="W985" s="20"/>
      <c r="X985" s="20"/>
      <c r="Y985" s="20"/>
      <c r="Z985" s="20"/>
      <c r="AA985" s="20"/>
      <c r="AB985" s="20"/>
      <c r="AC985" s="20"/>
      <c r="AD985" s="20"/>
      <c r="AE985" s="20"/>
      <c r="AF985" s="20"/>
      <c r="AG985" s="20"/>
      <c r="AH985" s="20"/>
      <c r="AI985" s="20"/>
      <c r="AJ985" s="20"/>
      <c r="AK985" s="20"/>
      <c r="AL985" s="20"/>
      <c r="AM985" s="20"/>
      <c r="AN985" s="20"/>
      <c r="AO985" s="20"/>
      <c r="AP985" s="20"/>
      <c r="AQ985" s="20"/>
      <c r="AR985" s="20"/>
      <c r="AS985" s="20"/>
      <c r="AT985" s="20"/>
      <c r="AU985" s="20"/>
      <c r="AV985" s="20"/>
      <c r="AW985" s="20"/>
      <c r="AX985" s="20"/>
      <c r="AY985" s="20"/>
      <c r="AZ985" s="20"/>
      <c r="BA985" s="20"/>
    </row>
    <row r="986" spans="1:53" s="23" customFormat="1" x14ac:dyDescent="0.2">
      <c r="A986" s="20"/>
      <c r="B986" s="20" t="str">
        <f>VLOOKUP(C986,'[1]виды номенклатуры'!$B$1:$E$29,2)</f>
        <v>Котлы</v>
      </c>
      <c r="C986" s="20" t="s">
        <v>2244</v>
      </c>
      <c r="D986" s="20" t="s">
        <v>345</v>
      </c>
      <c r="E986" s="14" t="s">
        <v>1712</v>
      </c>
      <c r="F986" s="15" t="s">
        <v>1713</v>
      </c>
      <c r="G986" s="2">
        <v>95909</v>
      </c>
      <c r="H986" s="20"/>
      <c r="I986" s="4">
        <v>50</v>
      </c>
      <c r="J986" s="4">
        <v>91</v>
      </c>
      <c r="K986" s="4"/>
      <c r="L986" s="4"/>
      <c r="M986" s="4"/>
      <c r="N986" s="4"/>
      <c r="O986" s="4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0"/>
      <c r="AC986" s="20"/>
      <c r="AD986" s="20"/>
      <c r="AE986" s="20"/>
      <c r="AF986" s="20"/>
      <c r="AG986" s="20"/>
      <c r="AH986" s="20"/>
      <c r="AI986" s="20"/>
      <c r="AJ986" s="20"/>
      <c r="AK986" s="20"/>
      <c r="AL986" s="20"/>
      <c r="AM986" s="20"/>
      <c r="AN986" s="20"/>
      <c r="AO986" s="20"/>
      <c r="AP986" s="20"/>
      <c r="AQ986" s="20"/>
      <c r="AR986" s="20"/>
      <c r="AS986" s="20"/>
      <c r="AT986" s="20"/>
      <c r="AU986" s="20"/>
      <c r="AV986" s="20"/>
      <c r="AW986" s="20"/>
      <c r="AX986" s="20"/>
      <c r="AY986" s="20"/>
      <c r="AZ986" s="20"/>
      <c r="BA986" s="20"/>
    </row>
    <row r="987" spans="1:53" s="23" customFormat="1" x14ac:dyDescent="0.2">
      <c r="A987" s="20"/>
      <c r="B987" s="20" t="str">
        <f>VLOOKUP(C987,'[1]виды номенклатуры'!$B$1:$E$29,2)</f>
        <v>Котлы</v>
      </c>
      <c r="C987" s="20" t="s">
        <v>2244</v>
      </c>
      <c r="D987" s="20" t="s">
        <v>345</v>
      </c>
      <c r="E987" s="14" t="s">
        <v>1714</v>
      </c>
      <c r="F987" s="15" t="s">
        <v>1715</v>
      </c>
      <c r="G987" s="2">
        <v>117759</v>
      </c>
      <c r="H987" s="20"/>
      <c r="I987" s="4">
        <v>50</v>
      </c>
      <c r="J987" s="4">
        <v>91</v>
      </c>
      <c r="K987" s="4"/>
      <c r="L987" s="4"/>
      <c r="M987" s="4"/>
      <c r="N987" s="4"/>
      <c r="O987" s="4"/>
      <c r="R987" s="20"/>
      <c r="S987" s="20"/>
      <c r="T987" s="20"/>
      <c r="U987" s="20"/>
      <c r="V987" s="20"/>
      <c r="W987" s="20"/>
      <c r="X987" s="20"/>
      <c r="Y987" s="20"/>
      <c r="Z987" s="20"/>
      <c r="AA987" s="20"/>
      <c r="AB987" s="20"/>
      <c r="AC987" s="20"/>
      <c r="AD987" s="20"/>
      <c r="AE987" s="20"/>
      <c r="AF987" s="20"/>
      <c r="AG987" s="20"/>
      <c r="AH987" s="20"/>
      <c r="AI987" s="20"/>
      <c r="AJ987" s="20"/>
      <c r="AK987" s="20"/>
      <c r="AL987" s="20"/>
      <c r="AM987" s="20"/>
      <c r="AN987" s="20"/>
      <c r="AO987" s="20"/>
      <c r="AP987" s="20"/>
      <c r="AQ987" s="20"/>
      <c r="AR987" s="20"/>
      <c r="AS987" s="20"/>
      <c r="AT987" s="20"/>
      <c r="AU987" s="20"/>
      <c r="AV987" s="20"/>
      <c r="AW987" s="20"/>
      <c r="AX987" s="20"/>
      <c r="AY987" s="20"/>
      <c r="AZ987" s="20"/>
      <c r="BA987" s="20"/>
    </row>
    <row r="988" spans="1:53" s="23" customFormat="1" x14ac:dyDescent="0.2">
      <c r="A988" s="20"/>
      <c r="B988" s="20" t="str">
        <f>VLOOKUP(C988,'[1]виды номенклатуры'!$B$1:$E$29,2)</f>
        <v>Котлы</v>
      </c>
      <c r="C988" s="20" t="s">
        <v>2244</v>
      </c>
      <c r="D988" s="20" t="s">
        <v>345</v>
      </c>
      <c r="E988" s="14" t="s">
        <v>1716</v>
      </c>
      <c r="F988" s="15" t="s">
        <v>1717</v>
      </c>
      <c r="G988" s="2">
        <v>105344</v>
      </c>
      <c r="H988" s="20"/>
      <c r="I988" s="4">
        <v>64</v>
      </c>
      <c r="J988" s="4">
        <v>117</v>
      </c>
      <c r="K988" s="4"/>
      <c r="L988" s="4"/>
      <c r="M988" s="4"/>
      <c r="N988" s="4"/>
      <c r="O988" s="4"/>
      <c r="R988" s="20"/>
      <c r="S988" s="20"/>
      <c r="T988" s="20"/>
      <c r="U988" s="20"/>
      <c r="V988" s="20"/>
      <c r="W988" s="20"/>
      <c r="X988" s="20"/>
      <c r="Y988" s="20"/>
      <c r="Z988" s="20"/>
      <c r="AA988" s="20"/>
      <c r="AB988" s="20"/>
      <c r="AC988" s="20"/>
      <c r="AD988" s="20"/>
      <c r="AE988" s="20"/>
      <c r="AF988" s="20"/>
      <c r="AG988" s="20"/>
      <c r="AH988" s="20"/>
      <c r="AI988" s="20"/>
      <c r="AJ988" s="20"/>
      <c r="AK988" s="20"/>
      <c r="AL988" s="20"/>
      <c r="AM988" s="20"/>
      <c r="AN988" s="20"/>
      <c r="AO988" s="20"/>
      <c r="AP988" s="20"/>
      <c r="AQ988" s="20"/>
      <c r="AR988" s="20"/>
      <c r="AS988" s="20"/>
      <c r="AT988" s="20"/>
      <c r="AU988" s="20"/>
      <c r="AV988" s="20"/>
      <c r="AW988" s="20"/>
      <c r="AX988" s="20"/>
      <c r="AY988" s="20"/>
      <c r="AZ988" s="20"/>
      <c r="BA988" s="20"/>
    </row>
    <row r="989" spans="1:53" s="23" customFormat="1" x14ac:dyDescent="0.2">
      <c r="A989" s="20"/>
      <c r="B989" s="20" t="str">
        <f>VLOOKUP(C989,'[1]виды номенклатуры'!$B$1:$E$29,2)</f>
        <v>Котлы</v>
      </c>
      <c r="C989" s="20" t="s">
        <v>2244</v>
      </c>
      <c r="D989" s="20" t="s">
        <v>345</v>
      </c>
      <c r="E989" s="14" t="s">
        <v>1718</v>
      </c>
      <c r="F989" s="15" t="s">
        <v>1719</v>
      </c>
      <c r="G989" s="2">
        <v>127194</v>
      </c>
      <c r="H989" s="20"/>
      <c r="I989" s="4">
        <v>64</v>
      </c>
      <c r="J989" s="4">
        <v>117</v>
      </c>
      <c r="K989" s="4"/>
      <c r="L989" s="4"/>
      <c r="M989" s="4"/>
      <c r="N989" s="4"/>
      <c r="O989" s="4"/>
      <c r="R989" s="20"/>
      <c r="S989" s="20"/>
      <c r="T989" s="20"/>
      <c r="U989" s="20"/>
      <c r="V989" s="20"/>
      <c r="W989" s="20"/>
      <c r="X989" s="20"/>
      <c r="Y989" s="20"/>
      <c r="Z989" s="20"/>
      <c r="AA989" s="20"/>
      <c r="AB989" s="20"/>
      <c r="AC989" s="20"/>
      <c r="AD989" s="20"/>
      <c r="AE989" s="20"/>
      <c r="AF989" s="20"/>
      <c r="AG989" s="20"/>
      <c r="AH989" s="20"/>
      <c r="AI989" s="20"/>
      <c r="AJ989" s="20"/>
      <c r="AK989" s="20"/>
      <c r="AL989" s="20"/>
      <c r="AM989" s="20"/>
      <c r="AN989" s="20"/>
      <c r="AO989" s="20"/>
      <c r="AP989" s="20"/>
      <c r="AQ989" s="20"/>
      <c r="AR989" s="20"/>
      <c r="AS989" s="20"/>
      <c r="AT989" s="20"/>
      <c r="AU989" s="20"/>
      <c r="AV989" s="20"/>
      <c r="AW989" s="20"/>
      <c r="AX989" s="20"/>
      <c r="AY989" s="20"/>
      <c r="AZ989" s="20"/>
      <c r="BA989" s="20"/>
    </row>
    <row r="990" spans="1:53" s="23" customFormat="1" x14ac:dyDescent="0.2">
      <c r="A990" s="20"/>
      <c r="B990" s="20" t="str">
        <f>VLOOKUP(C990,'[1]виды номенклатуры'!$B$1:$E$29,2)</f>
        <v>Котлы</v>
      </c>
      <c r="C990" s="20" t="s">
        <v>2244</v>
      </c>
      <c r="D990" s="20" t="s">
        <v>345</v>
      </c>
      <c r="E990" s="14" t="s">
        <v>1720</v>
      </c>
      <c r="F990" s="15" t="s">
        <v>1721</v>
      </c>
      <c r="G990" s="2">
        <v>116495</v>
      </c>
      <c r="H990" s="20"/>
      <c r="I990" s="4">
        <v>78</v>
      </c>
      <c r="J990" s="4">
        <v>143</v>
      </c>
      <c r="K990" s="4"/>
      <c r="L990" s="4"/>
      <c r="M990" s="4"/>
      <c r="N990" s="4"/>
      <c r="O990" s="4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0"/>
      <c r="AC990" s="20"/>
      <c r="AD990" s="20"/>
      <c r="AE990" s="20"/>
      <c r="AF990" s="20"/>
      <c r="AG990" s="20"/>
      <c r="AH990" s="20"/>
      <c r="AI990" s="20"/>
      <c r="AJ990" s="20"/>
      <c r="AK990" s="20"/>
      <c r="AL990" s="20"/>
      <c r="AM990" s="20"/>
      <c r="AN990" s="20"/>
      <c r="AO990" s="20"/>
      <c r="AP990" s="20"/>
      <c r="AQ990" s="20"/>
      <c r="AR990" s="20"/>
      <c r="AS990" s="20"/>
      <c r="AT990" s="20"/>
      <c r="AU990" s="20"/>
      <c r="AV990" s="20"/>
      <c r="AW990" s="20"/>
      <c r="AX990" s="20"/>
      <c r="AY990" s="20"/>
      <c r="AZ990" s="20"/>
      <c r="BA990" s="20"/>
    </row>
    <row r="991" spans="1:53" s="23" customFormat="1" x14ac:dyDescent="0.2">
      <c r="A991" s="20"/>
      <c r="B991" s="20" t="str">
        <f>VLOOKUP(C991,'[1]виды номенклатуры'!$B$1:$E$29,2)</f>
        <v>Котлы</v>
      </c>
      <c r="C991" s="20" t="s">
        <v>2244</v>
      </c>
      <c r="D991" s="20" t="s">
        <v>345</v>
      </c>
      <c r="E991" s="14" t="s">
        <v>1722</v>
      </c>
      <c r="F991" s="15" t="s">
        <v>1723</v>
      </c>
      <c r="G991" s="2">
        <v>117894</v>
      </c>
      <c r="H991" s="20"/>
      <c r="I991" s="4">
        <v>78</v>
      </c>
      <c r="J991" s="4">
        <v>143</v>
      </c>
      <c r="K991" s="4"/>
      <c r="L991" s="4"/>
      <c r="M991" s="4"/>
      <c r="N991" s="4"/>
      <c r="O991" s="4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  <c r="AI991" s="20"/>
      <c r="AJ991" s="20"/>
      <c r="AK991" s="20"/>
      <c r="AL991" s="20"/>
      <c r="AM991" s="20"/>
      <c r="AN991" s="20"/>
      <c r="AO991" s="20"/>
      <c r="AP991" s="20"/>
      <c r="AQ991" s="20"/>
      <c r="AR991" s="20"/>
      <c r="AS991" s="20"/>
      <c r="AT991" s="20"/>
      <c r="AU991" s="20"/>
      <c r="AV991" s="20"/>
      <c r="AW991" s="20"/>
      <c r="AX991" s="20"/>
      <c r="AY991" s="20"/>
      <c r="AZ991" s="20"/>
      <c r="BA991" s="20"/>
    </row>
    <row r="992" spans="1:53" s="23" customFormat="1" x14ac:dyDescent="0.2">
      <c r="A992" s="20"/>
      <c r="B992" s="20" t="str">
        <f>VLOOKUP(C992,'[1]виды номенклатуры'!$B$1:$E$29,2)</f>
        <v>Котлы</v>
      </c>
      <c r="C992" s="20" t="s">
        <v>2244</v>
      </c>
      <c r="D992" s="20" t="s">
        <v>345</v>
      </c>
      <c r="E992" s="14" t="s">
        <v>1724</v>
      </c>
      <c r="F992" s="15" t="s">
        <v>1725</v>
      </c>
      <c r="G992" s="2">
        <v>138345</v>
      </c>
      <c r="H992" s="20"/>
      <c r="I992" s="4">
        <v>78</v>
      </c>
      <c r="J992" s="4">
        <v>143</v>
      </c>
      <c r="K992" s="4"/>
      <c r="L992" s="4"/>
      <c r="M992" s="4"/>
      <c r="N992" s="4"/>
      <c r="O992" s="4"/>
      <c r="R992" s="20"/>
      <c r="S992" s="20"/>
      <c r="T992" s="20"/>
      <c r="U992" s="20"/>
      <c r="V992" s="20"/>
      <c r="W992" s="20"/>
      <c r="X992" s="20"/>
      <c r="Y992" s="20"/>
      <c r="Z992" s="20"/>
      <c r="AA992" s="20"/>
      <c r="AB992" s="20"/>
      <c r="AC992" s="20"/>
      <c r="AD992" s="20"/>
      <c r="AE992" s="20"/>
      <c r="AF992" s="20"/>
      <c r="AG992" s="20"/>
      <c r="AH992" s="20"/>
      <c r="AI992" s="20"/>
      <c r="AJ992" s="20"/>
      <c r="AK992" s="20"/>
      <c r="AL992" s="20"/>
      <c r="AM992" s="20"/>
      <c r="AN992" s="20"/>
      <c r="AO992" s="20"/>
      <c r="AP992" s="20"/>
      <c r="AQ992" s="20"/>
      <c r="AR992" s="20"/>
      <c r="AS992" s="20"/>
      <c r="AT992" s="20"/>
      <c r="AU992" s="20"/>
      <c r="AV992" s="20"/>
      <c r="AW992" s="20"/>
      <c r="AX992" s="20"/>
      <c r="AY992" s="20"/>
      <c r="AZ992" s="20"/>
      <c r="BA992" s="20"/>
    </row>
    <row r="993" spans="1:53" s="23" customFormat="1" x14ac:dyDescent="0.2">
      <c r="A993" s="20"/>
      <c r="B993" s="20" t="str">
        <f>VLOOKUP(C993,'[1]виды номенклатуры'!$B$1:$E$29,2)</f>
        <v>Котлы</v>
      </c>
      <c r="C993" s="20" t="s">
        <v>2244</v>
      </c>
      <c r="D993" s="20" t="s">
        <v>402</v>
      </c>
      <c r="E993" s="14" t="s">
        <v>2283</v>
      </c>
      <c r="F993" s="15" t="s">
        <v>2284</v>
      </c>
      <c r="G993" s="2">
        <v>64826</v>
      </c>
      <c r="H993" s="20"/>
      <c r="I993" s="4">
        <v>24</v>
      </c>
      <c r="J993" s="4"/>
      <c r="K993" s="4"/>
      <c r="L993" s="4"/>
      <c r="M993" s="4"/>
      <c r="N993" s="4" t="s">
        <v>2285</v>
      </c>
      <c r="O993" s="4"/>
      <c r="R993" s="20"/>
      <c r="S993" s="20"/>
      <c r="T993" s="20"/>
      <c r="U993" s="20"/>
      <c r="V993" s="20"/>
      <c r="W993" s="20"/>
      <c r="X993" s="20"/>
      <c r="Y993" s="20"/>
      <c r="Z993" s="20"/>
      <c r="AA993" s="20"/>
      <c r="AB993" s="20"/>
      <c r="AC993" s="20"/>
      <c r="AD993" s="20"/>
      <c r="AE993" s="20"/>
      <c r="AF993" s="20"/>
      <c r="AG993" s="20"/>
      <c r="AH993" s="20"/>
      <c r="AI993" s="20"/>
      <c r="AJ993" s="20"/>
      <c r="AK993" s="20"/>
      <c r="AL993" s="20"/>
      <c r="AM993" s="20"/>
      <c r="AN993" s="20"/>
      <c r="AO993" s="20"/>
      <c r="AP993" s="20"/>
      <c r="AQ993" s="20"/>
      <c r="AR993" s="20"/>
      <c r="AS993" s="20"/>
      <c r="AT993" s="20"/>
      <c r="AU993" s="20"/>
      <c r="AV993" s="20"/>
      <c r="AW993" s="20"/>
      <c r="AX993" s="20"/>
      <c r="AY993" s="20"/>
      <c r="AZ993" s="20"/>
      <c r="BA993" s="20"/>
    </row>
    <row r="994" spans="1:53" s="23" customFormat="1" x14ac:dyDescent="0.2">
      <c r="A994" s="20"/>
      <c r="B994" s="20" t="str">
        <f>VLOOKUP(C994,'[1]виды номенклатуры'!$B$1:$E$29,2)</f>
        <v>Котлы</v>
      </c>
      <c r="C994" s="20" t="s">
        <v>2244</v>
      </c>
      <c r="D994" s="20" t="s">
        <v>402</v>
      </c>
      <c r="E994" s="14" t="s">
        <v>2286</v>
      </c>
      <c r="F994" s="15" t="s">
        <v>2287</v>
      </c>
      <c r="G994" s="2">
        <v>70936</v>
      </c>
      <c r="H994" s="20"/>
      <c r="I994" s="4">
        <v>32</v>
      </c>
      <c r="J994" s="4"/>
      <c r="K994" s="4"/>
      <c r="L994" s="4"/>
      <c r="M994" s="4"/>
      <c r="N994" s="4" t="s">
        <v>2288</v>
      </c>
      <c r="O994" s="4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0"/>
      <c r="AC994" s="20"/>
      <c r="AD994" s="20"/>
      <c r="AE994" s="20"/>
      <c r="AF994" s="20"/>
      <c r="AG994" s="20"/>
      <c r="AH994" s="20"/>
      <c r="AI994" s="20"/>
      <c r="AJ994" s="20"/>
      <c r="AK994" s="20"/>
      <c r="AL994" s="20"/>
      <c r="AM994" s="20"/>
      <c r="AN994" s="20"/>
      <c r="AO994" s="20"/>
      <c r="AP994" s="20"/>
      <c r="AQ994" s="20"/>
      <c r="AR994" s="20"/>
      <c r="AS994" s="20"/>
      <c r="AT994" s="20"/>
      <c r="AU994" s="20"/>
      <c r="AV994" s="20"/>
      <c r="AW994" s="20"/>
      <c r="AX994" s="20"/>
      <c r="AY994" s="20"/>
      <c r="AZ994" s="20"/>
      <c r="BA994" s="20"/>
    </row>
    <row r="995" spans="1:53" s="23" customFormat="1" x14ac:dyDescent="0.2">
      <c r="A995" s="20"/>
      <c r="B995" s="20" t="str">
        <f>VLOOKUP(C995,'[1]виды номенклатуры'!$B$1:$E$29,2)</f>
        <v>Котлы</v>
      </c>
      <c r="C995" s="20" t="s">
        <v>2244</v>
      </c>
      <c r="D995" s="20" t="s">
        <v>402</v>
      </c>
      <c r="E995" s="14" t="s">
        <v>2289</v>
      </c>
      <c r="F995" s="15" t="s">
        <v>2290</v>
      </c>
      <c r="G995" s="2">
        <v>83157</v>
      </c>
      <c r="H995" s="20"/>
      <c r="I995" s="4">
        <v>40</v>
      </c>
      <c r="J995" s="4"/>
      <c r="K995" s="4"/>
      <c r="L995" s="4"/>
      <c r="M995" s="4"/>
      <c r="N995" s="4" t="s">
        <v>2291</v>
      </c>
      <c r="O995" s="4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0"/>
      <c r="AC995" s="20"/>
      <c r="AD995" s="20"/>
      <c r="AE995" s="20"/>
      <c r="AF995" s="20"/>
      <c r="AG995" s="20"/>
      <c r="AH995" s="20"/>
      <c r="AI995" s="20"/>
      <c r="AJ995" s="20"/>
      <c r="AK995" s="20"/>
      <c r="AL995" s="20"/>
      <c r="AM995" s="20"/>
      <c r="AN995" s="20"/>
      <c r="AO995" s="20"/>
      <c r="AP995" s="20"/>
      <c r="AQ995" s="20"/>
      <c r="AR995" s="20"/>
      <c r="AS995" s="20"/>
      <c r="AT995" s="20"/>
      <c r="AU995" s="20"/>
      <c r="AV995" s="20"/>
      <c r="AW995" s="20"/>
      <c r="AX995" s="20"/>
      <c r="AY995" s="20"/>
      <c r="AZ995" s="20"/>
      <c r="BA995" s="20"/>
    </row>
    <row r="996" spans="1:53" s="23" customFormat="1" x14ac:dyDescent="0.2">
      <c r="A996" s="20"/>
      <c r="B996" s="20" t="str">
        <f>VLOOKUP(C996,'[1]виды номенклатуры'!$B$1:$E$29,2)</f>
        <v>Котлы</v>
      </c>
      <c r="C996" s="20" t="s">
        <v>2244</v>
      </c>
      <c r="D996" s="20" t="s">
        <v>402</v>
      </c>
      <c r="E996" s="14" t="s">
        <v>2292</v>
      </c>
      <c r="F996" s="15" t="s">
        <v>2293</v>
      </c>
      <c r="G996" s="2">
        <v>92322</v>
      </c>
      <c r="H996" s="20"/>
      <c r="I996" s="4">
        <v>48</v>
      </c>
      <c r="J996" s="4"/>
      <c r="K996" s="4"/>
      <c r="L996" s="4"/>
      <c r="M996" s="4"/>
      <c r="N996" s="4" t="s">
        <v>2294</v>
      </c>
      <c r="O996" s="4"/>
      <c r="R996" s="20"/>
      <c r="S996" s="20"/>
      <c r="T996" s="20"/>
      <c r="U996" s="20"/>
      <c r="V996" s="20"/>
      <c r="W996" s="20"/>
      <c r="X996" s="20"/>
      <c r="Y996" s="20"/>
      <c r="Z996" s="20"/>
      <c r="AA996" s="20"/>
      <c r="AB996" s="20"/>
      <c r="AC996" s="20"/>
      <c r="AD996" s="20"/>
      <c r="AE996" s="20"/>
      <c r="AF996" s="20"/>
      <c r="AG996" s="20"/>
      <c r="AH996" s="20"/>
      <c r="AI996" s="20"/>
      <c r="AJ996" s="20"/>
      <c r="AK996" s="20"/>
      <c r="AL996" s="20"/>
      <c r="AM996" s="20"/>
      <c r="AN996" s="20"/>
      <c r="AO996" s="20"/>
      <c r="AP996" s="20"/>
      <c r="AQ996" s="20"/>
      <c r="AR996" s="20"/>
      <c r="AS996" s="20"/>
      <c r="AT996" s="20"/>
      <c r="AU996" s="20"/>
      <c r="AV996" s="20"/>
      <c r="AW996" s="20"/>
      <c r="AX996" s="20"/>
      <c r="AY996" s="20"/>
      <c r="AZ996" s="20"/>
      <c r="BA996" s="20"/>
    </row>
    <row r="997" spans="1:53" s="23" customFormat="1" x14ac:dyDescent="0.2">
      <c r="A997" s="20"/>
      <c r="B997" s="20" t="str">
        <f>VLOOKUP(C997,'[1]виды номенклатуры'!$B$1:$E$29,2)</f>
        <v>Котлы</v>
      </c>
      <c r="C997" s="20" t="s">
        <v>2244</v>
      </c>
      <c r="D997" s="20" t="s">
        <v>402</v>
      </c>
      <c r="E997" s="14" t="s">
        <v>2295</v>
      </c>
      <c r="F997" s="15" t="s">
        <v>2296</v>
      </c>
      <c r="G997" s="2">
        <v>107598</v>
      </c>
      <c r="H997" s="20"/>
      <c r="I997" s="4">
        <v>56</v>
      </c>
      <c r="J997" s="4"/>
      <c r="K997" s="4"/>
      <c r="L997" s="4"/>
      <c r="M997" s="4"/>
      <c r="N997" s="4" t="s">
        <v>2297</v>
      </c>
      <c r="O997" s="4"/>
      <c r="R997" s="20"/>
      <c r="S997" s="20"/>
      <c r="T997" s="20"/>
      <c r="U997" s="20"/>
      <c r="V997" s="20"/>
      <c r="W997" s="20"/>
      <c r="X997" s="20"/>
      <c r="Y997" s="20"/>
      <c r="Z997" s="20"/>
      <c r="AA997" s="20"/>
      <c r="AB997" s="20"/>
      <c r="AC997" s="20"/>
      <c r="AD997" s="20"/>
      <c r="AE997" s="20"/>
      <c r="AF997" s="20"/>
      <c r="AG997" s="20"/>
      <c r="AH997" s="20"/>
      <c r="AI997" s="20"/>
      <c r="AJ997" s="20"/>
      <c r="AK997" s="20"/>
      <c r="AL997" s="20"/>
      <c r="AM997" s="20"/>
      <c r="AN997" s="20"/>
      <c r="AO997" s="20"/>
      <c r="AP997" s="20"/>
      <c r="AQ997" s="20"/>
      <c r="AR997" s="20"/>
      <c r="AS997" s="20"/>
      <c r="AT997" s="20"/>
      <c r="AU997" s="20"/>
      <c r="AV997" s="20"/>
      <c r="AW997" s="20"/>
      <c r="AX997" s="20"/>
      <c r="AY997" s="20"/>
      <c r="AZ997" s="20"/>
      <c r="BA997" s="20"/>
    </row>
    <row r="998" spans="1:53" s="23" customFormat="1" x14ac:dyDescent="0.2">
      <c r="A998" s="20"/>
      <c r="B998" s="20" t="str">
        <f>VLOOKUP(C998,'[1]виды номенклатуры'!$B$1:$E$29,2)</f>
        <v>Котлы</v>
      </c>
      <c r="C998" s="20" t="s">
        <v>2298</v>
      </c>
      <c r="D998" s="20" t="s">
        <v>306</v>
      </c>
      <c r="E998" s="14" t="s">
        <v>2299</v>
      </c>
      <c r="F998" s="15" t="s">
        <v>2300</v>
      </c>
      <c r="G998" s="2">
        <v>167373</v>
      </c>
      <c r="H998" s="20"/>
      <c r="I998" s="4">
        <v>100</v>
      </c>
      <c r="J998" s="4" t="s">
        <v>2301</v>
      </c>
      <c r="K998" s="4"/>
      <c r="L998" s="4">
        <v>100</v>
      </c>
      <c r="M998" s="4" t="s">
        <v>1804</v>
      </c>
      <c r="N998" s="4" t="s">
        <v>2302</v>
      </c>
      <c r="O998" s="4"/>
      <c r="R998" s="20"/>
      <c r="S998" s="20"/>
      <c r="T998" s="20"/>
      <c r="U998" s="20"/>
      <c r="V998" s="20"/>
      <c r="W998" s="20"/>
      <c r="X998" s="20"/>
      <c r="Y998" s="20"/>
      <c r="Z998" s="20"/>
      <c r="AA998" s="20"/>
      <c r="AB998" s="20"/>
      <c r="AC998" s="20"/>
      <c r="AD998" s="20"/>
      <c r="AE998" s="20"/>
      <c r="AF998" s="20"/>
      <c r="AG998" s="20"/>
      <c r="AH998" s="20"/>
      <c r="AI998" s="20"/>
      <c r="AJ998" s="20"/>
      <c r="AK998" s="20"/>
      <c r="AL998" s="20"/>
      <c r="AM998" s="20"/>
      <c r="AN998" s="20"/>
      <c r="AO998" s="20"/>
      <c r="AP998" s="20"/>
      <c r="AQ998" s="20"/>
      <c r="AR998" s="20"/>
      <c r="AS998" s="20"/>
      <c r="AT998" s="20"/>
      <c r="AU998" s="20"/>
      <c r="AV998" s="20"/>
      <c r="AW998" s="20"/>
      <c r="AX998" s="20"/>
      <c r="AY998" s="20"/>
      <c r="AZ998" s="20"/>
      <c r="BA998" s="20"/>
    </row>
    <row r="999" spans="1:53" s="23" customFormat="1" x14ac:dyDescent="0.2">
      <c r="A999" s="20"/>
      <c r="B999" s="20" t="str">
        <f>VLOOKUP(C999,'[1]виды номенклатуры'!$B$1:$E$29,2)</f>
        <v>Котлы</v>
      </c>
      <c r="C999" s="20" t="s">
        <v>2298</v>
      </c>
      <c r="D999" s="20" t="s">
        <v>306</v>
      </c>
      <c r="E999" s="14" t="s">
        <v>2303</v>
      </c>
      <c r="F999" s="15" t="s">
        <v>2304</v>
      </c>
      <c r="G999" s="2">
        <v>220046</v>
      </c>
      <c r="H999" s="20"/>
      <c r="I999" s="4">
        <v>120</v>
      </c>
      <c r="J999" s="4" t="s">
        <v>2305</v>
      </c>
      <c r="K999" s="4"/>
      <c r="L999" s="4">
        <v>100</v>
      </c>
      <c r="M999" s="4" t="s">
        <v>1804</v>
      </c>
      <c r="N999" s="4" t="s">
        <v>2306</v>
      </c>
      <c r="O999" s="4"/>
      <c r="R999" s="20"/>
      <c r="S999" s="20"/>
      <c r="T999" s="20"/>
      <c r="U999" s="20"/>
      <c r="V999" s="20"/>
      <c r="W999" s="20"/>
      <c r="X999" s="20"/>
      <c r="Y999" s="20"/>
      <c r="Z999" s="20"/>
      <c r="AA999" s="20"/>
      <c r="AB999" s="20"/>
      <c r="AC999" s="20"/>
      <c r="AD999" s="20"/>
      <c r="AE999" s="20"/>
      <c r="AF999" s="20"/>
      <c r="AG999" s="20"/>
      <c r="AH999" s="20"/>
      <c r="AI999" s="20"/>
      <c r="AJ999" s="20"/>
      <c r="AK999" s="20"/>
      <c r="AL999" s="20"/>
      <c r="AM999" s="20"/>
      <c r="AN999" s="20"/>
      <c r="AO999" s="20"/>
      <c r="AP999" s="20"/>
      <c r="AQ999" s="20"/>
      <c r="AR999" s="20"/>
      <c r="AS999" s="20"/>
      <c r="AT999" s="20"/>
      <c r="AU999" s="20"/>
      <c r="AV999" s="20"/>
      <c r="AW999" s="20"/>
      <c r="AX999" s="20"/>
      <c r="AY999" s="20"/>
      <c r="AZ999" s="20"/>
      <c r="BA999" s="20"/>
    </row>
    <row r="1000" spans="1:53" s="23" customFormat="1" x14ac:dyDescent="0.2">
      <c r="A1000" s="20"/>
      <c r="B1000" s="20" t="str">
        <f>VLOOKUP(C1000,'[1]виды номенклатуры'!$B$1:$E$29,2)</f>
        <v>Котлы</v>
      </c>
      <c r="C1000" s="20" t="s">
        <v>2298</v>
      </c>
      <c r="D1000" s="20" t="s">
        <v>306</v>
      </c>
      <c r="E1000" s="14" t="s">
        <v>2307</v>
      </c>
      <c r="F1000" s="15" t="s">
        <v>2308</v>
      </c>
      <c r="G1000" s="2">
        <v>264472</v>
      </c>
      <c r="H1000" s="20"/>
      <c r="I1000" s="4">
        <v>150</v>
      </c>
      <c r="J1000" s="4" t="s">
        <v>2309</v>
      </c>
      <c r="K1000" s="4"/>
      <c r="L1000" s="4">
        <v>100</v>
      </c>
      <c r="M1000" s="4" t="s">
        <v>1804</v>
      </c>
      <c r="N1000" s="4" t="s">
        <v>2310</v>
      </c>
      <c r="O1000" s="4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0"/>
      <c r="AB1000" s="20"/>
      <c r="AC1000" s="20"/>
      <c r="AD1000" s="20"/>
      <c r="AE1000" s="20"/>
      <c r="AF1000" s="20"/>
      <c r="AG1000" s="20"/>
      <c r="AH1000" s="20"/>
      <c r="AI1000" s="20"/>
      <c r="AJ1000" s="20"/>
      <c r="AK1000" s="20"/>
      <c r="AL1000" s="20"/>
      <c r="AM1000" s="20"/>
      <c r="AN1000" s="20"/>
      <c r="AO1000" s="20"/>
      <c r="AP1000" s="20"/>
      <c r="AQ1000" s="20"/>
      <c r="AR1000" s="20"/>
      <c r="AS1000" s="20"/>
      <c r="AT1000" s="20"/>
      <c r="AU1000" s="20"/>
      <c r="AV1000" s="20"/>
      <c r="AW1000" s="20"/>
      <c r="AX1000" s="20"/>
      <c r="AY1000" s="20"/>
      <c r="AZ1000" s="20"/>
      <c r="BA1000" s="20"/>
    </row>
    <row r="1001" spans="1:53" s="23" customFormat="1" x14ac:dyDescent="0.2">
      <c r="A1001" s="20"/>
      <c r="B1001" s="20" t="str">
        <f>VLOOKUP(C1001,'[1]виды номенклатуры'!$B$1:$E$29,2)</f>
        <v>Котлы</v>
      </c>
      <c r="C1001" s="20" t="s">
        <v>2298</v>
      </c>
      <c r="D1001" s="20" t="s">
        <v>306</v>
      </c>
      <c r="E1001" s="14" t="s">
        <v>2311</v>
      </c>
      <c r="F1001" s="15" t="s">
        <v>2312</v>
      </c>
      <c r="G1001" s="2">
        <v>424573</v>
      </c>
      <c r="H1001" s="20"/>
      <c r="I1001" s="4">
        <v>210.5</v>
      </c>
      <c r="J1001" s="4" t="s">
        <v>2313</v>
      </c>
      <c r="K1001" s="4"/>
      <c r="L1001" s="4">
        <v>200</v>
      </c>
      <c r="M1001" s="4"/>
      <c r="N1001" s="4" t="s">
        <v>2314</v>
      </c>
      <c r="O1001" s="4"/>
      <c r="R1001" s="20"/>
      <c r="S1001" s="20"/>
      <c r="T1001" s="20"/>
      <c r="U1001" s="20"/>
      <c r="V1001" s="20"/>
      <c r="W1001" s="20"/>
      <c r="X1001" s="20"/>
      <c r="Y1001" s="20"/>
      <c r="Z1001" s="20"/>
      <c r="AA1001" s="20"/>
      <c r="AB1001" s="20"/>
      <c r="AC1001" s="20"/>
      <c r="AD1001" s="20"/>
      <c r="AE1001" s="20"/>
      <c r="AF1001" s="20"/>
      <c r="AG1001" s="20"/>
      <c r="AH1001" s="20"/>
      <c r="AI1001" s="20"/>
      <c r="AJ1001" s="20"/>
      <c r="AK1001" s="20"/>
      <c r="AL1001" s="20"/>
      <c r="AM1001" s="20"/>
      <c r="AN1001" s="20"/>
      <c r="AO1001" s="20"/>
      <c r="AP1001" s="20"/>
      <c r="AQ1001" s="20"/>
      <c r="AR1001" s="20"/>
      <c r="AS1001" s="20"/>
      <c r="AT1001" s="20"/>
      <c r="AU1001" s="20"/>
      <c r="AV1001" s="20"/>
      <c r="AW1001" s="20"/>
      <c r="AX1001" s="20"/>
      <c r="AY1001" s="20"/>
      <c r="AZ1001" s="20"/>
      <c r="BA1001" s="20"/>
    </row>
    <row r="1002" spans="1:53" s="23" customFormat="1" x14ac:dyDescent="0.2">
      <c r="A1002" s="20"/>
      <c r="B1002" s="20" t="str">
        <f>VLOOKUP(C1002,'[1]виды номенклатуры'!$B$1:$E$29,2)</f>
        <v>Котлы</v>
      </c>
      <c r="C1002" s="20" t="s">
        <v>2298</v>
      </c>
      <c r="D1002" s="20" t="s">
        <v>306</v>
      </c>
      <c r="E1002" s="14" t="s">
        <v>2315</v>
      </c>
      <c r="F1002" s="15" t="s">
        <v>2316</v>
      </c>
      <c r="G1002" s="2">
        <v>537449</v>
      </c>
      <c r="H1002" s="20"/>
      <c r="I1002" s="4">
        <v>254.8</v>
      </c>
      <c r="J1002" s="4" t="s">
        <v>2317</v>
      </c>
      <c r="K1002" s="4"/>
      <c r="L1002" s="4">
        <v>200</v>
      </c>
      <c r="M1002" s="4"/>
      <c r="N1002" s="4" t="s">
        <v>2318</v>
      </c>
      <c r="O1002" s="4"/>
      <c r="R1002" s="20"/>
      <c r="S1002" s="20"/>
      <c r="T1002" s="20"/>
      <c r="U1002" s="20"/>
      <c r="V1002" s="20"/>
      <c r="W1002" s="20"/>
      <c r="X1002" s="20"/>
      <c r="Y1002" s="20"/>
      <c r="Z1002" s="20"/>
      <c r="AA1002" s="20"/>
      <c r="AB1002" s="20"/>
      <c r="AC1002" s="20"/>
      <c r="AD1002" s="20"/>
      <c r="AE1002" s="20"/>
      <c r="AF1002" s="20"/>
      <c r="AG1002" s="20"/>
      <c r="AH1002" s="20"/>
      <c r="AI1002" s="20"/>
      <c r="AJ1002" s="20"/>
      <c r="AK1002" s="20"/>
      <c r="AL1002" s="20"/>
      <c r="AM1002" s="20"/>
      <c r="AN1002" s="20"/>
      <c r="AO1002" s="20"/>
      <c r="AP1002" s="20"/>
      <c r="AQ1002" s="20"/>
      <c r="AR1002" s="20"/>
      <c r="AS1002" s="20"/>
      <c r="AT1002" s="20"/>
      <c r="AU1002" s="20"/>
      <c r="AV1002" s="20"/>
      <c r="AW1002" s="20"/>
      <c r="AX1002" s="20"/>
      <c r="AY1002" s="20"/>
      <c r="AZ1002" s="20"/>
      <c r="BA1002" s="20"/>
    </row>
    <row r="1003" spans="1:53" s="23" customFormat="1" x14ac:dyDescent="0.2">
      <c r="A1003" s="20"/>
      <c r="B1003" s="20" t="str">
        <f>VLOOKUP(C1003,'[1]виды номенклатуры'!$B$1:$E$29,2)</f>
        <v>Котлы</v>
      </c>
      <c r="C1003" s="20" t="s">
        <v>2298</v>
      </c>
      <c r="D1003" s="20" t="s">
        <v>306</v>
      </c>
      <c r="E1003" s="14" t="s">
        <v>2319</v>
      </c>
      <c r="F1003" s="15" t="s">
        <v>2320</v>
      </c>
      <c r="G1003" s="2">
        <v>576850</v>
      </c>
      <c r="H1003" s="20"/>
      <c r="I1003" s="4">
        <v>294</v>
      </c>
      <c r="J1003" s="4" t="s">
        <v>2321</v>
      </c>
      <c r="K1003" s="4"/>
      <c r="L1003" s="4">
        <v>200</v>
      </c>
      <c r="M1003" s="4"/>
      <c r="N1003" s="4" t="s">
        <v>2322</v>
      </c>
      <c r="O1003" s="4"/>
      <c r="R1003" s="20"/>
      <c r="S1003" s="20"/>
      <c r="T1003" s="20"/>
      <c r="U1003" s="20"/>
      <c r="V1003" s="20"/>
      <c r="W1003" s="20"/>
      <c r="X1003" s="20"/>
      <c r="Y1003" s="20"/>
      <c r="Z1003" s="20"/>
      <c r="AA1003" s="20"/>
      <c r="AB1003" s="20"/>
      <c r="AC1003" s="20"/>
      <c r="AD1003" s="20"/>
      <c r="AE1003" s="20"/>
      <c r="AF1003" s="20"/>
      <c r="AG1003" s="20"/>
      <c r="AH1003" s="20"/>
      <c r="AI1003" s="20"/>
      <c r="AJ1003" s="20"/>
      <c r="AK1003" s="20"/>
      <c r="AL1003" s="20"/>
      <c r="AM1003" s="20"/>
      <c r="AN1003" s="20"/>
      <c r="AO1003" s="20"/>
      <c r="AP1003" s="20"/>
      <c r="AQ1003" s="20"/>
      <c r="AR1003" s="20"/>
      <c r="AS1003" s="20"/>
      <c r="AT1003" s="20"/>
      <c r="AU1003" s="20"/>
      <c r="AV1003" s="20"/>
      <c r="AW1003" s="20"/>
      <c r="AX1003" s="20"/>
      <c r="AY1003" s="20"/>
      <c r="AZ1003" s="20"/>
      <c r="BA1003" s="20"/>
    </row>
    <row r="1004" spans="1:53" s="23" customFormat="1" x14ac:dyDescent="0.2">
      <c r="A1004" s="20"/>
      <c r="B1004" s="20" t="str">
        <f>VLOOKUP(C1004,'[1]виды номенклатуры'!$B$1:$E$29,2)</f>
        <v>Котлы</v>
      </c>
      <c r="C1004" s="20" t="s">
        <v>2298</v>
      </c>
      <c r="D1004" s="20" t="s">
        <v>306</v>
      </c>
      <c r="E1004" s="14" t="s">
        <v>2323</v>
      </c>
      <c r="F1004" s="15" t="s">
        <v>2324</v>
      </c>
      <c r="G1004" s="2">
        <v>117869</v>
      </c>
      <c r="H1004" s="20"/>
      <c r="I1004" s="4">
        <v>45</v>
      </c>
      <c r="J1004" s="4" t="s">
        <v>2128</v>
      </c>
      <c r="K1004" s="4"/>
      <c r="L1004" s="4">
        <v>80</v>
      </c>
      <c r="M1004" s="4" t="s">
        <v>1804</v>
      </c>
      <c r="N1004" s="4" t="s">
        <v>2325</v>
      </c>
      <c r="O1004" s="4"/>
      <c r="R1004" s="20"/>
      <c r="S1004" s="20"/>
      <c r="T1004" s="20"/>
      <c r="U1004" s="20"/>
      <c r="V1004" s="20"/>
      <c r="W1004" s="20"/>
      <c r="X1004" s="20"/>
      <c r="Y1004" s="20"/>
      <c r="Z1004" s="20"/>
      <c r="AA1004" s="20"/>
      <c r="AB1004" s="20"/>
      <c r="AC1004" s="20"/>
      <c r="AD1004" s="20"/>
      <c r="AE1004" s="20"/>
      <c r="AF1004" s="20"/>
      <c r="AG1004" s="20"/>
      <c r="AH1004" s="20"/>
      <c r="AI1004" s="20"/>
      <c r="AJ1004" s="20"/>
      <c r="AK1004" s="20"/>
      <c r="AL1004" s="20"/>
      <c r="AM1004" s="20"/>
      <c r="AN1004" s="20"/>
      <c r="AO1004" s="20"/>
      <c r="AP1004" s="20"/>
      <c r="AQ1004" s="20"/>
      <c r="AR1004" s="20"/>
      <c r="AS1004" s="20"/>
      <c r="AT1004" s="20"/>
      <c r="AU1004" s="20"/>
      <c r="AV1004" s="20"/>
      <c r="AW1004" s="20"/>
      <c r="AX1004" s="20"/>
      <c r="AY1004" s="20"/>
      <c r="AZ1004" s="20"/>
      <c r="BA1004" s="20"/>
    </row>
    <row r="1005" spans="1:53" s="23" customFormat="1" x14ac:dyDescent="0.2">
      <c r="A1005" s="20"/>
      <c r="B1005" s="20" t="str">
        <f>VLOOKUP(C1005,'[1]виды номенклатуры'!$B$1:$E$29,2)</f>
        <v>Котлы</v>
      </c>
      <c r="C1005" s="20" t="s">
        <v>2298</v>
      </c>
      <c r="D1005" s="20" t="s">
        <v>306</v>
      </c>
      <c r="E1005" s="14" t="s">
        <v>2326</v>
      </c>
      <c r="F1005" s="15" t="s">
        <v>2327</v>
      </c>
      <c r="G1005" s="2">
        <v>130264</v>
      </c>
      <c r="H1005" s="20"/>
      <c r="I1005" s="4">
        <v>65</v>
      </c>
      <c r="J1005" s="4" t="s">
        <v>2135</v>
      </c>
      <c r="K1005" s="4"/>
      <c r="L1005" s="4">
        <v>80</v>
      </c>
      <c r="M1005" s="4" t="s">
        <v>1804</v>
      </c>
      <c r="N1005" s="4" t="s">
        <v>2328</v>
      </c>
      <c r="O1005" s="4"/>
      <c r="R1005" s="20"/>
      <c r="S1005" s="20"/>
      <c r="T1005" s="20"/>
      <c r="U1005" s="20"/>
      <c r="V1005" s="20"/>
      <c r="W1005" s="20"/>
      <c r="X1005" s="20"/>
      <c r="Y1005" s="20"/>
      <c r="Z1005" s="20"/>
      <c r="AA1005" s="20"/>
      <c r="AB1005" s="20"/>
      <c r="AC1005" s="20"/>
      <c r="AD1005" s="20"/>
      <c r="AE1005" s="20"/>
      <c r="AF1005" s="20"/>
      <c r="AG1005" s="20"/>
      <c r="AH1005" s="20"/>
      <c r="AI1005" s="20"/>
      <c r="AJ1005" s="20"/>
      <c r="AK1005" s="20"/>
      <c r="AL1005" s="20"/>
      <c r="AM1005" s="20"/>
      <c r="AN1005" s="20"/>
      <c r="AO1005" s="20"/>
      <c r="AP1005" s="20"/>
      <c r="AQ1005" s="20"/>
      <c r="AR1005" s="20"/>
      <c r="AS1005" s="20"/>
      <c r="AT1005" s="20"/>
      <c r="AU1005" s="20"/>
      <c r="AV1005" s="20"/>
      <c r="AW1005" s="20"/>
      <c r="AX1005" s="20"/>
      <c r="AY1005" s="20"/>
      <c r="AZ1005" s="20"/>
      <c r="BA1005" s="20"/>
    </row>
    <row r="1006" spans="1:53" s="23" customFormat="1" x14ac:dyDescent="0.2">
      <c r="A1006" s="20"/>
      <c r="B1006" s="20" t="str">
        <f>VLOOKUP(C1006,'[1]виды номенклатуры'!$B$1:$E$29,2)</f>
        <v>Котлы</v>
      </c>
      <c r="C1006" s="20" t="s">
        <v>2298</v>
      </c>
      <c r="D1006" s="20" t="s">
        <v>306</v>
      </c>
      <c r="E1006" s="14" t="s">
        <v>2329</v>
      </c>
      <c r="F1006" s="15" t="s">
        <v>2330</v>
      </c>
      <c r="G1006" s="2">
        <v>145205</v>
      </c>
      <c r="H1006" s="20"/>
      <c r="I1006" s="4">
        <v>85</v>
      </c>
      <c r="J1006" s="4" t="s">
        <v>2331</v>
      </c>
      <c r="K1006" s="4"/>
      <c r="L1006" s="4">
        <v>100</v>
      </c>
      <c r="M1006" s="4" t="s">
        <v>1804</v>
      </c>
      <c r="N1006" s="4" t="s">
        <v>2332</v>
      </c>
      <c r="O1006" s="4"/>
      <c r="R1006" s="20"/>
      <c r="S1006" s="20"/>
      <c r="T1006" s="20"/>
      <c r="U1006" s="20"/>
      <c r="V1006" s="20"/>
      <c r="W1006" s="20"/>
      <c r="X1006" s="20"/>
      <c r="Y1006" s="20"/>
      <c r="Z1006" s="20"/>
      <c r="AA1006" s="20"/>
      <c r="AB1006" s="20"/>
      <c r="AC1006" s="20"/>
      <c r="AD1006" s="20"/>
      <c r="AE1006" s="20"/>
      <c r="AF1006" s="20"/>
      <c r="AG1006" s="20"/>
      <c r="AH1006" s="20"/>
      <c r="AI1006" s="20"/>
      <c r="AJ1006" s="20"/>
      <c r="AK1006" s="20"/>
      <c r="AL1006" s="20"/>
      <c r="AM1006" s="20"/>
      <c r="AN1006" s="20"/>
      <c r="AO1006" s="20"/>
      <c r="AP1006" s="20"/>
      <c r="AQ1006" s="20"/>
      <c r="AR1006" s="20"/>
      <c r="AS1006" s="20"/>
      <c r="AT1006" s="20"/>
      <c r="AU1006" s="20"/>
      <c r="AV1006" s="20"/>
      <c r="AW1006" s="20"/>
      <c r="AX1006" s="20"/>
      <c r="AY1006" s="20"/>
      <c r="AZ1006" s="20"/>
      <c r="BA1006" s="20"/>
    </row>
    <row r="1007" spans="1:53" s="23" customFormat="1" x14ac:dyDescent="0.2">
      <c r="A1007" s="20"/>
      <c r="B1007" s="20" t="str">
        <f>VLOOKUP(C1007,'[1]виды номенклатуры'!$B$1:$E$29,2)</f>
        <v>Котлы</v>
      </c>
      <c r="C1007" s="20" t="s">
        <v>2298</v>
      </c>
      <c r="D1007" s="20" t="s">
        <v>345</v>
      </c>
      <c r="E1007" s="14" t="s">
        <v>2333</v>
      </c>
      <c r="F1007" s="15" t="s">
        <v>2334</v>
      </c>
      <c r="G1007" s="2">
        <v>606445</v>
      </c>
      <c r="H1007" s="20"/>
      <c r="I1007" s="4">
        <v>282</v>
      </c>
      <c r="J1007" s="4">
        <v>29</v>
      </c>
      <c r="K1007" s="4"/>
      <c r="L1007" s="4"/>
      <c r="M1007" s="4"/>
      <c r="N1007" s="4"/>
      <c r="O1007" s="4"/>
      <c r="R1007" s="20"/>
      <c r="S1007" s="20"/>
      <c r="T1007" s="20"/>
      <c r="U1007" s="20"/>
      <c r="V1007" s="20"/>
      <c r="W1007" s="20"/>
      <c r="X1007" s="20"/>
      <c r="Y1007" s="20"/>
      <c r="Z1007" s="20"/>
      <c r="AA1007" s="20"/>
      <c r="AB1007" s="20"/>
      <c r="AC1007" s="20"/>
      <c r="AD1007" s="20"/>
      <c r="AE1007" s="20"/>
      <c r="AF1007" s="20"/>
      <c r="AG1007" s="20"/>
      <c r="AH1007" s="20"/>
      <c r="AI1007" s="20"/>
      <c r="AJ1007" s="20"/>
      <c r="AK1007" s="20"/>
      <c r="AL1007" s="20"/>
      <c r="AM1007" s="20"/>
      <c r="AN1007" s="20"/>
      <c r="AO1007" s="20"/>
      <c r="AP1007" s="20"/>
      <c r="AQ1007" s="20"/>
      <c r="AR1007" s="20"/>
      <c r="AS1007" s="20"/>
      <c r="AT1007" s="20"/>
      <c r="AU1007" s="20"/>
      <c r="AV1007" s="20"/>
      <c r="AW1007" s="20"/>
      <c r="AX1007" s="20"/>
      <c r="AY1007" s="20"/>
      <c r="AZ1007" s="20"/>
      <c r="BA1007" s="20"/>
    </row>
    <row r="1008" spans="1:53" s="23" customFormat="1" x14ac:dyDescent="0.2">
      <c r="A1008" s="20"/>
      <c r="B1008" s="20" t="str">
        <f>VLOOKUP(C1008,'[1]виды номенклатуры'!$B$1:$E$29,2)</f>
        <v>Котлы</v>
      </c>
      <c r="C1008" s="20" t="s">
        <v>2298</v>
      </c>
      <c r="D1008" s="20" t="s">
        <v>345</v>
      </c>
      <c r="E1008" s="14" t="s">
        <v>2335</v>
      </c>
      <c r="F1008" s="15" t="s">
        <v>2336</v>
      </c>
      <c r="G1008" s="2">
        <v>804177</v>
      </c>
      <c r="H1008" s="20"/>
      <c r="I1008" s="4">
        <v>427</v>
      </c>
      <c r="J1008" s="4">
        <v>43</v>
      </c>
      <c r="K1008" s="4"/>
      <c r="L1008" s="4"/>
      <c r="M1008" s="4"/>
      <c r="N1008" s="4"/>
      <c r="O1008" s="4"/>
      <c r="R1008" s="20"/>
      <c r="S1008" s="20"/>
      <c r="T1008" s="20"/>
      <c r="U1008" s="20"/>
      <c r="V1008" s="20"/>
      <c r="W1008" s="20"/>
      <c r="X1008" s="20"/>
      <c r="Y1008" s="20"/>
      <c r="Z1008" s="20"/>
      <c r="AA1008" s="20"/>
      <c r="AB1008" s="20"/>
      <c r="AC1008" s="20"/>
      <c r="AD1008" s="20"/>
      <c r="AE1008" s="20"/>
      <c r="AF1008" s="20"/>
      <c r="AG1008" s="20"/>
      <c r="AH1008" s="20"/>
      <c r="AI1008" s="20"/>
      <c r="AJ1008" s="20"/>
      <c r="AK1008" s="20"/>
      <c r="AL1008" s="20"/>
      <c r="AM1008" s="20"/>
      <c r="AN1008" s="20"/>
      <c r="AO1008" s="20"/>
      <c r="AP1008" s="20"/>
      <c r="AQ1008" s="20"/>
      <c r="AR1008" s="20"/>
      <c r="AS1008" s="20"/>
      <c r="AT1008" s="20"/>
      <c r="AU1008" s="20"/>
      <c r="AV1008" s="20"/>
      <c r="AW1008" s="20"/>
      <c r="AX1008" s="20"/>
      <c r="AY1008" s="20"/>
      <c r="AZ1008" s="20"/>
      <c r="BA1008" s="20"/>
    </row>
    <row r="1009" spans="1:53" s="23" customFormat="1" x14ac:dyDescent="0.2">
      <c r="A1009" s="20"/>
      <c r="B1009" s="20" t="str">
        <f>VLOOKUP(C1009,'[1]виды номенклатуры'!$B$1:$E$29,2)</f>
        <v>Котлы</v>
      </c>
      <c r="C1009" s="20" t="s">
        <v>2298</v>
      </c>
      <c r="D1009" s="20" t="s">
        <v>345</v>
      </c>
      <c r="E1009" s="14" t="s">
        <v>2337</v>
      </c>
      <c r="F1009" s="15" t="s">
        <v>2338</v>
      </c>
      <c r="G1009" s="2">
        <v>881464</v>
      </c>
      <c r="H1009" s="20"/>
      <c r="I1009" s="4">
        <v>499</v>
      </c>
      <c r="J1009" s="4">
        <v>50</v>
      </c>
      <c r="K1009" s="4"/>
      <c r="L1009" s="4"/>
      <c r="M1009" s="4"/>
      <c r="N1009" s="4"/>
      <c r="O1009" s="4"/>
      <c r="R1009" s="20"/>
      <c r="S1009" s="20"/>
      <c r="T1009" s="20"/>
      <c r="U1009" s="20"/>
      <c r="V1009" s="20"/>
      <c r="W1009" s="20"/>
      <c r="X1009" s="20"/>
      <c r="Y1009" s="20"/>
      <c r="Z1009" s="20"/>
      <c r="AA1009" s="20"/>
      <c r="AB1009" s="20"/>
      <c r="AC1009" s="20"/>
      <c r="AD1009" s="20"/>
      <c r="AE1009" s="20"/>
      <c r="AF1009" s="20"/>
      <c r="AG1009" s="20"/>
      <c r="AH1009" s="20"/>
      <c r="AI1009" s="20"/>
      <c r="AJ1009" s="20"/>
      <c r="AK1009" s="20"/>
      <c r="AL1009" s="20"/>
      <c r="AM1009" s="20"/>
      <c r="AN1009" s="20"/>
      <c r="AO1009" s="20"/>
      <c r="AP1009" s="20"/>
      <c r="AQ1009" s="20"/>
      <c r="AR1009" s="20"/>
      <c r="AS1009" s="20"/>
      <c r="AT1009" s="20"/>
      <c r="AU1009" s="20"/>
      <c r="AV1009" s="20"/>
      <c r="AW1009" s="20"/>
      <c r="AX1009" s="20"/>
      <c r="AY1009" s="20"/>
      <c r="AZ1009" s="20"/>
      <c r="BA1009" s="20"/>
    </row>
    <row r="1010" spans="1:53" s="23" customFormat="1" x14ac:dyDescent="0.2">
      <c r="A1010" s="20"/>
      <c r="B1010" s="20" t="str">
        <f>VLOOKUP(C1010,'[1]виды номенклатуры'!$B$1:$E$29,2)</f>
        <v>Котлы</v>
      </c>
      <c r="C1010" s="20" t="s">
        <v>2298</v>
      </c>
      <c r="D1010" s="20" t="s">
        <v>345</v>
      </c>
      <c r="E1010" s="14" t="s">
        <v>2339</v>
      </c>
      <c r="F1010" s="15" t="s">
        <v>2340</v>
      </c>
      <c r="G1010" s="2">
        <v>1657178</v>
      </c>
      <c r="H1010" s="20"/>
      <c r="I1010" s="4">
        <v>854</v>
      </c>
      <c r="J1010" s="4">
        <v>92</v>
      </c>
      <c r="K1010" s="4"/>
      <c r="L1010" s="4"/>
      <c r="M1010" s="4"/>
      <c r="N1010" s="4"/>
      <c r="O1010" s="4"/>
      <c r="R1010" s="20"/>
      <c r="S1010" s="20"/>
      <c r="T1010" s="20"/>
      <c r="U1010" s="20"/>
      <c r="V1010" s="20"/>
      <c r="W1010" s="20"/>
      <c r="X1010" s="20"/>
      <c r="Y1010" s="20"/>
      <c r="Z1010" s="20"/>
      <c r="AA1010" s="20"/>
      <c r="AB1010" s="20"/>
      <c r="AC1010" s="20"/>
      <c r="AD1010" s="20"/>
      <c r="AE1010" s="20"/>
      <c r="AF1010" s="20"/>
      <c r="AG1010" s="20"/>
      <c r="AH1010" s="20"/>
      <c r="AI1010" s="20"/>
      <c r="AJ1010" s="20"/>
      <c r="AK1010" s="20"/>
      <c r="AL1010" s="20"/>
      <c r="AM1010" s="20"/>
      <c r="AN1010" s="20"/>
      <c r="AO1010" s="20"/>
      <c r="AP1010" s="20"/>
      <c r="AQ1010" s="20"/>
      <c r="AR1010" s="20"/>
      <c r="AS1010" s="20"/>
      <c r="AT1010" s="20"/>
      <c r="AU1010" s="20"/>
      <c r="AV1010" s="20"/>
      <c r="AW1010" s="20"/>
      <c r="AX1010" s="20"/>
      <c r="AY1010" s="20"/>
      <c r="AZ1010" s="20"/>
      <c r="BA1010" s="20"/>
    </row>
    <row r="1011" spans="1:53" s="23" customFormat="1" x14ac:dyDescent="0.2">
      <c r="A1011" s="20"/>
      <c r="B1011" s="20" t="str">
        <f>VLOOKUP(C1011,'[1]виды номенклатуры'!$B$1:$E$29,2)</f>
        <v>Котлы</v>
      </c>
      <c r="C1011" s="20" t="s">
        <v>2298</v>
      </c>
      <c r="D1011" s="20" t="s">
        <v>345</v>
      </c>
      <c r="E1011" s="14" t="s">
        <v>2341</v>
      </c>
      <c r="F1011" s="15" t="s">
        <v>2342</v>
      </c>
      <c r="G1011" s="2">
        <v>315896</v>
      </c>
      <c r="H1011" s="20"/>
      <c r="I1011" s="4">
        <v>129</v>
      </c>
      <c r="J1011" s="4">
        <v>13</v>
      </c>
      <c r="K1011" s="4"/>
      <c r="L1011" s="4"/>
      <c r="M1011" s="4"/>
      <c r="N1011" s="4"/>
      <c r="O1011" s="4"/>
      <c r="R1011" s="20"/>
      <c r="S1011" s="20"/>
      <c r="T1011" s="20"/>
      <c r="U1011" s="20"/>
      <c r="V1011" s="20"/>
      <c r="W1011" s="20"/>
      <c r="X1011" s="20"/>
      <c r="Y1011" s="20"/>
      <c r="Z1011" s="20"/>
      <c r="AA1011" s="20"/>
      <c r="AB1011" s="20"/>
      <c r="AC1011" s="20"/>
      <c r="AD1011" s="20"/>
      <c r="AE1011" s="20"/>
      <c r="AF1011" s="20"/>
      <c r="AG1011" s="20"/>
      <c r="AH1011" s="20"/>
      <c r="AI1011" s="20"/>
      <c r="AJ1011" s="20"/>
      <c r="AK1011" s="20"/>
      <c r="AL1011" s="20"/>
      <c r="AM1011" s="20"/>
      <c r="AN1011" s="20"/>
      <c r="AO1011" s="20"/>
      <c r="AP1011" s="20"/>
      <c r="AQ1011" s="20"/>
      <c r="AR1011" s="20"/>
      <c r="AS1011" s="20"/>
      <c r="AT1011" s="20"/>
      <c r="AU1011" s="20"/>
      <c r="AV1011" s="20"/>
      <c r="AW1011" s="20"/>
      <c r="AX1011" s="20"/>
      <c r="AY1011" s="20"/>
      <c r="AZ1011" s="20"/>
      <c r="BA1011" s="20"/>
    </row>
    <row r="1012" spans="1:53" s="23" customFormat="1" x14ac:dyDescent="0.2">
      <c r="A1012" s="20"/>
      <c r="B1012" s="20" t="str">
        <f>VLOOKUP(C1012,'[1]виды номенклатуры'!$B$1:$E$29,2)</f>
        <v>Котлы</v>
      </c>
      <c r="C1012" s="20" t="s">
        <v>2298</v>
      </c>
      <c r="D1012" s="20" t="s">
        <v>345</v>
      </c>
      <c r="E1012" s="14" t="s">
        <v>2343</v>
      </c>
      <c r="F1012" s="15" t="s">
        <v>2344</v>
      </c>
      <c r="G1012" s="2">
        <v>351696</v>
      </c>
      <c r="H1012" s="20"/>
      <c r="I1012" s="4">
        <v>179</v>
      </c>
      <c r="J1012" s="4">
        <v>18</v>
      </c>
      <c r="K1012" s="4"/>
      <c r="L1012" s="4"/>
      <c r="M1012" s="4"/>
      <c r="N1012" s="4"/>
      <c r="O1012" s="4"/>
      <c r="R1012" s="20"/>
      <c r="S1012" s="20"/>
      <c r="T1012" s="20"/>
      <c r="U1012" s="20"/>
      <c r="V1012" s="20"/>
      <c r="W1012" s="20"/>
      <c r="X1012" s="20"/>
      <c r="Y1012" s="20"/>
      <c r="Z1012" s="20"/>
      <c r="AA1012" s="20"/>
      <c r="AB1012" s="20"/>
      <c r="AC1012" s="20"/>
      <c r="AD1012" s="20"/>
      <c r="AE1012" s="20"/>
      <c r="AF1012" s="20"/>
      <c r="AG1012" s="20"/>
      <c r="AH1012" s="20"/>
      <c r="AI1012" s="20"/>
      <c r="AJ1012" s="20"/>
      <c r="AK1012" s="20"/>
      <c r="AL1012" s="20"/>
      <c r="AM1012" s="20"/>
      <c r="AN1012" s="20"/>
      <c r="AO1012" s="20"/>
      <c r="AP1012" s="20"/>
      <c r="AQ1012" s="20"/>
      <c r="AR1012" s="20"/>
      <c r="AS1012" s="20"/>
      <c r="AT1012" s="20"/>
      <c r="AU1012" s="20"/>
      <c r="AV1012" s="20"/>
      <c r="AW1012" s="20"/>
      <c r="AX1012" s="20"/>
      <c r="AY1012" s="20"/>
      <c r="AZ1012" s="20"/>
      <c r="BA1012" s="20"/>
    </row>
    <row r="1013" spans="1:53" s="23" customFormat="1" x14ac:dyDescent="0.2">
      <c r="A1013" s="20"/>
      <c r="B1013" s="20" t="str">
        <f>VLOOKUP(C1013,'[1]виды номенклатуры'!$B$1:$E$29,2)</f>
        <v>Котлы</v>
      </c>
      <c r="C1013" s="20" t="s">
        <v>2298</v>
      </c>
      <c r="D1013" s="20" t="s">
        <v>345</v>
      </c>
      <c r="E1013" s="14" t="s">
        <v>2345</v>
      </c>
      <c r="F1013" s="15" t="s">
        <v>2346</v>
      </c>
      <c r="G1013" s="2">
        <v>384516</v>
      </c>
      <c r="H1013" s="20"/>
      <c r="I1013" s="4">
        <v>217</v>
      </c>
      <c r="J1013" s="4">
        <v>21.7</v>
      </c>
      <c r="K1013" s="4"/>
      <c r="L1013" s="4"/>
      <c r="M1013" s="4"/>
      <c r="N1013" s="4"/>
      <c r="O1013" s="4"/>
      <c r="R1013" s="20"/>
      <c r="S1013" s="20"/>
      <c r="T1013" s="20"/>
      <c r="U1013" s="20"/>
      <c r="V1013" s="20"/>
      <c r="W1013" s="20"/>
      <c r="X1013" s="20"/>
      <c r="Y1013" s="20"/>
      <c r="Z1013" s="20"/>
      <c r="AA1013" s="20"/>
      <c r="AB1013" s="20"/>
      <c r="AC1013" s="20"/>
      <c r="AD1013" s="20"/>
      <c r="AE1013" s="20"/>
      <c r="AF1013" s="20"/>
      <c r="AG1013" s="20"/>
      <c r="AH1013" s="20"/>
      <c r="AI1013" s="20"/>
      <c r="AJ1013" s="20"/>
      <c r="AK1013" s="20"/>
      <c r="AL1013" s="20"/>
      <c r="AM1013" s="20"/>
      <c r="AN1013" s="20"/>
      <c r="AO1013" s="20"/>
      <c r="AP1013" s="20"/>
      <c r="AQ1013" s="20"/>
      <c r="AR1013" s="20"/>
      <c r="AS1013" s="20"/>
      <c r="AT1013" s="20"/>
      <c r="AU1013" s="20"/>
      <c r="AV1013" s="20"/>
      <c r="AW1013" s="20"/>
      <c r="AX1013" s="20"/>
      <c r="AY1013" s="20"/>
      <c r="AZ1013" s="20"/>
      <c r="BA1013" s="20"/>
    </row>
    <row r="1014" spans="1:53" s="23" customFormat="1" x14ac:dyDescent="0.2">
      <c r="A1014" s="20"/>
      <c r="B1014" s="20" t="str">
        <f>VLOOKUP(C1014,'[1]виды номенклатуры'!$B$1:$E$29,2)</f>
        <v>Котлы</v>
      </c>
      <c r="C1014" s="20" t="s">
        <v>2298</v>
      </c>
      <c r="D1014" s="20" t="s">
        <v>345</v>
      </c>
      <c r="E1014" s="14" t="s">
        <v>2347</v>
      </c>
      <c r="F1014" s="15" t="s">
        <v>2348</v>
      </c>
      <c r="G1014" s="2">
        <v>250167</v>
      </c>
      <c r="H1014" s="20"/>
      <c r="I1014" s="4">
        <v>93</v>
      </c>
      <c r="J1014" s="4">
        <v>9.4</v>
      </c>
      <c r="K1014" s="4"/>
      <c r="L1014" s="4"/>
      <c r="M1014" s="4"/>
      <c r="N1014" s="4"/>
      <c r="O1014" s="4"/>
      <c r="R1014" s="20"/>
      <c r="S1014" s="20"/>
      <c r="T1014" s="20"/>
      <c r="U1014" s="20"/>
      <c r="V1014" s="20"/>
      <c r="W1014" s="20"/>
      <c r="X1014" s="20"/>
      <c r="Y1014" s="20"/>
      <c r="Z1014" s="20"/>
      <c r="AA1014" s="20"/>
      <c r="AB1014" s="20"/>
      <c r="AC1014" s="20"/>
      <c r="AD1014" s="20"/>
      <c r="AE1014" s="20"/>
      <c r="AF1014" s="20"/>
      <c r="AG1014" s="20"/>
      <c r="AH1014" s="20"/>
      <c r="AI1014" s="20"/>
      <c r="AJ1014" s="20"/>
      <c r="AK1014" s="20"/>
      <c r="AL1014" s="20"/>
      <c r="AM1014" s="20"/>
      <c r="AN1014" s="20"/>
      <c r="AO1014" s="20"/>
      <c r="AP1014" s="20"/>
      <c r="AQ1014" s="20"/>
      <c r="AR1014" s="20"/>
      <c r="AS1014" s="20"/>
      <c r="AT1014" s="20"/>
      <c r="AU1014" s="20"/>
      <c r="AV1014" s="20"/>
      <c r="AW1014" s="20"/>
      <c r="AX1014" s="20"/>
      <c r="AY1014" s="20"/>
      <c r="AZ1014" s="20"/>
      <c r="BA1014" s="20"/>
    </row>
    <row r="1015" spans="1:53" s="23" customFormat="1" x14ac:dyDescent="0.2">
      <c r="A1015" s="20"/>
      <c r="B1015" s="20" t="str">
        <f>VLOOKUP(C1015,'[1]виды номенклатуры'!$B$1:$E$29,2)</f>
        <v>Котлы</v>
      </c>
      <c r="C1015" s="20" t="s">
        <v>2298</v>
      </c>
      <c r="D1015" s="20" t="s">
        <v>345</v>
      </c>
      <c r="E1015" s="14" t="s">
        <v>2349</v>
      </c>
      <c r="F1015" s="15" t="s">
        <v>2350</v>
      </c>
      <c r="G1015" s="2">
        <v>606445</v>
      </c>
      <c r="H1015" s="20"/>
      <c r="I1015" s="4">
        <v>282</v>
      </c>
      <c r="J1015" s="4">
        <v>29</v>
      </c>
      <c r="K1015" s="4"/>
      <c r="L1015" s="4"/>
      <c r="M1015" s="4"/>
      <c r="N1015" s="4"/>
      <c r="O1015" s="4"/>
      <c r="R1015" s="20"/>
      <c r="S1015" s="20"/>
      <c r="T1015" s="20"/>
      <c r="U1015" s="20"/>
      <c r="V1015" s="20"/>
      <c r="W1015" s="20"/>
      <c r="X1015" s="20"/>
      <c r="Y1015" s="20"/>
      <c r="Z1015" s="20"/>
      <c r="AA1015" s="20"/>
      <c r="AB1015" s="20"/>
      <c r="AC1015" s="20"/>
      <c r="AD1015" s="20"/>
      <c r="AE1015" s="20"/>
      <c r="AF1015" s="20"/>
      <c r="AG1015" s="20"/>
      <c r="AH1015" s="20"/>
      <c r="AI1015" s="20"/>
      <c r="AJ1015" s="20"/>
      <c r="AK1015" s="20"/>
      <c r="AL1015" s="20"/>
      <c r="AM1015" s="20"/>
      <c r="AN1015" s="20"/>
      <c r="AO1015" s="20"/>
      <c r="AP1015" s="20"/>
      <c r="AQ1015" s="20"/>
      <c r="AR1015" s="20"/>
      <c r="AS1015" s="20"/>
      <c r="AT1015" s="20"/>
      <c r="AU1015" s="20"/>
      <c r="AV1015" s="20"/>
      <c r="AW1015" s="20"/>
      <c r="AX1015" s="20"/>
      <c r="AY1015" s="20"/>
      <c r="AZ1015" s="20"/>
      <c r="BA1015" s="20"/>
    </row>
    <row r="1016" spans="1:53" s="23" customFormat="1" x14ac:dyDescent="0.2">
      <c r="A1016" s="20"/>
      <c r="B1016" s="20" t="str">
        <f>VLOOKUP(C1016,'[1]виды номенклатуры'!$B$1:$E$29,2)</f>
        <v>Котлы</v>
      </c>
      <c r="C1016" s="20" t="s">
        <v>2298</v>
      </c>
      <c r="D1016" s="20" t="s">
        <v>345</v>
      </c>
      <c r="E1016" s="14" t="s">
        <v>2351</v>
      </c>
      <c r="F1016" s="15" t="s">
        <v>2352</v>
      </c>
      <c r="G1016" s="2">
        <v>711496</v>
      </c>
      <c r="H1016" s="20"/>
      <c r="I1016" s="4">
        <v>353</v>
      </c>
      <c r="J1016" s="4">
        <v>36</v>
      </c>
      <c r="K1016" s="4"/>
      <c r="L1016" s="4"/>
      <c r="M1016" s="4"/>
      <c r="N1016" s="4"/>
      <c r="O1016" s="4"/>
      <c r="R1016" s="20"/>
      <c r="S1016" s="20"/>
      <c r="T1016" s="20"/>
      <c r="U1016" s="20"/>
      <c r="V1016" s="20"/>
      <c r="W1016" s="20"/>
      <c r="X1016" s="20"/>
      <c r="Y1016" s="20"/>
      <c r="Z1016" s="20"/>
      <c r="AA1016" s="20"/>
      <c r="AB1016" s="20"/>
      <c r="AC1016" s="20"/>
      <c r="AD1016" s="20"/>
      <c r="AE1016" s="20"/>
      <c r="AF1016" s="20"/>
      <c r="AG1016" s="20"/>
      <c r="AH1016" s="20"/>
      <c r="AI1016" s="20"/>
      <c r="AJ1016" s="20"/>
      <c r="AK1016" s="20"/>
      <c r="AL1016" s="20"/>
      <c r="AM1016" s="20"/>
      <c r="AN1016" s="20"/>
      <c r="AO1016" s="20"/>
      <c r="AP1016" s="20"/>
      <c r="AQ1016" s="20"/>
      <c r="AR1016" s="20"/>
      <c r="AS1016" s="20"/>
      <c r="AT1016" s="20"/>
      <c r="AU1016" s="20"/>
      <c r="AV1016" s="20"/>
      <c r="AW1016" s="20"/>
      <c r="AX1016" s="20"/>
      <c r="AY1016" s="20"/>
      <c r="AZ1016" s="20"/>
      <c r="BA1016" s="20"/>
    </row>
    <row r="1017" spans="1:53" s="23" customFormat="1" x14ac:dyDescent="0.2">
      <c r="A1017" s="20"/>
      <c r="B1017" s="20" t="str">
        <f>VLOOKUP(C1017,'[1]виды номенклатуры'!$B$1:$E$29,2)</f>
        <v>Котлы</v>
      </c>
      <c r="C1017" s="20" t="s">
        <v>2298</v>
      </c>
      <c r="D1017" s="20" t="s">
        <v>345</v>
      </c>
      <c r="E1017" s="14" t="s">
        <v>2353</v>
      </c>
      <c r="F1017" s="15" t="s">
        <v>2354</v>
      </c>
      <c r="G1017" s="2">
        <v>711496</v>
      </c>
      <c r="H1017" s="20"/>
      <c r="I1017" s="4">
        <v>353</v>
      </c>
      <c r="J1017" s="4">
        <v>36</v>
      </c>
      <c r="K1017" s="4"/>
      <c r="L1017" s="4"/>
      <c r="M1017" s="4"/>
      <c r="N1017" s="4"/>
      <c r="O1017" s="4"/>
      <c r="R1017" s="20"/>
      <c r="S1017" s="20"/>
      <c r="T1017" s="20"/>
      <c r="U1017" s="20"/>
      <c r="V1017" s="20"/>
      <c r="W1017" s="20"/>
      <c r="X1017" s="20"/>
      <c r="Y1017" s="20"/>
      <c r="Z1017" s="20"/>
      <c r="AA1017" s="20"/>
      <c r="AB1017" s="20"/>
      <c r="AC1017" s="20"/>
      <c r="AD1017" s="20"/>
      <c r="AE1017" s="20"/>
      <c r="AF1017" s="20"/>
      <c r="AG1017" s="20"/>
      <c r="AH1017" s="20"/>
      <c r="AI1017" s="20"/>
      <c r="AJ1017" s="20"/>
      <c r="AK1017" s="20"/>
      <c r="AL1017" s="20"/>
      <c r="AM1017" s="20"/>
      <c r="AN1017" s="20"/>
      <c r="AO1017" s="20"/>
      <c r="AP1017" s="20"/>
      <c r="AQ1017" s="20"/>
      <c r="AR1017" s="20"/>
      <c r="AS1017" s="20"/>
      <c r="AT1017" s="20"/>
      <c r="AU1017" s="20"/>
      <c r="AV1017" s="20"/>
      <c r="AW1017" s="20"/>
      <c r="AX1017" s="20"/>
      <c r="AY1017" s="20"/>
      <c r="AZ1017" s="20"/>
      <c r="BA1017" s="20"/>
    </row>
    <row r="1018" spans="1:53" s="23" customFormat="1" x14ac:dyDescent="0.2">
      <c r="A1018" s="20"/>
      <c r="B1018" s="20" t="str">
        <f>VLOOKUP(C1018,'[1]виды номенклатуры'!$B$1:$E$29,2)</f>
        <v>Котлы</v>
      </c>
      <c r="C1018" s="20" t="s">
        <v>2298</v>
      </c>
      <c r="D1018" s="20" t="s">
        <v>345</v>
      </c>
      <c r="E1018" s="14" t="s">
        <v>2355</v>
      </c>
      <c r="F1018" s="15" t="s">
        <v>2356</v>
      </c>
      <c r="G1018" s="2">
        <v>804177</v>
      </c>
      <c r="H1018" s="20"/>
      <c r="I1018" s="4">
        <v>427</v>
      </c>
      <c r="J1018" s="4">
        <v>43</v>
      </c>
      <c r="K1018" s="4"/>
      <c r="L1018" s="4"/>
      <c r="M1018" s="4"/>
      <c r="N1018" s="4"/>
      <c r="O1018" s="4"/>
      <c r="R1018" s="20"/>
      <c r="S1018" s="20"/>
      <c r="T1018" s="20"/>
      <c r="U1018" s="20"/>
      <c r="V1018" s="20"/>
      <c r="W1018" s="20"/>
      <c r="X1018" s="20"/>
      <c r="Y1018" s="20"/>
      <c r="Z1018" s="20"/>
      <c r="AA1018" s="20"/>
      <c r="AB1018" s="20"/>
      <c r="AC1018" s="20"/>
      <c r="AD1018" s="20"/>
      <c r="AE1018" s="20"/>
      <c r="AF1018" s="20"/>
      <c r="AG1018" s="20"/>
      <c r="AH1018" s="20"/>
      <c r="AI1018" s="20"/>
      <c r="AJ1018" s="20"/>
      <c r="AK1018" s="20"/>
      <c r="AL1018" s="20"/>
      <c r="AM1018" s="20"/>
      <c r="AN1018" s="20"/>
      <c r="AO1018" s="20"/>
      <c r="AP1018" s="20"/>
      <c r="AQ1018" s="20"/>
      <c r="AR1018" s="20"/>
      <c r="AS1018" s="20"/>
      <c r="AT1018" s="20"/>
      <c r="AU1018" s="20"/>
      <c r="AV1018" s="20"/>
      <c r="AW1018" s="20"/>
      <c r="AX1018" s="20"/>
      <c r="AY1018" s="20"/>
      <c r="AZ1018" s="20"/>
      <c r="BA1018" s="20"/>
    </row>
    <row r="1019" spans="1:53" s="23" customFormat="1" x14ac:dyDescent="0.2">
      <c r="A1019" s="20"/>
      <c r="B1019" s="20" t="str">
        <f>VLOOKUP(C1019,'[1]виды номенклатуры'!$B$1:$E$29,2)</f>
        <v>Котлы</v>
      </c>
      <c r="C1019" s="20" t="s">
        <v>2298</v>
      </c>
      <c r="D1019" s="20" t="s">
        <v>345</v>
      </c>
      <c r="E1019" s="14" t="s">
        <v>2357</v>
      </c>
      <c r="F1019" s="15" t="s">
        <v>2358</v>
      </c>
      <c r="G1019" s="2">
        <v>881464</v>
      </c>
      <c r="H1019" s="20"/>
      <c r="I1019" s="4">
        <v>499</v>
      </c>
      <c r="J1019" s="4">
        <v>50</v>
      </c>
      <c r="K1019" s="4"/>
      <c r="L1019" s="4"/>
      <c r="M1019" s="4"/>
      <c r="N1019" s="4"/>
      <c r="O1019" s="4"/>
      <c r="R1019" s="20"/>
      <c r="S1019" s="20"/>
      <c r="T1019" s="20"/>
      <c r="U1019" s="20"/>
      <c r="V1019" s="20"/>
      <c r="W1019" s="20"/>
      <c r="X1019" s="20"/>
      <c r="Y1019" s="20"/>
      <c r="Z1019" s="20"/>
      <c r="AA1019" s="20"/>
      <c r="AB1019" s="20"/>
      <c r="AC1019" s="20"/>
      <c r="AD1019" s="20"/>
      <c r="AE1019" s="20"/>
      <c r="AF1019" s="20"/>
      <c r="AG1019" s="20"/>
      <c r="AH1019" s="20"/>
      <c r="AI1019" s="20"/>
      <c r="AJ1019" s="20"/>
      <c r="AK1019" s="20"/>
      <c r="AL1019" s="20"/>
      <c r="AM1019" s="20"/>
      <c r="AN1019" s="20"/>
      <c r="AO1019" s="20"/>
      <c r="AP1019" s="20"/>
      <c r="AQ1019" s="20"/>
      <c r="AR1019" s="20"/>
      <c r="AS1019" s="20"/>
      <c r="AT1019" s="20"/>
      <c r="AU1019" s="20"/>
      <c r="AV1019" s="20"/>
      <c r="AW1019" s="20"/>
      <c r="AX1019" s="20"/>
      <c r="AY1019" s="20"/>
      <c r="AZ1019" s="20"/>
      <c r="BA1019" s="20"/>
    </row>
    <row r="1020" spans="1:53" s="23" customFormat="1" x14ac:dyDescent="0.2">
      <c r="A1020" s="20"/>
      <c r="B1020" s="20" t="str">
        <f>VLOOKUP(C1020,'[1]виды номенклатуры'!$B$1:$E$29,2)</f>
        <v>Котлы</v>
      </c>
      <c r="C1020" s="20" t="s">
        <v>2298</v>
      </c>
      <c r="D1020" s="20" t="s">
        <v>345</v>
      </c>
      <c r="E1020" s="14" t="s">
        <v>2359</v>
      </c>
      <c r="F1020" s="15" t="s">
        <v>2360</v>
      </c>
      <c r="G1020" s="2">
        <v>964891</v>
      </c>
      <c r="H1020" s="20"/>
      <c r="I1020" s="4">
        <v>573</v>
      </c>
      <c r="J1020" s="4">
        <v>57</v>
      </c>
      <c r="K1020" s="4"/>
      <c r="L1020" s="4"/>
      <c r="M1020" s="4"/>
      <c r="N1020" s="4"/>
      <c r="O1020" s="4"/>
      <c r="R1020" s="20"/>
      <c r="S1020" s="20"/>
      <c r="T1020" s="20"/>
      <c r="U1020" s="20"/>
      <c r="V1020" s="20"/>
      <c r="W1020" s="20"/>
      <c r="X1020" s="20"/>
      <c r="Y1020" s="20"/>
      <c r="Z1020" s="20"/>
      <c r="AA1020" s="20"/>
      <c r="AB1020" s="20"/>
      <c r="AC1020" s="20"/>
      <c r="AD1020" s="20"/>
      <c r="AE1020" s="20"/>
      <c r="AF1020" s="20"/>
      <c r="AG1020" s="20"/>
      <c r="AH1020" s="20"/>
      <c r="AI1020" s="20"/>
      <c r="AJ1020" s="20"/>
      <c r="AK1020" s="20"/>
      <c r="AL1020" s="20"/>
      <c r="AM1020" s="20"/>
      <c r="AN1020" s="20"/>
      <c r="AO1020" s="20"/>
      <c r="AP1020" s="20"/>
      <c r="AQ1020" s="20"/>
      <c r="AR1020" s="20"/>
      <c r="AS1020" s="20"/>
      <c r="AT1020" s="20"/>
      <c r="AU1020" s="20"/>
      <c r="AV1020" s="20"/>
      <c r="AW1020" s="20"/>
      <c r="AX1020" s="20"/>
      <c r="AY1020" s="20"/>
      <c r="AZ1020" s="20"/>
      <c r="BA1020" s="20"/>
    </row>
    <row r="1021" spans="1:53" s="23" customFormat="1" x14ac:dyDescent="0.2">
      <c r="A1021" s="20"/>
      <c r="B1021" s="20" t="str">
        <f>VLOOKUP(C1021,'[1]виды номенклатуры'!$B$1:$E$29,2)</f>
        <v>Котлы</v>
      </c>
      <c r="C1021" s="20" t="s">
        <v>2298</v>
      </c>
      <c r="D1021" s="20" t="s">
        <v>345</v>
      </c>
      <c r="E1021" s="14" t="s">
        <v>2361</v>
      </c>
      <c r="F1021" s="15" t="s">
        <v>2362</v>
      </c>
      <c r="G1021" s="2">
        <v>964891</v>
      </c>
      <c r="H1021" s="20"/>
      <c r="I1021" s="4">
        <v>573</v>
      </c>
      <c r="J1021" s="4">
        <v>57</v>
      </c>
      <c r="K1021" s="4"/>
      <c r="L1021" s="4"/>
      <c r="M1021" s="4"/>
      <c r="N1021" s="4"/>
      <c r="O1021" s="4"/>
      <c r="R1021" s="20"/>
      <c r="S1021" s="20"/>
      <c r="T1021" s="20"/>
      <c r="U1021" s="20"/>
      <c r="V1021" s="20"/>
      <c r="W1021" s="20"/>
      <c r="X1021" s="20"/>
      <c r="Y1021" s="20"/>
      <c r="Z1021" s="20"/>
      <c r="AA1021" s="20"/>
      <c r="AB1021" s="20"/>
      <c r="AC1021" s="20"/>
      <c r="AD1021" s="20"/>
      <c r="AE1021" s="20"/>
      <c r="AF1021" s="20"/>
      <c r="AG1021" s="20"/>
      <c r="AH1021" s="20"/>
      <c r="AI1021" s="20"/>
      <c r="AJ1021" s="20"/>
      <c r="AK1021" s="20"/>
      <c r="AL1021" s="20"/>
      <c r="AM1021" s="20"/>
      <c r="AN1021" s="20"/>
      <c r="AO1021" s="20"/>
      <c r="AP1021" s="20"/>
      <c r="AQ1021" s="20"/>
      <c r="AR1021" s="20"/>
      <c r="AS1021" s="20"/>
      <c r="AT1021" s="20"/>
      <c r="AU1021" s="20"/>
      <c r="AV1021" s="20"/>
      <c r="AW1021" s="20"/>
      <c r="AX1021" s="20"/>
      <c r="AY1021" s="20"/>
      <c r="AZ1021" s="20"/>
      <c r="BA1021" s="20"/>
    </row>
    <row r="1022" spans="1:53" s="23" customFormat="1" x14ac:dyDescent="0.2">
      <c r="A1022" s="20"/>
      <c r="B1022" s="20" t="str">
        <f>VLOOKUP(C1022,'[1]виды номенклатуры'!$B$1:$E$29,2)</f>
        <v>Котлы</v>
      </c>
      <c r="C1022" s="20" t="s">
        <v>2298</v>
      </c>
      <c r="D1022" s="20" t="s">
        <v>345</v>
      </c>
      <c r="E1022" s="14" t="s">
        <v>2363</v>
      </c>
      <c r="F1022" s="15" t="s">
        <v>2364</v>
      </c>
      <c r="G1022" s="2">
        <v>1762273</v>
      </c>
      <c r="H1022" s="20"/>
      <c r="I1022" s="4">
        <v>998</v>
      </c>
      <c r="J1022" s="4">
        <v>108</v>
      </c>
      <c r="K1022" s="4"/>
      <c r="L1022" s="4"/>
      <c r="M1022" s="4"/>
      <c r="N1022" s="4"/>
      <c r="O1022" s="4"/>
      <c r="R1022" s="20"/>
      <c r="S1022" s="20"/>
      <c r="T1022" s="20"/>
      <c r="U1022" s="20"/>
      <c r="V1022" s="20"/>
      <c r="W1022" s="20"/>
      <c r="X1022" s="20"/>
      <c r="Y1022" s="20"/>
      <c r="Z1022" s="20"/>
      <c r="AA1022" s="20"/>
      <c r="AB1022" s="20"/>
      <c r="AC1022" s="20"/>
      <c r="AD1022" s="20"/>
      <c r="AE1022" s="20"/>
      <c r="AF1022" s="20"/>
      <c r="AG1022" s="20"/>
      <c r="AH1022" s="20"/>
      <c r="AI1022" s="20"/>
      <c r="AJ1022" s="20"/>
      <c r="AK1022" s="20"/>
      <c r="AL1022" s="20"/>
      <c r="AM1022" s="20"/>
      <c r="AN1022" s="20"/>
      <c r="AO1022" s="20"/>
      <c r="AP1022" s="20"/>
      <c r="AQ1022" s="20"/>
      <c r="AR1022" s="20"/>
      <c r="AS1022" s="20"/>
      <c r="AT1022" s="20"/>
      <c r="AU1022" s="20"/>
      <c r="AV1022" s="20"/>
      <c r="AW1022" s="20"/>
      <c r="AX1022" s="20"/>
      <c r="AY1022" s="20"/>
      <c r="AZ1022" s="20"/>
      <c r="BA1022" s="20"/>
    </row>
    <row r="1023" spans="1:53" s="23" customFormat="1" x14ac:dyDescent="0.2">
      <c r="A1023" s="20"/>
      <c r="B1023" s="20" t="str">
        <f>VLOOKUP(C1023,'[1]виды номенклатуры'!$B$1:$E$29,2)</f>
        <v>Котлы</v>
      </c>
      <c r="C1023" s="20" t="s">
        <v>2298</v>
      </c>
      <c r="D1023" s="20" t="s">
        <v>345</v>
      </c>
      <c r="E1023" s="14" t="s">
        <v>2365</v>
      </c>
      <c r="F1023" s="15" t="s">
        <v>2366</v>
      </c>
      <c r="G1023" s="2">
        <v>1851885</v>
      </c>
      <c r="H1023" s="20"/>
      <c r="I1023" s="4">
        <v>1146</v>
      </c>
      <c r="J1023" s="4">
        <v>122</v>
      </c>
      <c r="K1023" s="4"/>
      <c r="L1023" s="4"/>
      <c r="M1023" s="4"/>
      <c r="N1023" s="4"/>
      <c r="O1023" s="4"/>
      <c r="R1023" s="20"/>
      <c r="S1023" s="20"/>
      <c r="T1023" s="20"/>
      <c r="U1023" s="20"/>
      <c r="V1023" s="20"/>
      <c r="W1023" s="20"/>
      <c r="X1023" s="20"/>
      <c r="Y1023" s="20"/>
      <c r="Z1023" s="20"/>
      <c r="AA1023" s="20"/>
      <c r="AB1023" s="20"/>
      <c r="AC1023" s="20"/>
      <c r="AD1023" s="20"/>
      <c r="AE1023" s="20"/>
      <c r="AF1023" s="20"/>
      <c r="AG1023" s="20"/>
      <c r="AH1023" s="20"/>
      <c r="AI1023" s="20"/>
      <c r="AJ1023" s="20"/>
      <c r="AK1023" s="20"/>
      <c r="AL1023" s="20"/>
      <c r="AM1023" s="20"/>
      <c r="AN1023" s="20"/>
      <c r="AO1023" s="20"/>
      <c r="AP1023" s="20"/>
      <c r="AQ1023" s="20"/>
      <c r="AR1023" s="20"/>
      <c r="AS1023" s="20"/>
      <c r="AT1023" s="20"/>
      <c r="AU1023" s="20"/>
      <c r="AV1023" s="20"/>
      <c r="AW1023" s="20"/>
      <c r="AX1023" s="20"/>
      <c r="AY1023" s="20"/>
      <c r="AZ1023" s="20"/>
      <c r="BA1023" s="20"/>
    </row>
    <row r="1024" spans="1:53" s="23" customFormat="1" x14ac:dyDescent="0.2">
      <c r="A1024" s="20"/>
      <c r="B1024" s="20" t="str">
        <f>VLOOKUP(C1024,'[1]виды номенклатуры'!$B$1:$E$29,2)</f>
        <v>Котлы</v>
      </c>
      <c r="C1024" s="20" t="s">
        <v>2298</v>
      </c>
      <c r="D1024" s="20" t="s">
        <v>345</v>
      </c>
      <c r="E1024" s="14" t="s">
        <v>2367</v>
      </c>
      <c r="F1024" s="15" t="s">
        <v>2368</v>
      </c>
      <c r="G1024" s="2">
        <v>1490279</v>
      </c>
      <c r="H1024" s="20"/>
      <c r="I1024" s="4">
        <v>706</v>
      </c>
      <c r="J1024" s="4">
        <v>76</v>
      </c>
      <c r="K1024" s="4"/>
      <c r="L1024" s="4"/>
      <c r="M1024" s="4"/>
      <c r="N1024" s="4"/>
      <c r="O1024" s="4"/>
      <c r="R1024" s="20"/>
      <c r="S1024" s="20"/>
      <c r="T1024" s="20"/>
      <c r="U1024" s="20"/>
      <c r="V1024" s="20"/>
      <c r="W1024" s="20"/>
      <c r="X1024" s="20"/>
      <c r="Y1024" s="20"/>
      <c r="Z1024" s="20"/>
      <c r="AA1024" s="20"/>
      <c r="AB1024" s="20"/>
      <c r="AC1024" s="20"/>
      <c r="AD1024" s="20"/>
      <c r="AE1024" s="20"/>
      <c r="AF1024" s="20"/>
      <c r="AG1024" s="20"/>
      <c r="AH1024" s="20"/>
      <c r="AI1024" s="20"/>
      <c r="AJ1024" s="20"/>
      <c r="AK1024" s="20"/>
      <c r="AL1024" s="20"/>
      <c r="AM1024" s="20"/>
      <c r="AN1024" s="20"/>
      <c r="AO1024" s="20"/>
      <c r="AP1024" s="20"/>
      <c r="AQ1024" s="20"/>
      <c r="AR1024" s="20"/>
      <c r="AS1024" s="20"/>
      <c r="AT1024" s="20"/>
      <c r="AU1024" s="20"/>
      <c r="AV1024" s="20"/>
      <c r="AW1024" s="20"/>
      <c r="AX1024" s="20"/>
      <c r="AY1024" s="20"/>
      <c r="AZ1024" s="20"/>
      <c r="BA1024" s="20"/>
    </row>
    <row r="1025" spans="1:53" s="23" customFormat="1" x14ac:dyDescent="0.2">
      <c r="A1025" s="20"/>
      <c r="B1025" s="20" t="str">
        <f>VLOOKUP(C1025,'[1]виды номенклатуры'!$B$1:$E$29,2)</f>
        <v>Котлы</v>
      </c>
      <c r="C1025" s="20" t="s">
        <v>2298</v>
      </c>
      <c r="D1025" s="20" t="s">
        <v>402</v>
      </c>
      <c r="E1025" s="14" t="s">
        <v>2369</v>
      </c>
      <c r="F1025" s="15" t="s">
        <v>2370</v>
      </c>
      <c r="G1025" s="2">
        <v>315754</v>
      </c>
      <c r="H1025" s="20"/>
      <c r="I1025" s="4">
        <v>113</v>
      </c>
      <c r="J1025" s="4">
        <v>12.3</v>
      </c>
      <c r="K1025" s="4"/>
      <c r="L1025" s="4">
        <v>150</v>
      </c>
      <c r="M1025" s="4"/>
      <c r="N1025" s="4" t="s">
        <v>2371</v>
      </c>
      <c r="O1025" s="4"/>
      <c r="R1025" s="20"/>
      <c r="S1025" s="20"/>
      <c r="T1025" s="20"/>
      <c r="U1025" s="20"/>
      <c r="V1025" s="20"/>
      <c r="W1025" s="20"/>
      <c r="X1025" s="20"/>
      <c r="Y1025" s="20"/>
      <c r="Z1025" s="20"/>
      <c r="AA1025" s="20"/>
      <c r="AB1025" s="20"/>
      <c r="AC1025" s="20"/>
      <c r="AD1025" s="20"/>
      <c r="AE1025" s="20"/>
      <c r="AF1025" s="20"/>
      <c r="AG1025" s="20"/>
      <c r="AH1025" s="20"/>
      <c r="AI1025" s="20"/>
      <c r="AJ1025" s="20"/>
      <c r="AK1025" s="20"/>
      <c r="AL1025" s="20"/>
      <c r="AM1025" s="20"/>
      <c r="AN1025" s="20"/>
      <c r="AO1025" s="20"/>
      <c r="AP1025" s="20"/>
      <c r="AQ1025" s="20"/>
      <c r="AR1025" s="20"/>
      <c r="AS1025" s="20"/>
      <c r="AT1025" s="20"/>
      <c r="AU1025" s="20"/>
      <c r="AV1025" s="20"/>
      <c r="AW1025" s="20"/>
      <c r="AX1025" s="20"/>
      <c r="AY1025" s="20"/>
      <c r="AZ1025" s="20"/>
      <c r="BA1025" s="20"/>
    </row>
    <row r="1026" spans="1:53" s="23" customFormat="1" x14ac:dyDescent="0.2">
      <c r="A1026" s="20"/>
      <c r="B1026" s="20" t="str">
        <f>VLOOKUP(C1026,'[1]виды номенклатуры'!$B$1:$E$29,2)</f>
        <v>Котлы</v>
      </c>
      <c r="C1026" s="20" t="s">
        <v>2298</v>
      </c>
      <c r="D1026" s="20" t="s">
        <v>402</v>
      </c>
      <c r="E1026" s="14" t="s">
        <v>2372</v>
      </c>
      <c r="F1026" s="15" t="s">
        <v>2373</v>
      </c>
      <c r="G1026" s="2">
        <v>344398</v>
      </c>
      <c r="H1026" s="20"/>
      <c r="I1026" s="4">
        <v>156</v>
      </c>
      <c r="J1026" s="4">
        <v>16.899999999999999</v>
      </c>
      <c r="K1026" s="4"/>
      <c r="L1026" s="4">
        <v>150</v>
      </c>
      <c r="M1026" s="4"/>
      <c r="N1026" s="4" t="s">
        <v>2371</v>
      </c>
      <c r="O1026" s="4"/>
      <c r="R1026" s="20"/>
      <c r="S1026" s="20"/>
      <c r="T1026" s="20"/>
      <c r="U1026" s="20"/>
      <c r="V1026" s="20"/>
      <c r="W1026" s="20"/>
      <c r="X1026" s="20"/>
      <c r="Y1026" s="20"/>
      <c r="Z1026" s="20"/>
      <c r="AA1026" s="20"/>
      <c r="AB1026" s="20"/>
      <c r="AC1026" s="20"/>
      <c r="AD1026" s="20"/>
      <c r="AE1026" s="20"/>
      <c r="AF1026" s="20"/>
      <c r="AG1026" s="20"/>
      <c r="AH1026" s="20"/>
      <c r="AI1026" s="20"/>
      <c r="AJ1026" s="20"/>
      <c r="AK1026" s="20"/>
      <c r="AL1026" s="20"/>
      <c r="AM1026" s="20"/>
      <c r="AN1026" s="20"/>
      <c r="AO1026" s="20"/>
      <c r="AP1026" s="20"/>
      <c r="AQ1026" s="20"/>
      <c r="AR1026" s="20"/>
      <c r="AS1026" s="20"/>
      <c r="AT1026" s="20"/>
      <c r="AU1026" s="20"/>
      <c r="AV1026" s="20"/>
      <c r="AW1026" s="20"/>
      <c r="AX1026" s="20"/>
      <c r="AY1026" s="20"/>
      <c r="AZ1026" s="20"/>
      <c r="BA1026" s="20"/>
    </row>
    <row r="1027" spans="1:53" s="23" customFormat="1" x14ac:dyDescent="0.2">
      <c r="A1027" s="20"/>
      <c r="B1027" s="20" t="str">
        <f>VLOOKUP(C1027,'[1]виды номенклатуры'!$B$1:$E$29,2)</f>
        <v>Котлы</v>
      </c>
      <c r="C1027" s="20" t="s">
        <v>2298</v>
      </c>
      <c r="D1027" s="20" t="s">
        <v>402</v>
      </c>
      <c r="E1027" s="14" t="s">
        <v>2374</v>
      </c>
      <c r="F1027" s="15" t="s">
        <v>2375</v>
      </c>
      <c r="G1027" s="2">
        <v>358720</v>
      </c>
      <c r="H1027" s="20"/>
      <c r="I1027" s="4">
        <v>196</v>
      </c>
      <c r="J1027" s="4">
        <v>21.2</v>
      </c>
      <c r="K1027" s="4"/>
      <c r="L1027" s="4">
        <v>200</v>
      </c>
      <c r="M1027" s="4"/>
      <c r="N1027" s="4" t="s">
        <v>2371</v>
      </c>
      <c r="O1027" s="4"/>
      <c r="R1027" s="20"/>
      <c r="S1027" s="20"/>
      <c r="T1027" s="20"/>
      <c r="U1027" s="20"/>
      <c r="V1027" s="20"/>
      <c r="W1027" s="20"/>
      <c r="X1027" s="20"/>
      <c r="Y1027" s="20"/>
      <c r="Z1027" s="20"/>
      <c r="AA1027" s="20"/>
      <c r="AB1027" s="20"/>
      <c r="AC1027" s="20"/>
      <c r="AD1027" s="20"/>
      <c r="AE1027" s="20"/>
      <c r="AF1027" s="20"/>
      <c r="AG1027" s="20"/>
      <c r="AH1027" s="20"/>
      <c r="AI1027" s="20"/>
      <c r="AJ1027" s="20"/>
      <c r="AK1027" s="20"/>
      <c r="AL1027" s="20"/>
      <c r="AM1027" s="20"/>
      <c r="AN1027" s="20"/>
      <c r="AO1027" s="20"/>
      <c r="AP1027" s="20"/>
      <c r="AQ1027" s="20"/>
      <c r="AR1027" s="20"/>
      <c r="AS1027" s="20"/>
      <c r="AT1027" s="20"/>
      <c r="AU1027" s="20"/>
      <c r="AV1027" s="20"/>
      <c r="AW1027" s="20"/>
      <c r="AX1027" s="20"/>
      <c r="AY1027" s="20"/>
      <c r="AZ1027" s="20"/>
      <c r="BA1027" s="20"/>
    </row>
    <row r="1028" spans="1:53" s="23" customFormat="1" x14ac:dyDescent="0.2">
      <c r="A1028" s="20"/>
      <c r="B1028" s="20" t="str">
        <f>VLOOKUP(C1028,'[1]виды номенклатуры'!$B$1:$E$29,2)</f>
        <v>Котлы</v>
      </c>
      <c r="C1028" s="20" t="s">
        <v>2298</v>
      </c>
      <c r="D1028" s="20" t="s">
        <v>402</v>
      </c>
      <c r="E1028" s="14" t="s">
        <v>2376</v>
      </c>
      <c r="F1028" s="15" t="s">
        <v>2377</v>
      </c>
      <c r="G1028" s="2">
        <v>373041</v>
      </c>
      <c r="H1028" s="20"/>
      <c r="I1028" s="4">
        <v>236</v>
      </c>
      <c r="J1028" s="4">
        <v>25.4</v>
      </c>
      <c r="K1028" s="4"/>
      <c r="L1028" s="4">
        <v>200</v>
      </c>
      <c r="M1028" s="4"/>
      <c r="N1028" s="4" t="s">
        <v>2371</v>
      </c>
      <c r="O1028" s="4"/>
      <c r="R1028" s="20"/>
      <c r="S1028" s="20"/>
      <c r="T1028" s="20"/>
      <c r="U1028" s="20"/>
      <c r="V1028" s="20"/>
      <c r="W1028" s="20"/>
      <c r="X1028" s="20"/>
      <c r="Y1028" s="20"/>
      <c r="Z1028" s="20"/>
      <c r="AA1028" s="20"/>
      <c r="AB1028" s="20"/>
      <c r="AC1028" s="20"/>
      <c r="AD1028" s="20"/>
      <c r="AE1028" s="20"/>
      <c r="AF1028" s="20"/>
      <c r="AG1028" s="20"/>
      <c r="AH1028" s="20"/>
      <c r="AI1028" s="20"/>
      <c r="AJ1028" s="20"/>
      <c r="AK1028" s="20"/>
      <c r="AL1028" s="20"/>
      <c r="AM1028" s="20"/>
      <c r="AN1028" s="20"/>
      <c r="AO1028" s="20"/>
      <c r="AP1028" s="20"/>
      <c r="AQ1028" s="20"/>
      <c r="AR1028" s="20"/>
      <c r="AS1028" s="20"/>
      <c r="AT1028" s="20"/>
      <c r="AU1028" s="20"/>
      <c r="AV1028" s="20"/>
      <c r="AW1028" s="20"/>
      <c r="AX1028" s="20"/>
      <c r="AY1028" s="20"/>
      <c r="AZ1028" s="20"/>
      <c r="BA1028" s="20"/>
    </row>
    <row r="1029" spans="1:53" s="23" customFormat="1" x14ac:dyDescent="0.2">
      <c r="A1029" s="20"/>
      <c r="B1029" s="20" t="str">
        <f>VLOOKUP(C1029,'[1]виды номенклатуры'!$B$1:$E$29,2)</f>
        <v>Котлы</v>
      </c>
      <c r="C1029" s="20" t="s">
        <v>2298</v>
      </c>
      <c r="D1029" s="20" t="s">
        <v>402</v>
      </c>
      <c r="E1029" s="14" t="s">
        <v>2378</v>
      </c>
      <c r="F1029" s="15" t="s">
        <v>2379</v>
      </c>
      <c r="G1029" s="2">
        <v>387363</v>
      </c>
      <c r="H1029" s="20"/>
      <c r="I1029" s="4">
        <v>275</v>
      </c>
      <c r="J1029" s="4">
        <v>29.6</v>
      </c>
      <c r="K1029" s="4"/>
      <c r="L1029" s="4">
        <v>200</v>
      </c>
      <c r="M1029" s="4"/>
      <c r="N1029" s="4" t="s">
        <v>2371</v>
      </c>
      <c r="O1029" s="4"/>
      <c r="R1029" s="20"/>
      <c r="S1029" s="20"/>
      <c r="T1029" s="20"/>
      <c r="U1029" s="20"/>
      <c r="V1029" s="20"/>
      <c r="W1029" s="20"/>
      <c r="X1029" s="20"/>
      <c r="Y1029" s="20"/>
      <c r="Z1029" s="20"/>
      <c r="AA1029" s="20"/>
      <c r="AB1029" s="20"/>
      <c r="AC1029" s="20"/>
      <c r="AD1029" s="20"/>
      <c r="AE1029" s="20"/>
      <c r="AF1029" s="20"/>
      <c r="AG1029" s="20"/>
      <c r="AH1029" s="20"/>
      <c r="AI1029" s="20"/>
      <c r="AJ1029" s="20"/>
      <c r="AK1029" s="20"/>
      <c r="AL1029" s="20"/>
      <c r="AM1029" s="20"/>
      <c r="AN1029" s="20"/>
      <c r="AO1029" s="20"/>
      <c r="AP1029" s="20"/>
      <c r="AQ1029" s="20"/>
      <c r="AR1029" s="20"/>
      <c r="AS1029" s="20"/>
      <c r="AT1029" s="20"/>
      <c r="AU1029" s="20"/>
      <c r="AV1029" s="20"/>
      <c r="AW1029" s="20"/>
      <c r="AX1029" s="20"/>
      <c r="AY1029" s="20"/>
      <c r="AZ1029" s="20"/>
      <c r="BA1029" s="20"/>
    </row>
    <row r="1030" spans="1:53" s="23" customFormat="1" x14ac:dyDescent="0.2">
      <c r="A1030" s="20"/>
      <c r="B1030" s="20" t="str">
        <f>VLOOKUP(C1030,'[1]виды номенклатуры'!$B$1:$E$29,2)</f>
        <v>Котлы</v>
      </c>
      <c r="C1030" s="20" t="s">
        <v>2298</v>
      </c>
      <c r="D1030" s="20" t="s">
        <v>402</v>
      </c>
      <c r="E1030" s="14" t="s">
        <v>2380</v>
      </c>
      <c r="F1030" s="15" t="s">
        <v>2381</v>
      </c>
      <c r="G1030" s="2">
        <v>287110</v>
      </c>
      <c r="H1030" s="20"/>
      <c r="I1030" s="4">
        <v>78</v>
      </c>
      <c r="J1030" s="4">
        <v>8.5</v>
      </c>
      <c r="K1030" s="4"/>
      <c r="L1030" s="4">
        <v>150</v>
      </c>
      <c r="M1030" s="4"/>
      <c r="N1030" s="4" t="s">
        <v>2371</v>
      </c>
      <c r="O1030" s="4"/>
      <c r="R1030" s="20"/>
      <c r="S1030" s="20"/>
      <c r="T1030" s="20"/>
      <c r="U1030" s="20"/>
      <c r="V1030" s="20"/>
      <c r="W1030" s="20"/>
      <c r="X1030" s="20"/>
      <c r="Y1030" s="20"/>
      <c r="Z1030" s="20"/>
      <c r="AA1030" s="20"/>
      <c r="AB1030" s="20"/>
      <c r="AC1030" s="20"/>
      <c r="AD1030" s="20"/>
      <c r="AE1030" s="20"/>
      <c r="AF1030" s="20"/>
      <c r="AG1030" s="20"/>
      <c r="AH1030" s="20"/>
      <c r="AI1030" s="20"/>
      <c r="AJ1030" s="20"/>
      <c r="AK1030" s="20"/>
      <c r="AL1030" s="20"/>
      <c r="AM1030" s="20"/>
      <c r="AN1030" s="20"/>
      <c r="AO1030" s="20"/>
      <c r="AP1030" s="20"/>
      <c r="AQ1030" s="20"/>
      <c r="AR1030" s="20"/>
      <c r="AS1030" s="20"/>
      <c r="AT1030" s="20"/>
      <c r="AU1030" s="20"/>
      <c r="AV1030" s="20"/>
      <c r="AW1030" s="20"/>
      <c r="AX1030" s="20"/>
      <c r="AY1030" s="20"/>
      <c r="AZ1030" s="20"/>
      <c r="BA1030" s="20"/>
    </row>
    <row r="1031" spans="1:53" s="23" customFormat="1" x14ac:dyDescent="0.2">
      <c r="A1031" s="20"/>
      <c r="B1031" s="20" t="str">
        <f>VLOOKUP(C1031,'[1]виды номенклатуры'!$B$1:$E$29,2)</f>
        <v>Котлы</v>
      </c>
      <c r="C1031" s="20" t="s">
        <v>2298</v>
      </c>
      <c r="D1031" s="20" t="s">
        <v>402</v>
      </c>
      <c r="E1031" s="14" t="s">
        <v>2382</v>
      </c>
      <c r="F1031" s="15" t="s">
        <v>2383</v>
      </c>
      <c r="G1031" s="2">
        <v>106252</v>
      </c>
      <c r="H1031" s="20"/>
      <c r="I1031" s="4"/>
      <c r="J1031" s="4"/>
      <c r="K1031" s="4"/>
      <c r="L1031" s="4"/>
      <c r="M1031" s="4"/>
      <c r="N1031" s="4"/>
      <c r="O1031" s="4"/>
      <c r="R1031" s="20"/>
      <c r="S1031" s="20"/>
      <c r="T1031" s="20"/>
      <c r="U1031" s="20"/>
      <c r="V1031" s="20"/>
      <c r="W1031" s="20"/>
      <c r="X1031" s="20"/>
      <c r="Y1031" s="20"/>
      <c r="Z1031" s="20"/>
      <c r="AA1031" s="20"/>
      <c r="AB1031" s="20"/>
      <c r="AC1031" s="20"/>
      <c r="AD1031" s="20"/>
      <c r="AE1031" s="20"/>
      <c r="AF1031" s="20"/>
      <c r="AG1031" s="20"/>
      <c r="AH1031" s="20"/>
      <c r="AI1031" s="20"/>
      <c r="AJ1031" s="20"/>
      <c r="AK1031" s="20"/>
      <c r="AL1031" s="20"/>
      <c r="AM1031" s="20"/>
      <c r="AN1031" s="20"/>
      <c r="AO1031" s="20"/>
      <c r="AP1031" s="20"/>
      <c r="AQ1031" s="20"/>
      <c r="AR1031" s="20"/>
      <c r="AS1031" s="20"/>
      <c r="AT1031" s="20"/>
      <c r="AU1031" s="20"/>
      <c r="AV1031" s="20"/>
      <c r="AW1031" s="20"/>
      <c r="AX1031" s="20"/>
      <c r="AY1031" s="20"/>
      <c r="AZ1031" s="20"/>
      <c r="BA1031" s="20"/>
    </row>
    <row r="1032" spans="1:53" s="23" customFormat="1" x14ac:dyDescent="0.2">
      <c r="A1032" s="20"/>
      <c r="B1032" s="20" t="str">
        <f>VLOOKUP(C1032,'[1]виды номенклатуры'!$B$1:$E$29,2)</f>
        <v>Котлы</v>
      </c>
      <c r="C1032" s="20" t="s">
        <v>2298</v>
      </c>
      <c r="D1032" s="20" t="s">
        <v>402</v>
      </c>
      <c r="E1032" s="14" t="s">
        <v>2384</v>
      </c>
      <c r="F1032" s="15" t="s">
        <v>2385</v>
      </c>
      <c r="G1032" s="2">
        <v>112383</v>
      </c>
      <c r="H1032" s="20"/>
      <c r="I1032" s="4"/>
      <c r="J1032" s="4"/>
      <c r="K1032" s="4"/>
      <c r="L1032" s="4"/>
      <c r="M1032" s="4"/>
      <c r="N1032" s="4"/>
      <c r="O1032" s="4"/>
      <c r="R1032" s="20"/>
      <c r="S1032" s="20"/>
      <c r="T1032" s="20"/>
      <c r="U1032" s="20"/>
      <c r="V1032" s="20"/>
      <c r="W1032" s="20"/>
      <c r="X1032" s="20"/>
      <c r="Y1032" s="20"/>
      <c r="Z1032" s="20"/>
      <c r="AA1032" s="20"/>
      <c r="AB1032" s="20"/>
      <c r="AC1032" s="20"/>
      <c r="AD1032" s="20"/>
      <c r="AE1032" s="20"/>
      <c r="AF1032" s="20"/>
      <c r="AG1032" s="20"/>
      <c r="AH1032" s="20"/>
      <c r="AI1032" s="20"/>
      <c r="AJ1032" s="20"/>
      <c r="AK1032" s="20"/>
      <c r="AL1032" s="20"/>
      <c r="AM1032" s="20"/>
      <c r="AN1032" s="20"/>
      <c r="AO1032" s="20"/>
      <c r="AP1032" s="20"/>
      <c r="AQ1032" s="20"/>
      <c r="AR1032" s="20"/>
      <c r="AS1032" s="20"/>
      <c r="AT1032" s="20"/>
      <c r="AU1032" s="20"/>
      <c r="AV1032" s="20"/>
      <c r="AW1032" s="20"/>
      <c r="AX1032" s="20"/>
      <c r="AY1032" s="20"/>
      <c r="AZ1032" s="20"/>
      <c r="BA1032" s="20"/>
    </row>
    <row r="1033" spans="1:53" s="23" customFormat="1" x14ac:dyDescent="0.2">
      <c r="A1033" s="20"/>
      <c r="B1033" s="20" t="str">
        <f>VLOOKUP(C1033,'[1]виды номенклатуры'!$B$1:$E$29,2)</f>
        <v>Котлы</v>
      </c>
      <c r="C1033" s="20" t="s">
        <v>2298</v>
      </c>
      <c r="D1033" s="20" t="s">
        <v>402</v>
      </c>
      <c r="E1033" s="14" t="s">
        <v>2386</v>
      </c>
      <c r="F1033" s="15" t="s">
        <v>2387</v>
      </c>
      <c r="G1033" s="2">
        <v>118112</v>
      </c>
      <c r="H1033" s="20"/>
      <c r="I1033" s="4"/>
      <c r="J1033" s="4"/>
      <c r="K1033" s="4"/>
      <c r="L1033" s="4"/>
      <c r="M1033" s="4"/>
      <c r="N1033" s="4"/>
      <c r="O1033" s="4"/>
      <c r="R1033" s="20"/>
      <c r="S1033" s="20"/>
      <c r="T1033" s="20"/>
      <c r="U1033" s="20"/>
      <c r="V1033" s="20"/>
      <c r="W1033" s="20"/>
      <c r="X1033" s="20"/>
      <c r="Y1033" s="20"/>
      <c r="Z1033" s="20"/>
      <c r="AA1033" s="20"/>
      <c r="AB1033" s="20"/>
      <c r="AC1033" s="20"/>
      <c r="AD1033" s="20"/>
      <c r="AE1033" s="20"/>
      <c r="AF1033" s="20"/>
      <c r="AG1033" s="20"/>
      <c r="AH1033" s="20"/>
      <c r="AI1033" s="20"/>
      <c r="AJ1033" s="20"/>
      <c r="AK1033" s="20"/>
      <c r="AL1033" s="20"/>
      <c r="AM1033" s="20"/>
      <c r="AN1033" s="20"/>
      <c r="AO1033" s="20"/>
      <c r="AP1033" s="20"/>
      <c r="AQ1033" s="20"/>
      <c r="AR1033" s="20"/>
      <c r="AS1033" s="20"/>
      <c r="AT1033" s="20"/>
      <c r="AU1033" s="20"/>
      <c r="AV1033" s="20"/>
      <c r="AW1033" s="20"/>
      <c r="AX1033" s="20"/>
      <c r="AY1033" s="20"/>
      <c r="AZ1033" s="20"/>
      <c r="BA1033" s="20"/>
    </row>
    <row r="1034" spans="1:53" s="23" customFormat="1" x14ac:dyDescent="0.2">
      <c r="A1034" s="20"/>
      <c r="B1034" s="20" t="str">
        <f>VLOOKUP(C1034,'[1]виды номенклатуры'!$B$1:$E$29,2)</f>
        <v>Котлы</v>
      </c>
      <c r="C1034" s="20" t="s">
        <v>2298</v>
      </c>
      <c r="D1034" s="20" t="s">
        <v>402</v>
      </c>
      <c r="E1034" s="14" t="s">
        <v>2388</v>
      </c>
      <c r="F1034" s="15" t="s">
        <v>2389</v>
      </c>
      <c r="G1034" s="2">
        <v>132434</v>
      </c>
      <c r="H1034" s="20"/>
      <c r="I1034" s="4"/>
      <c r="J1034" s="4"/>
      <c r="K1034" s="4"/>
      <c r="L1034" s="4"/>
      <c r="M1034" s="4"/>
      <c r="N1034" s="4"/>
      <c r="O1034" s="4"/>
      <c r="R1034" s="20"/>
      <c r="S1034" s="20"/>
      <c r="T1034" s="20"/>
      <c r="U1034" s="20"/>
      <c r="V1034" s="20"/>
      <c r="W1034" s="20"/>
      <c r="X1034" s="20"/>
      <c r="Y1034" s="20"/>
      <c r="Z1034" s="20"/>
      <c r="AA1034" s="20"/>
      <c r="AB1034" s="20"/>
      <c r="AC1034" s="20"/>
      <c r="AD1034" s="20"/>
      <c r="AE1034" s="20"/>
      <c r="AF1034" s="20"/>
      <c r="AG1034" s="20"/>
      <c r="AH1034" s="20"/>
      <c r="AI1034" s="20"/>
      <c r="AJ1034" s="20"/>
      <c r="AK1034" s="20"/>
      <c r="AL1034" s="20"/>
      <c r="AM1034" s="20"/>
      <c r="AN1034" s="20"/>
      <c r="AO1034" s="20"/>
      <c r="AP1034" s="20"/>
      <c r="AQ1034" s="20"/>
      <c r="AR1034" s="20"/>
      <c r="AS1034" s="20"/>
      <c r="AT1034" s="20"/>
      <c r="AU1034" s="20"/>
      <c r="AV1034" s="20"/>
      <c r="AW1034" s="20"/>
      <c r="AX1034" s="20"/>
      <c r="AY1034" s="20"/>
      <c r="AZ1034" s="20"/>
      <c r="BA1034" s="20"/>
    </row>
    <row r="1035" spans="1:53" s="23" customFormat="1" x14ac:dyDescent="0.2">
      <c r="A1035" s="20"/>
      <c r="B1035" s="20" t="str">
        <f>VLOOKUP(C1035,'[1]виды номенклатуры'!$B$1:$E$29,2)</f>
        <v>Котлы</v>
      </c>
      <c r="C1035" s="20" t="s">
        <v>2298</v>
      </c>
      <c r="D1035" s="20" t="s">
        <v>402</v>
      </c>
      <c r="E1035" s="14" t="s">
        <v>2390</v>
      </c>
      <c r="F1035" s="15" t="s">
        <v>2391</v>
      </c>
      <c r="G1035" s="2">
        <v>98062</v>
      </c>
      <c r="H1035" s="20"/>
      <c r="I1035" s="4"/>
      <c r="J1035" s="4"/>
      <c r="K1035" s="4"/>
      <c r="L1035" s="4"/>
      <c r="M1035" s="4"/>
      <c r="N1035" s="4"/>
      <c r="O1035" s="4"/>
      <c r="R1035" s="20"/>
      <c r="S1035" s="20"/>
      <c r="T1035" s="20"/>
      <c r="U1035" s="20"/>
      <c r="V1035" s="20"/>
      <c r="W1035" s="20"/>
      <c r="X1035" s="20"/>
      <c r="Y1035" s="20"/>
      <c r="Z1035" s="20"/>
      <c r="AA1035" s="20"/>
      <c r="AB1035" s="20"/>
      <c r="AC1035" s="20"/>
      <c r="AD1035" s="20"/>
      <c r="AE1035" s="20"/>
      <c r="AF1035" s="20"/>
      <c r="AG1035" s="20"/>
      <c r="AH1035" s="20"/>
      <c r="AI1035" s="20"/>
      <c r="AJ1035" s="20"/>
      <c r="AK1035" s="20"/>
      <c r="AL1035" s="20"/>
      <c r="AM1035" s="20"/>
      <c r="AN1035" s="20"/>
      <c r="AO1035" s="20"/>
      <c r="AP1035" s="20"/>
      <c r="AQ1035" s="20"/>
      <c r="AR1035" s="20"/>
      <c r="AS1035" s="20"/>
      <c r="AT1035" s="20"/>
      <c r="AU1035" s="20"/>
      <c r="AV1035" s="20"/>
      <c r="AW1035" s="20"/>
      <c r="AX1035" s="20"/>
      <c r="AY1035" s="20"/>
      <c r="AZ1035" s="20"/>
      <c r="BA1035" s="20"/>
    </row>
    <row r="1036" spans="1:53" s="23" customFormat="1" x14ac:dyDescent="0.2">
      <c r="A1036" s="20"/>
      <c r="B1036" s="20" t="str">
        <f>VLOOKUP(C1036,'[1]виды номенклатуры'!$B$1:$E$29,2)</f>
        <v>Котлы</v>
      </c>
      <c r="C1036" s="20" t="s">
        <v>2298</v>
      </c>
      <c r="D1036" s="20" t="s">
        <v>402</v>
      </c>
      <c r="E1036" s="14" t="s">
        <v>2392</v>
      </c>
      <c r="F1036" s="15" t="s">
        <v>2393</v>
      </c>
      <c r="G1036" s="2">
        <v>100926</v>
      </c>
      <c r="H1036" s="20"/>
      <c r="I1036" s="4"/>
      <c r="J1036" s="4"/>
      <c r="K1036" s="4"/>
      <c r="L1036" s="4"/>
      <c r="M1036" s="4"/>
      <c r="N1036" s="4"/>
      <c r="O1036" s="4"/>
      <c r="R1036" s="20"/>
      <c r="S1036" s="20"/>
      <c r="T1036" s="20"/>
      <c r="U1036" s="20"/>
      <c r="V1036" s="20"/>
      <c r="W1036" s="20"/>
      <c r="X1036" s="20"/>
      <c r="Y1036" s="20"/>
      <c r="Z1036" s="20"/>
      <c r="AA1036" s="20"/>
      <c r="AB1036" s="20"/>
      <c r="AC1036" s="20"/>
      <c r="AD1036" s="20"/>
      <c r="AE1036" s="20"/>
      <c r="AF1036" s="20"/>
      <c r="AG1036" s="20"/>
      <c r="AH1036" s="20"/>
      <c r="AI1036" s="20"/>
      <c r="AJ1036" s="20"/>
      <c r="AK1036" s="20"/>
      <c r="AL1036" s="20"/>
      <c r="AM1036" s="20"/>
      <c r="AN1036" s="20"/>
      <c r="AO1036" s="20"/>
      <c r="AP1036" s="20"/>
      <c r="AQ1036" s="20"/>
      <c r="AR1036" s="20"/>
      <c r="AS1036" s="20"/>
      <c r="AT1036" s="20"/>
      <c r="AU1036" s="20"/>
      <c r="AV1036" s="20"/>
      <c r="AW1036" s="20"/>
      <c r="AX1036" s="20"/>
      <c r="AY1036" s="20"/>
      <c r="AZ1036" s="20"/>
      <c r="BA1036" s="20"/>
    </row>
    <row r="1037" spans="1:53" s="23" customFormat="1" x14ac:dyDescent="0.2">
      <c r="A1037" s="20"/>
      <c r="B1037" s="20" t="str">
        <f>VLOOKUP(C1037,'[1]виды номенклатуры'!$B$1:$E$29,2)</f>
        <v>Котлы</v>
      </c>
      <c r="C1037" s="20" t="s">
        <v>2298</v>
      </c>
      <c r="D1037" s="20" t="s">
        <v>402</v>
      </c>
      <c r="E1037" s="14" t="s">
        <v>2394</v>
      </c>
      <c r="F1037" s="15" t="s">
        <v>2395</v>
      </c>
      <c r="G1037" s="2">
        <v>103790</v>
      </c>
      <c r="H1037" s="20"/>
      <c r="I1037" s="4"/>
      <c r="J1037" s="4"/>
      <c r="K1037" s="4"/>
      <c r="L1037" s="4"/>
      <c r="M1037" s="4"/>
      <c r="N1037" s="4"/>
      <c r="O1037" s="4"/>
      <c r="R1037" s="20"/>
      <c r="S1037" s="20"/>
      <c r="T1037" s="20"/>
      <c r="U1037" s="20"/>
      <c r="V1037" s="20"/>
      <c r="W1037" s="20"/>
      <c r="X1037" s="20"/>
      <c r="Y1037" s="20"/>
      <c r="Z1037" s="20"/>
      <c r="AA1037" s="20"/>
      <c r="AB1037" s="20"/>
      <c r="AC1037" s="20"/>
      <c r="AD1037" s="20"/>
      <c r="AE1037" s="20"/>
      <c r="AF1037" s="20"/>
      <c r="AG1037" s="20"/>
      <c r="AH1037" s="20"/>
      <c r="AI1037" s="20"/>
      <c r="AJ1037" s="20"/>
      <c r="AK1037" s="20"/>
      <c r="AL1037" s="20"/>
      <c r="AM1037" s="20"/>
      <c r="AN1037" s="20"/>
      <c r="AO1037" s="20"/>
      <c r="AP1037" s="20"/>
      <c r="AQ1037" s="20"/>
      <c r="AR1037" s="20"/>
      <c r="AS1037" s="20"/>
      <c r="AT1037" s="20"/>
      <c r="AU1037" s="20"/>
      <c r="AV1037" s="20"/>
      <c r="AW1037" s="20"/>
      <c r="AX1037" s="20"/>
      <c r="AY1037" s="20"/>
      <c r="AZ1037" s="20"/>
      <c r="BA1037" s="20"/>
    </row>
    <row r="1038" spans="1:53" s="23" customFormat="1" x14ac:dyDescent="0.2">
      <c r="A1038" s="20"/>
      <c r="B1038" s="20" t="str">
        <f>VLOOKUP(C1038,'[1]виды номенклатуры'!$B$1:$E$29,2)</f>
        <v>Котлы</v>
      </c>
      <c r="C1038" s="20" t="s">
        <v>2298</v>
      </c>
      <c r="D1038" s="20" t="s">
        <v>402</v>
      </c>
      <c r="E1038" s="14" t="s">
        <v>2396</v>
      </c>
      <c r="F1038" s="15" t="s">
        <v>2397</v>
      </c>
      <c r="G1038" s="2">
        <v>115248</v>
      </c>
      <c r="H1038" s="20"/>
      <c r="I1038" s="4"/>
      <c r="J1038" s="4"/>
      <c r="K1038" s="4"/>
      <c r="L1038" s="4"/>
      <c r="M1038" s="4"/>
      <c r="N1038" s="4"/>
      <c r="O1038" s="4"/>
      <c r="R1038" s="20"/>
      <c r="S1038" s="20"/>
      <c r="T1038" s="20"/>
      <c r="U1038" s="20"/>
      <c r="V1038" s="20"/>
      <c r="W1038" s="20"/>
      <c r="X1038" s="20"/>
      <c r="Y1038" s="20"/>
      <c r="Z1038" s="20"/>
      <c r="AA1038" s="20"/>
      <c r="AB1038" s="20"/>
      <c r="AC1038" s="20"/>
      <c r="AD1038" s="20"/>
      <c r="AE1038" s="20"/>
      <c r="AF1038" s="20"/>
      <c r="AG1038" s="20"/>
      <c r="AH1038" s="20"/>
      <c r="AI1038" s="20"/>
      <c r="AJ1038" s="20"/>
      <c r="AK1038" s="20"/>
      <c r="AL1038" s="20"/>
      <c r="AM1038" s="20"/>
      <c r="AN1038" s="20"/>
      <c r="AO1038" s="20"/>
      <c r="AP1038" s="20"/>
      <c r="AQ1038" s="20"/>
      <c r="AR1038" s="20"/>
      <c r="AS1038" s="20"/>
      <c r="AT1038" s="20"/>
      <c r="AU1038" s="20"/>
      <c r="AV1038" s="20"/>
      <c r="AW1038" s="20"/>
      <c r="AX1038" s="20"/>
      <c r="AY1038" s="20"/>
      <c r="AZ1038" s="20"/>
      <c r="BA1038" s="20"/>
    </row>
    <row r="1039" spans="1:53" s="23" customFormat="1" x14ac:dyDescent="0.2">
      <c r="A1039" s="20"/>
      <c r="B1039" s="20" t="str">
        <f>VLOOKUP(C1039,'[1]виды номенклатуры'!$B$1:$E$29,2)</f>
        <v>Котлы</v>
      </c>
      <c r="C1039" s="20" t="s">
        <v>2398</v>
      </c>
      <c r="D1039" s="20" t="s">
        <v>345</v>
      </c>
      <c r="E1039" s="38">
        <v>82699054</v>
      </c>
      <c r="F1039" s="39" t="s">
        <v>2399</v>
      </c>
      <c r="G1039" s="2">
        <v>80596</v>
      </c>
      <c r="H1039" s="20"/>
      <c r="I1039" s="4">
        <v>30</v>
      </c>
      <c r="J1039" s="4"/>
      <c r="K1039" s="4"/>
      <c r="L1039" s="4"/>
      <c r="M1039" s="4"/>
      <c r="N1039" s="4"/>
      <c r="O1039" s="4"/>
      <c r="R1039" s="20"/>
      <c r="S1039" s="20"/>
      <c r="T1039" s="20"/>
      <c r="U1039" s="20"/>
      <c r="V1039" s="20"/>
      <c r="W1039" s="20"/>
      <c r="X1039" s="20"/>
      <c r="Y1039" s="20"/>
      <c r="Z1039" s="20"/>
      <c r="AA1039" s="20"/>
      <c r="AB1039" s="20"/>
      <c r="AC1039" s="20"/>
      <c r="AD1039" s="20"/>
      <c r="AE1039" s="20"/>
      <c r="AF1039" s="20"/>
      <c r="AG1039" s="20"/>
      <c r="AH1039" s="20"/>
      <c r="AI1039" s="20"/>
      <c r="AJ1039" s="20"/>
      <c r="AK1039" s="20"/>
      <c r="AL1039" s="20"/>
      <c r="AM1039" s="20"/>
      <c r="AN1039" s="20"/>
      <c r="AO1039" s="20"/>
      <c r="AP1039" s="20"/>
      <c r="AQ1039" s="20"/>
      <c r="AR1039" s="20"/>
      <c r="AS1039" s="20"/>
      <c r="AT1039" s="20"/>
      <c r="AU1039" s="20"/>
      <c r="AV1039" s="20"/>
      <c r="AW1039" s="20"/>
      <c r="AX1039" s="20"/>
      <c r="AY1039" s="20"/>
      <c r="AZ1039" s="20"/>
      <c r="BA1039" s="20"/>
    </row>
    <row r="1040" spans="1:53" s="23" customFormat="1" x14ac:dyDescent="0.2">
      <c r="A1040" s="20"/>
      <c r="B1040" s="20" t="str">
        <f>VLOOKUP(C1040,'[1]виды номенклатуры'!$B$1:$E$29,2)</f>
        <v>Котлы</v>
      </c>
      <c r="C1040" s="20" t="s">
        <v>2398</v>
      </c>
      <c r="D1040" s="20" t="s">
        <v>345</v>
      </c>
      <c r="E1040" s="38">
        <v>82699094</v>
      </c>
      <c r="F1040" s="39" t="s">
        <v>2400</v>
      </c>
      <c r="G1040" s="2">
        <v>119451</v>
      </c>
      <c r="H1040" s="20"/>
      <c r="I1040" s="4">
        <v>45</v>
      </c>
      <c r="J1040" s="4"/>
      <c r="K1040" s="4"/>
      <c r="L1040" s="4"/>
      <c r="M1040" s="4"/>
      <c r="N1040" s="4"/>
      <c r="O1040" s="4"/>
      <c r="R1040" s="20"/>
      <c r="S1040" s="20"/>
      <c r="T1040" s="20"/>
      <c r="U1040" s="20"/>
      <c r="V1040" s="20"/>
      <c r="W1040" s="20"/>
      <c r="X1040" s="20"/>
      <c r="Y1040" s="20"/>
      <c r="Z1040" s="20"/>
      <c r="AA1040" s="20"/>
      <c r="AB1040" s="20"/>
      <c r="AC1040" s="20"/>
      <c r="AD1040" s="20"/>
      <c r="AE1040" s="20"/>
      <c r="AF1040" s="20"/>
      <c r="AG1040" s="20"/>
      <c r="AH1040" s="20"/>
      <c r="AI1040" s="20"/>
      <c r="AJ1040" s="20"/>
      <c r="AK1040" s="20"/>
      <c r="AL1040" s="20"/>
      <c r="AM1040" s="20"/>
      <c r="AN1040" s="20"/>
      <c r="AO1040" s="20"/>
      <c r="AP1040" s="20"/>
      <c r="AQ1040" s="20"/>
      <c r="AR1040" s="20"/>
      <c r="AS1040" s="20"/>
      <c r="AT1040" s="20"/>
      <c r="AU1040" s="20"/>
      <c r="AV1040" s="20"/>
      <c r="AW1040" s="20"/>
      <c r="AX1040" s="20"/>
      <c r="AY1040" s="20"/>
      <c r="AZ1040" s="20"/>
      <c r="BA1040" s="20"/>
    </row>
    <row r="1041" spans="1:53" s="23" customFormat="1" x14ac:dyDescent="0.2">
      <c r="A1041" s="20"/>
      <c r="B1041" s="20" t="str">
        <f>VLOOKUP(C1041,'[1]виды номенклатуры'!$B$1:$E$29,2)</f>
        <v>Котлы</v>
      </c>
      <c r="C1041" s="20" t="s">
        <v>2398</v>
      </c>
      <c r="D1041" s="20" t="s">
        <v>345</v>
      </c>
      <c r="E1041" s="38">
        <v>82699044</v>
      </c>
      <c r="F1041" s="39" t="s">
        <v>2401</v>
      </c>
      <c r="G1041" s="2">
        <v>71362</v>
      </c>
      <c r="H1041" s="20"/>
      <c r="I1041" s="4">
        <v>25</v>
      </c>
      <c r="J1041" s="4"/>
      <c r="K1041" s="4"/>
      <c r="L1041" s="4"/>
      <c r="M1041" s="4"/>
      <c r="N1041" s="4"/>
      <c r="O1041" s="4"/>
      <c r="R1041" s="20"/>
      <c r="S1041" s="20"/>
      <c r="T1041" s="20"/>
      <c r="U1041" s="20"/>
      <c r="V1041" s="20"/>
      <c r="W1041" s="20"/>
      <c r="X1041" s="20"/>
      <c r="Y1041" s="20"/>
      <c r="Z1041" s="20"/>
      <c r="AA1041" s="20"/>
      <c r="AB1041" s="20"/>
      <c r="AC1041" s="20"/>
      <c r="AD1041" s="20"/>
      <c r="AE1041" s="20"/>
      <c r="AF1041" s="20"/>
      <c r="AG1041" s="20"/>
      <c r="AH1041" s="20"/>
      <c r="AI1041" s="20"/>
      <c r="AJ1041" s="20"/>
      <c r="AK1041" s="20"/>
      <c r="AL1041" s="20"/>
      <c r="AM1041" s="20"/>
      <c r="AN1041" s="20"/>
      <c r="AO1041" s="20"/>
      <c r="AP1041" s="20"/>
      <c r="AQ1041" s="20"/>
      <c r="AR1041" s="20"/>
      <c r="AS1041" s="20"/>
      <c r="AT1041" s="20"/>
      <c r="AU1041" s="20"/>
      <c r="AV1041" s="20"/>
      <c r="AW1041" s="20"/>
      <c r="AX1041" s="20"/>
      <c r="AY1041" s="20"/>
      <c r="AZ1041" s="20"/>
      <c r="BA1041" s="20"/>
    </row>
    <row r="1042" spans="1:53" s="23" customFormat="1" x14ac:dyDescent="0.2">
      <c r="A1042" s="20"/>
      <c r="B1042" s="20" t="str">
        <f>VLOOKUP(C1042,'[1]виды номенклатуры'!$B$1:$E$29,2)</f>
        <v>Котлы</v>
      </c>
      <c r="C1042" s="20" t="s">
        <v>2398</v>
      </c>
      <c r="D1042" s="20" t="s">
        <v>345</v>
      </c>
      <c r="E1042" s="38">
        <v>82699064</v>
      </c>
      <c r="F1042" s="39" t="s">
        <v>2402</v>
      </c>
      <c r="G1042" s="2">
        <v>89565</v>
      </c>
      <c r="H1042" s="20"/>
      <c r="I1042" s="4">
        <v>35</v>
      </c>
      <c r="J1042" s="4"/>
      <c r="K1042" s="4"/>
      <c r="L1042" s="4"/>
      <c r="M1042" s="4"/>
      <c r="N1042" s="4"/>
      <c r="O1042" s="4"/>
      <c r="R1042" s="20"/>
      <c r="S1042" s="20"/>
      <c r="T1042" s="20"/>
      <c r="U1042" s="20"/>
      <c r="V1042" s="20"/>
      <c r="W1042" s="20"/>
      <c r="X1042" s="20"/>
      <c r="Y1042" s="20"/>
      <c r="Z1042" s="20"/>
      <c r="AA1042" s="20"/>
      <c r="AB1042" s="20"/>
      <c r="AC1042" s="20"/>
      <c r="AD1042" s="20"/>
      <c r="AE1042" s="20"/>
      <c r="AF1042" s="20"/>
      <c r="AG1042" s="20"/>
      <c r="AH1042" s="20"/>
      <c r="AI1042" s="20"/>
      <c r="AJ1042" s="20"/>
      <c r="AK1042" s="20"/>
      <c r="AL1042" s="20"/>
      <c r="AM1042" s="20"/>
      <c r="AN1042" s="20"/>
      <c r="AO1042" s="20"/>
      <c r="AP1042" s="20"/>
      <c r="AQ1042" s="20"/>
      <c r="AR1042" s="20"/>
      <c r="AS1042" s="20"/>
      <c r="AT1042" s="20"/>
      <c r="AU1042" s="20"/>
      <c r="AV1042" s="20"/>
      <c r="AW1042" s="20"/>
      <c r="AX1042" s="20"/>
      <c r="AY1042" s="20"/>
      <c r="AZ1042" s="20"/>
      <c r="BA1042" s="20"/>
    </row>
    <row r="1043" spans="1:53" s="23" customFormat="1" x14ac:dyDescent="0.2">
      <c r="A1043" s="20"/>
      <c r="B1043" s="20" t="str">
        <f>VLOOKUP(C1043,'[1]виды номенклатуры'!$B$1:$E$29,2)</f>
        <v>Котлы</v>
      </c>
      <c r="C1043" s="20" t="s">
        <v>2398</v>
      </c>
      <c r="D1043" s="20" t="s">
        <v>345</v>
      </c>
      <c r="E1043" s="38">
        <v>82699074</v>
      </c>
      <c r="F1043" s="39" t="s">
        <v>2403</v>
      </c>
      <c r="G1043" s="2">
        <v>99196</v>
      </c>
      <c r="H1043" s="20"/>
      <c r="I1043" s="4">
        <v>40</v>
      </c>
      <c r="J1043" s="4"/>
      <c r="K1043" s="4"/>
      <c r="L1043" s="4"/>
      <c r="M1043" s="4"/>
      <c r="N1043" s="4"/>
      <c r="O1043" s="4"/>
      <c r="R1043" s="20"/>
      <c r="S1043" s="20"/>
      <c r="T1043" s="20"/>
      <c r="U1043" s="20"/>
      <c r="V1043" s="20"/>
      <c r="W1043" s="20"/>
      <c r="X1043" s="20"/>
      <c r="Y1043" s="20"/>
      <c r="Z1043" s="20"/>
      <c r="AA1043" s="20"/>
      <c r="AB1043" s="20"/>
      <c r="AC1043" s="20"/>
      <c r="AD1043" s="20"/>
      <c r="AE1043" s="20"/>
      <c r="AF1043" s="20"/>
      <c r="AG1043" s="20"/>
      <c r="AH1043" s="20"/>
      <c r="AI1043" s="20"/>
      <c r="AJ1043" s="20"/>
      <c r="AK1043" s="20"/>
      <c r="AL1043" s="20"/>
      <c r="AM1043" s="20"/>
      <c r="AN1043" s="20"/>
      <c r="AO1043" s="20"/>
      <c r="AP1043" s="20"/>
      <c r="AQ1043" s="20"/>
      <c r="AR1043" s="20"/>
      <c r="AS1043" s="20"/>
      <c r="AT1043" s="20"/>
      <c r="AU1043" s="20"/>
      <c r="AV1043" s="20"/>
      <c r="AW1043" s="20"/>
      <c r="AX1043" s="20"/>
      <c r="AY1043" s="20"/>
      <c r="AZ1043" s="20"/>
      <c r="BA1043" s="20"/>
    </row>
    <row r="1044" spans="1:53" s="23" customFormat="1" x14ac:dyDescent="0.2">
      <c r="A1044" s="20"/>
      <c r="B1044" s="20" t="str">
        <f>VLOOKUP(C1044,'[1]виды номенклатуры'!$B$1:$E$29,2)</f>
        <v>Котлы</v>
      </c>
      <c r="C1044" s="20" t="s">
        <v>2404</v>
      </c>
      <c r="D1044" s="20" t="s">
        <v>345</v>
      </c>
      <c r="E1044" s="38">
        <v>82697701</v>
      </c>
      <c r="F1044" s="39" t="s">
        <v>2405</v>
      </c>
      <c r="G1044" s="2">
        <v>6110</v>
      </c>
      <c r="H1044" s="20"/>
      <c r="I1044" s="4"/>
      <c r="J1044" s="4"/>
      <c r="K1044" s="4"/>
      <c r="L1044" s="4"/>
      <c r="M1044" s="4"/>
      <c r="N1044" s="4"/>
      <c r="O1044" s="4"/>
      <c r="R1044" s="20"/>
      <c r="S1044" s="20"/>
      <c r="T1044" s="20"/>
      <c r="U1044" s="20"/>
      <c r="V1044" s="20"/>
      <c r="W1044" s="20"/>
      <c r="X1044" s="20"/>
      <c r="Y1044" s="20"/>
      <c r="Z1044" s="20"/>
      <c r="AA1044" s="20"/>
      <c r="AB1044" s="20"/>
      <c r="AC1044" s="20"/>
      <c r="AD1044" s="20"/>
      <c r="AE1044" s="20"/>
      <c r="AF1044" s="20"/>
      <c r="AG1044" s="20"/>
      <c r="AH1044" s="20"/>
      <c r="AI1044" s="20"/>
      <c r="AJ1044" s="20"/>
      <c r="AK1044" s="20"/>
      <c r="AL1044" s="20"/>
      <c r="AM1044" s="20"/>
      <c r="AN1044" s="20"/>
      <c r="AO1044" s="20"/>
      <c r="AP1044" s="20"/>
      <c r="AQ1044" s="20"/>
      <c r="AR1044" s="20"/>
      <c r="AS1044" s="20"/>
      <c r="AT1044" s="20"/>
      <c r="AU1044" s="20"/>
      <c r="AV1044" s="20"/>
      <c r="AW1044" s="20"/>
      <c r="AX1044" s="20"/>
      <c r="AY1044" s="20"/>
      <c r="AZ1044" s="20"/>
      <c r="BA1044" s="20"/>
    </row>
    <row r="1045" spans="1:53" s="23" customFormat="1" x14ac:dyDescent="0.2">
      <c r="A1045" s="20"/>
      <c r="B1045" s="20" t="str">
        <f>VLOOKUP(C1045,'[1]виды номенклатуры'!$B$1:$E$29,2)</f>
        <v>Котлы</v>
      </c>
      <c r="C1045" s="20" t="s">
        <v>2404</v>
      </c>
      <c r="D1045" s="20" t="s">
        <v>345</v>
      </c>
      <c r="E1045" s="38">
        <v>82697720</v>
      </c>
      <c r="F1045" s="39" t="s">
        <v>2406</v>
      </c>
      <c r="G1045" s="2">
        <v>11711</v>
      </c>
      <c r="H1045" s="20"/>
      <c r="I1045" s="4"/>
      <c r="J1045" s="4"/>
      <c r="K1045" s="4"/>
      <c r="L1045" s="4"/>
      <c r="M1045" s="4"/>
      <c r="N1045" s="4"/>
      <c r="O1045" s="4"/>
      <c r="R1045" s="20"/>
      <c r="S1045" s="20"/>
      <c r="T1045" s="20"/>
      <c r="U1045" s="20"/>
      <c r="V1045" s="20"/>
      <c r="W1045" s="20"/>
      <c r="X1045" s="20"/>
      <c r="Y1045" s="20"/>
      <c r="Z1045" s="20"/>
      <c r="AA1045" s="20"/>
      <c r="AB1045" s="20"/>
      <c r="AC1045" s="20"/>
      <c r="AD1045" s="20"/>
      <c r="AE1045" s="20"/>
      <c r="AF1045" s="20"/>
      <c r="AG1045" s="20"/>
      <c r="AH1045" s="20"/>
      <c r="AI1045" s="20"/>
      <c r="AJ1045" s="20"/>
      <c r="AK1045" s="20"/>
      <c r="AL1045" s="20"/>
      <c r="AM1045" s="20"/>
      <c r="AN1045" s="20"/>
      <c r="AO1045" s="20"/>
      <c r="AP1045" s="20"/>
      <c r="AQ1045" s="20"/>
      <c r="AR1045" s="20"/>
      <c r="AS1045" s="20"/>
      <c r="AT1045" s="20"/>
      <c r="AU1045" s="20"/>
      <c r="AV1045" s="20"/>
      <c r="AW1045" s="20"/>
      <c r="AX1045" s="20"/>
      <c r="AY1045" s="20"/>
      <c r="AZ1045" s="20"/>
      <c r="BA1045" s="20"/>
    </row>
    <row r="1046" spans="1:53" s="23" customFormat="1" x14ac:dyDescent="0.2">
      <c r="A1046" s="20"/>
      <c r="B1046" s="20" t="str">
        <f>VLOOKUP(C1046,'[1]виды номенклатуры'!$B$1:$E$29,2)</f>
        <v>Котлы</v>
      </c>
      <c r="C1046" s="20" t="s">
        <v>2404</v>
      </c>
      <c r="D1046" s="20" t="s">
        <v>345</v>
      </c>
      <c r="E1046" s="38">
        <v>82697721</v>
      </c>
      <c r="F1046" s="39" t="s">
        <v>2407</v>
      </c>
      <c r="G1046" s="2">
        <v>12566</v>
      </c>
      <c r="H1046" s="20"/>
      <c r="I1046" s="4"/>
      <c r="J1046" s="4"/>
      <c r="K1046" s="4"/>
      <c r="L1046" s="4"/>
      <c r="M1046" s="4"/>
      <c r="N1046" s="4"/>
      <c r="O1046" s="4"/>
      <c r="R1046" s="20"/>
      <c r="S1046" s="20"/>
      <c r="T1046" s="20"/>
      <c r="U1046" s="20"/>
      <c r="V1046" s="20"/>
      <c r="W1046" s="20"/>
      <c r="X1046" s="20"/>
      <c r="Y1046" s="20"/>
      <c r="Z1046" s="20"/>
      <c r="AA1046" s="20"/>
      <c r="AB1046" s="20"/>
      <c r="AC1046" s="20"/>
      <c r="AD1046" s="20"/>
      <c r="AE1046" s="20"/>
      <c r="AF1046" s="20"/>
      <c r="AG1046" s="20"/>
      <c r="AH1046" s="20"/>
      <c r="AI1046" s="20"/>
      <c r="AJ1046" s="20"/>
      <c r="AK1046" s="20"/>
      <c r="AL1046" s="20"/>
      <c r="AM1046" s="20"/>
      <c r="AN1046" s="20"/>
      <c r="AO1046" s="20"/>
      <c r="AP1046" s="20"/>
      <c r="AQ1046" s="20"/>
      <c r="AR1046" s="20"/>
      <c r="AS1046" s="20"/>
      <c r="AT1046" s="20"/>
      <c r="AU1046" s="20"/>
      <c r="AV1046" s="20"/>
      <c r="AW1046" s="20"/>
      <c r="AX1046" s="20"/>
      <c r="AY1046" s="20"/>
      <c r="AZ1046" s="20"/>
      <c r="BA1046" s="20"/>
    </row>
    <row r="1047" spans="1:53" s="23" customFormat="1" x14ac:dyDescent="0.2">
      <c r="A1047" s="20"/>
      <c r="B1047" s="20" t="str">
        <f>VLOOKUP(C1047,'[1]виды номенклатуры'!$B$1:$E$29,2)</f>
        <v>Котлы</v>
      </c>
      <c r="C1047" s="20" t="s">
        <v>2404</v>
      </c>
      <c r="D1047" s="20" t="s">
        <v>345</v>
      </c>
      <c r="E1047" s="38">
        <v>82697722</v>
      </c>
      <c r="F1047" s="39" t="s">
        <v>2408</v>
      </c>
      <c r="G1047" s="2">
        <v>13636</v>
      </c>
      <c r="H1047" s="20"/>
      <c r="I1047" s="4"/>
      <c r="J1047" s="4"/>
      <c r="K1047" s="4"/>
      <c r="L1047" s="4"/>
      <c r="M1047" s="4"/>
      <c r="N1047" s="4"/>
      <c r="O1047" s="4"/>
      <c r="R1047" s="20"/>
      <c r="S1047" s="20"/>
      <c r="T1047" s="20"/>
      <c r="U1047" s="20"/>
      <c r="V1047" s="20"/>
      <c r="W1047" s="20"/>
      <c r="X1047" s="20"/>
      <c r="Y1047" s="20"/>
      <c r="Z1047" s="20"/>
      <c r="AA1047" s="20"/>
      <c r="AB1047" s="20"/>
      <c r="AC1047" s="20"/>
      <c r="AD1047" s="20"/>
      <c r="AE1047" s="20"/>
      <c r="AF1047" s="20"/>
      <c r="AG1047" s="20"/>
      <c r="AH1047" s="20"/>
      <c r="AI1047" s="20"/>
      <c r="AJ1047" s="20"/>
      <c r="AK1047" s="20"/>
      <c r="AL1047" s="20"/>
      <c r="AM1047" s="20"/>
      <c r="AN1047" s="20"/>
      <c r="AO1047" s="20"/>
      <c r="AP1047" s="20"/>
      <c r="AQ1047" s="20"/>
      <c r="AR1047" s="20"/>
      <c r="AS1047" s="20"/>
      <c r="AT1047" s="20"/>
      <c r="AU1047" s="20"/>
      <c r="AV1047" s="20"/>
      <c r="AW1047" s="20"/>
      <c r="AX1047" s="20"/>
      <c r="AY1047" s="20"/>
      <c r="AZ1047" s="20"/>
      <c r="BA1047" s="20"/>
    </row>
    <row r="1048" spans="1:53" s="23" customFormat="1" x14ac:dyDescent="0.2">
      <c r="A1048" s="20"/>
      <c r="B1048" s="20" t="str">
        <f>VLOOKUP(C1048,'[1]виды номенклатуры'!$B$1:$E$29,2)</f>
        <v>Котлы</v>
      </c>
      <c r="C1048" s="20" t="s">
        <v>2409</v>
      </c>
      <c r="D1048" s="20" t="s">
        <v>378</v>
      </c>
      <c r="E1048" s="21" t="str">
        <f>SUBSTITUTE(F1048,"EKCO.","")</f>
        <v>L1Fp-4</v>
      </c>
      <c r="F1048" s="40" t="s">
        <v>2410</v>
      </c>
      <c r="G1048" s="2">
        <v>24667</v>
      </c>
      <c r="H1048" s="20"/>
      <c r="I1048" s="4">
        <v>4</v>
      </c>
      <c r="J1048" s="4"/>
      <c r="K1048" s="4"/>
      <c r="L1048" s="4"/>
      <c r="M1048" s="4"/>
      <c r="N1048" s="4" t="s">
        <v>2411</v>
      </c>
      <c r="O1048" s="4"/>
      <c r="R1048" s="20"/>
      <c r="S1048" s="20"/>
      <c r="T1048" s="20"/>
      <c r="U1048" s="20"/>
      <c r="V1048" s="20"/>
      <c r="W1048" s="20"/>
      <c r="X1048" s="20"/>
      <c r="Y1048" s="20"/>
      <c r="Z1048" s="20"/>
      <c r="AA1048" s="20"/>
      <c r="AB1048" s="20"/>
      <c r="AC1048" s="20"/>
      <c r="AD1048" s="20"/>
      <c r="AE1048" s="20"/>
      <c r="AF1048" s="20"/>
      <c r="AG1048" s="20"/>
      <c r="AH1048" s="20"/>
      <c r="AI1048" s="20"/>
      <c r="AJ1048" s="20"/>
      <c r="AK1048" s="20"/>
      <c r="AL1048" s="20"/>
      <c r="AM1048" s="20"/>
      <c r="AN1048" s="20"/>
      <c r="AO1048" s="20"/>
      <c r="AP1048" s="20"/>
      <c r="AQ1048" s="20"/>
      <c r="AR1048" s="20"/>
      <c r="AS1048" s="20"/>
      <c r="AT1048" s="20"/>
      <c r="AU1048" s="20"/>
      <c r="AV1048" s="20"/>
      <c r="AW1048" s="20"/>
      <c r="AX1048" s="20"/>
      <c r="AY1048" s="20"/>
      <c r="AZ1048" s="20"/>
      <c r="BA1048" s="20"/>
    </row>
    <row r="1049" spans="1:53" s="23" customFormat="1" x14ac:dyDescent="0.2">
      <c r="A1049" s="20"/>
      <c r="B1049" s="20" t="str">
        <f>VLOOKUP(C1049,'[1]виды номенклатуры'!$B$1:$E$29,2)</f>
        <v>Котлы</v>
      </c>
      <c r="C1049" s="20" t="s">
        <v>2409</v>
      </c>
      <c r="D1049" s="20" t="s">
        <v>378</v>
      </c>
      <c r="E1049" s="21" t="str">
        <f t="shared" ref="E1049:E1081" si="0">SUBSTITUTE(F1049,"EKCO.","")</f>
        <v>L1Fp-6</v>
      </c>
      <c r="F1049" s="40" t="s">
        <v>2412</v>
      </c>
      <c r="G1049" s="2">
        <v>24667</v>
      </c>
      <c r="H1049" s="20"/>
      <c r="I1049" s="4">
        <v>6</v>
      </c>
      <c r="J1049" s="4"/>
      <c r="K1049" s="4"/>
      <c r="L1049" s="4"/>
      <c r="M1049" s="4"/>
      <c r="N1049" s="4" t="s">
        <v>2411</v>
      </c>
      <c r="O1049" s="4"/>
      <c r="R1049" s="20"/>
      <c r="S1049" s="20"/>
      <c r="T1049" s="20"/>
      <c r="U1049" s="20"/>
      <c r="V1049" s="20"/>
      <c r="W1049" s="20"/>
      <c r="X1049" s="20"/>
      <c r="Y1049" s="20"/>
      <c r="Z1049" s="20"/>
      <c r="AA1049" s="20"/>
      <c r="AB1049" s="20"/>
      <c r="AC1049" s="20"/>
      <c r="AD1049" s="20"/>
      <c r="AE1049" s="20"/>
      <c r="AF1049" s="20"/>
      <c r="AG1049" s="20"/>
      <c r="AH1049" s="20"/>
      <c r="AI1049" s="20"/>
      <c r="AJ1049" s="20"/>
      <c r="AK1049" s="20"/>
      <c r="AL1049" s="20"/>
      <c r="AM1049" s="20"/>
      <c r="AN1049" s="20"/>
      <c r="AO1049" s="20"/>
      <c r="AP1049" s="20"/>
      <c r="AQ1049" s="20"/>
      <c r="AR1049" s="20"/>
      <c r="AS1049" s="20"/>
      <c r="AT1049" s="20"/>
      <c r="AU1049" s="20"/>
      <c r="AV1049" s="20"/>
      <c r="AW1049" s="20"/>
      <c r="AX1049" s="20"/>
      <c r="AY1049" s="20"/>
      <c r="AZ1049" s="20"/>
      <c r="BA1049" s="20"/>
    </row>
    <row r="1050" spans="1:53" s="23" customFormat="1" x14ac:dyDescent="0.2">
      <c r="A1050" s="20"/>
      <c r="B1050" s="20" t="str">
        <f>VLOOKUP(C1050,'[1]виды номенклатуры'!$B$1:$E$29,2)</f>
        <v>Котлы</v>
      </c>
      <c r="C1050" s="20" t="s">
        <v>2409</v>
      </c>
      <c r="D1050" s="20" t="s">
        <v>378</v>
      </c>
      <c r="E1050" s="21" t="str">
        <f t="shared" si="0"/>
        <v>L1Fp-8</v>
      </c>
      <c r="F1050" s="40" t="s">
        <v>2413</v>
      </c>
      <c r="G1050" s="2">
        <v>24667</v>
      </c>
      <c r="H1050" s="20"/>
      <c r="I1050" s="4">
        <v>8</v>
      </c>
      <c r="J1050" s="4"/>
      <c r="K1050" s="4"/>
      <c r="L1050" s="4"/>
      <c r="M1050" s="4"/>
      <c r="N1050" s="4" t="s">
        <v>2411</v>
      </c>
      <c r="O1050" s="4"/>
      <c r="R1050" s="20"/>
      <c r="S1050" s="20"/>
      <c r="T1050" s="20"/>
      <c r="U1050" s="20"/>
      <c r="V1050" s="20"/>
      <c r="W1050" s="20"/>
      <c r="X1050" s="20"/>
      <c r="Y1050" s="20"/>
      <c r="Z1050" s="20"/>
      <c r="AA1050" s="20"/>
      <c r="AB1050" s="20"/>
      <c r="AC1050" s="20"/>
      <c r="AD1050" s="20"/>
      <c r="AE1050" s="20"/>
      <c r="AF1050" s="20"/>
      <c r="AG1050" s="20"/>
      <c r="AH1050" s="20"/>
      <c r="AI1050" s="20"/>
      <c r="AJ1050" s="20"/>
      <c r="AK1050" s="20"/>
      <c r="AL1050" s="20"/>
      <c r="AM1050" s="20"/>
      <c r="AN1050" s="20"/>
      <c r="AO1050" s="20"/>
      <c r="AP1050" s="20"/>
      <c r="AQ1050" s="20"/>
      <c r="AR1050" s="20"/>
      <c r="AS1050" s="20"/>
      <c r="AT1050" s="20"/>
      <c r="AU1050" s="20"/>
      <c r="AV1050" s="20"/>
      <c r="AW1050" s="20"/>
      <c r="AX1050" s="20"/>
      <c r="AY1050" s="20"/>
      <c r="AZ1050" s="20"/>
      <c r="BA1050" s="20"/>
    </row>
    <row r="1051" spans="1:53" s="23" customFormat="1" x14ac:dyDescent="0.2">
      <c r="A1051" s="20"/>
      <c r="B1051" s="20" t="str">
        <f>VLOOKUP(C1051,'[1]виды номенклатуры'!$B$1:$E$29,2)</f>
        <v>Котлы</v>
      </c>
      <c r="C1051" s="20" t="s">
        <v>2409</v>
      </c>
      <c r="D1051" s="20" t="s">
        <v>378</v>
      </c>
      <c r="E1051" s="21" t="str">
        <f t="shared" si="0"/>
        <v>L1Fz-4</v>
      </c>
      <c r="F1051" s="40" t="s">
        <v>2414</v>
      </c>
      <c r="G1051" s="2">
        <v>25009</v>
      </c>
      <c r="H1051" s="20"/>
      <c r="I1051" s="4">
        <v>4</v>
      </c>
      <c r="J1051" s="4"/>
      <c r="K1051" s="4"/>
      <c r="L1051" s="4"/>
      <c r="M1051" s="4"/>
      <c r="N1051" s="4" t="s">
        <v>2411</v>
      </c>
      <c r="O1051" s="4"/>
      <c r="R1051" s="20"/>
      <c r="S1051" s="20"/>
      <c r="T1051" s="20"/>
      <c r="U1051" s="20"/>
      <c r="V1051" s="20"/>
      <c r="W1051" s="20"/>
      <c r="X1051" s="20"/>
      <c r="Y1051" s="20"/>
      <c r="Z1051" s="20"/>
      <c r="AA1051" s="20"/>
      <c r="AB1051" s="20"/>
      <c r="AC1051" s="20"/>
      <c r="AD1051" s="20"/>
      <c r="AE1051" s="20"/>
      <c r="AF1051" s="20"/>
      <c r="AG1051" s="20"/>
      <c r="AH1051" s="20"/>
      <c r="AI1051" s="20"/>
      <c r="AJ1051" s="20"/>
      <c r="AK1051" s="20"/>
      <c r="AL1051" s="20"/>
      <c r="AM1051" s="20"/>
      <c r="AN1051" s="20"/>
      <c r="AO1051" s="20"/>
      <c r="AP1051" s="20"/>
      <c r="AQ1051" s="20"/>
      <c r="AR1051" s="20"/>
      <c r="AS1051" s="20"/>
      <c r="AT1051" s="20"/>
      <c r="AU1051" s="20"/>
      <c r="AV1051" s="20"/>
      <c r="AW1051" s="20"/>
      <c r="AX1051" s="20"/>
      <c r="AY1051" s="20"/>
      <c r="AZ1051" s="20"/>
      <c r="BA1051" s="20"/>
    </row>
    <row r="1052" spans="1:53" s="23" customFormat="1" x14ac:dyDescent="0.2">
      <c r="A1052" s="20"/>
      <c r="B1052" s="20" t="str">
        <f>VLOOKUP(C1052,'[1]виды номенклатуры'!$B$1:$E$29,2)</f>
        <v>Котлы</v>
      </c>
      <c r="C1052" s="20" t="s">
        <v>2409</v>
      </c>
      <c r="D1052" s="20" t="s">
        <v>378</v>
      </c>
      <c r="E1052" s="21" t="str">
        <f t="shared" si="0"/>
        <v>L1Fz-6</v>
      </c>
      <c r="F1052" s="40" t="s">
        <v>2415</v>
      </c>
      <c r="G1052" s="2">
        <v>25009</v>
      </c>
      <c r="H1052" s="20"/>
      <c r="I1052" s="4">
        <v>6</v>
      </c>
      <c r="J1052" s="4"/>
      <c r="K1052" s="4"/>
      <c r="L1052" s="4"/>
      <c r="M1052" s="4"/>
      <c r="N1052" s="4" t="s">
        <v>2411</v>
      </c>
      <c r="O1052" s="4"/>
      <c r="R1052" s="20"/>
      <c r="S1052" s="20"/>
      <c r="T1052" s="20"/>
      <c r="U1052" s="20"/>
      <c r="V1052" s="20"/>
      <c r="W1052" s="20"/>
      <c r="X1052" s="20"/>
      <c r="Y1052" s="20"/>
      <c r="Z1052" s="20"/>
      <c r="AA1052" s="20"/>
      <c r="AB1052" s="20"/>
      <c r="AC1052" s="20"/>
      <c r="AD1052" s="20"/>
      <c r="AE1052" s="20"/>
      <c r="AF1052" s="20"/>
      <c r="AG1052" s="20"/>
      <c r="AH1052" s="20"/>
      <c r="AI1052" s="20"/>
      <c r="AJ1052" s="20"/>
      <c r="AK1052" s="20"/>
      <c r="AL1052" s="20"/>
      <c r="AM1052" s="20"/>
      <c r="AN1052" s="20"/>
      <c r="AO1052" s="20"/>
      <c r="AP1052" s="20"/>
      <c r="AQ1052" s="20"/>
      <c r="AR1052" s="20"/>
      <c r="AS1052" s="20"/>
      <c r="AT1052" s="20"/>
      <c r="AU1052" s="20"/>
      <c r="AV1052" s="20"/>
      <c r="AW1052" s="20"/>
      <c r="AX1052" s="20"/>
      <c r="AY1052" s="20"/>
      <c r="AZ1052" s="20"/>
      <c r="BA1052" s="20"/>
    </row>
    <row r="1053" spans="1:53" s="23" customFormat="1" x14ac:dyDescent="0.2">
      <c r="A1053" s="20"/>
      <c r="B1053" s="20" t="str">
        <f>VLOOKUP(C1053,'[1]виды номенклатуры'!$B$1:$E$29,2)</f>
        <v>Котлы</v>
      </c>
      <c r="C1053" s="20" t="s">
        <v>2409</v>
      </c>
      <c r="D1053" s="20" t="s">
        <v>378</v>
      </c>
      <c r="E1053" s="21" t="str">
        <f t="shared" si="0"/>
        <v>L1Fz-8</v>
      </c>
      <c r="F1053" s="40" t="s">
        <v>2416</v>
      </c>
      <c r="G1053" s="2">
        <v>25009</v>
      </c>
      <c r="H1053" s="20"/>
      <c r="I1053" s="4">
        <v>8</v>
      </c>
      <c r="J1053" s="4"/>
      <c r="K1053" s="4"/>
      <c r="L1053" s="4"/>
      <c r="M1053" s="4"/>
      <c r="N1053" s="4" t="s">
        <v>2411</v>
      </c>
      <c r="O1053" s="4"/>
      <c r="R1053" s="20"/>
      <c r="S1053" s="20"/>
      <c r="T1053" s="20"/>
      <c r="U1053" s="20"/>
      <c r="V1053" s="20"/>
      <c r="W1053" s="20"/>
      <c r="X1053" s="20"/>
      <c r="Y1053" s="20"/>
      <c r="Z1053" s="20"/>
      <c r="AA1053" s="20"/>
      <c r="AB1053" s="20"/>
      <c r="AC1053" s="20"/>
      <c r="AD1053" s="20"/>
      <c r="AE1053" s="20"/>
      <c r="AF1053" s="20"/>
      <c r="AG1053" s="20"/>
      <c r="AH1053" s="20"/>
      <c r="AI1053" s="20"/>
      <c r="AJ1053" s="20"/>
      <c r="AK1053" s="20"/>
      <c r="AL1053" s="20"/>
      <c r="AM1053" s="20"/>
      <c r="AN1053" s="20"/>
      <c r="AO1053" s="20"/>
      <c r="AP1053" s="20"/>
      <c r="AQ1053" s="20"/>
      <c r="AR1053" s="20"/>
      <c r="AS1053" s="20"/>
      <c r="AT1053" s="20"/>
      <c r="AU1053" s="20"/>
      <c r="AV1053" s="20"/>
      <c r="AW1053" s="20"/>
      <c r="AX1053" s="20"/>
      <c r="AY1053" s="20"/>
      <c r="AZ1053" s="20"/>
      <c r="BA1053" s="20"/>
    </row>
    <row r="1054" spans="1:53" s="23" customFormat="1" x14ac:dyDescent="0.2">
      <c r="A1054" s="20"/>
      <c r="B1054" s="20" t="str">
        <f>VLOOKUP(C1054,'[1]виды номенклатуры'!$B$1:$E$29,2)</f>
        <v>Котлы</v>
      </c>
      <c r="C1054" s="20" t="s">
        <v>2409</v>
      </c>
      <c r="D1054" s="20" t="s">
        <v>378</v>
      </c>
      <c r="E1054" s="21" t="str">
        <f t="shared" si="0"/>
        <v>L1p-12</v>
      </c>
      <c r="F1054" s="40" t="s">
        <v>2417</v>
      </c>
      <c r="G1054" s="2">
        <v>24667</v>
      </c>
      <c r="H1054" s="20"/>
      <c r="I1054" s="4">
        <v>12</v>
      </c>
      <c r="J1054" s="4"/>
      <c r="K1054" s="4"/>
      <c r="L1054" s="4"/>
      <c r="M1054" s="4"/>
      <c r="N1054" s="4" t="s">
        <v>2411</v>
      </c>
      <c r="O1054" s="4"/>
      <c r="R1054" s="20"/>
      <c r="S1054" s="20"/>
      <c r="T1054" s="20"/>
      <c r="U1054" s="20"/>
      <c r="V1054" s="20"/>
      <c r="W1054" s="20"/>
      <c r="X1054" s="20"/>
      <c r="Y1054" s="20"/>
      <c r="Z1054" s="20"/>
      <c r="AA1054" s="20"/>
      <c r="AB1054" s="20"/>
      <c r="AC1054" s="20"/>
      <c r="AD1054" s="20"/>
      <c r="AE1054" s="20"/>
      <c r="AF1054" s="20"/>
      <c r="AG1054" s="20"/>
      <c r="AH1054" s="20"/>
      <c r="AI1054" s="20"/>
      <c r="AJ1054" s="20"/>
      <c r="AK1054" s="20"/>
      <c r="AL1054" s="20"/>
      <c r="AM1054" s="20"/>
      <c r="AN1054" s="20"/>
      <c r="AO1054" s="20"/>
      <c r="AP1054" s="20"/>
      <c r="AQ1054" s="20"/>
      <c r="AR1054" s="20"/>
      <c r="AS1054" s="20"/>
      <c r="AT1054" s="20"/>
      <c r="AU1054" s="20"/>
      <c r="AV1054" s="20"/>
      <c r="AW1054" s="20"/>
      <c r="AX1054" s="20"/>
      <c r="AY1054" s="20"/>
      <c r="AZ1054" s="20"/>
      <c r="BA1054" s="20"/>
    </row>
    <row r="1055" spans="1:53" s="23" customFormat="1" x14ac:dyDescent="0.2">
      <c r="A1055" s="20"/>
      <c r="B1055" s="20" t="str">
        <f>VLOOKUP(C1055,'[1]виды номенклатуры'!$B$1:$E$29,2)</f>
        <v>Котлы</v>
      </c>
      <c r="C1055" s="20" t="s">
        <v>2409</v>
      </c>
      <c r="D1055" s="20" t="s">
        <v>378</v>
      </c>
      <c r="E1055" s="21" t="str">
        <f t="shared" si="0"/>
        <v>L1p-15</v>
      </c>
      <c r="F1055" s="40" t="s">
        <v>2418</v>
      </c>
      <c r="G1055" s="2">
        <v>24799</v>
      </c>
      <c r="H1055" s="20"/>
      <c r="I1055" s="4">
        <v>15</v>
      </c>
      <c r="J1055" s="4"/>
      <c r="K1055" s="4"/>
      <c r="L1055" s="4"/>
      <c r="M1055" s="4"/>
      <c r="N1055" s="4" t="s">
        <v>2411</v>
      </c>
      <c r="O1055" s="4"/>
      <c r="R1055" s="20"/>
      <c r="S1055" s="20"/>
      <c r="T1055" s="20"/>
      <c r="U1055" s="20"/>
      <c r="V1055" s="20"/>
      <c r="W1055" s="20"/>
      <c r="X1055" s="20"/>
      <c r="Y1055" s="20"/>
      <c r="Z1055" s="20"/>
      <c r="AA1055" s="20"/>
      <c r="AB1055" s="20"/>
      <c r="AC1055" s="20"/>
      <c r="AD1055" s="20"/>
      <c r="AE1055" s="20"/>
      <c r="AF1055" s="20"/>
      <c r="AG1055" s="20"/>
      <c r="AH1055" s="20"/>
      <c r="AI1055" s="20"/>
      <c r="AJ1055" s="20"/>
      <c r="AK1055" s="20"/>
      <c r="AL1055" s="20"/>
      <c r="AM1055" s="20"/>
      <c r="AN1055" s="20"/>
      <c r="AO1055" s="20"/>
      <c r="AP1055" s="20"/>
      <c r="AQ1055" s="20"/>
      <c r="AR1055" s="20"/>
      <c r="AS1055" s="20"/>
      <c r="AT1055" s="20"/>
      <c r="AU1055" s="20"/>
      <c r="AV1055" s="20"/>
      <c r="AW1055" s="20"/>
      <c r="AX1055" s="20"/>
      <c r="AY1055" s="20"/>
      <c r="AZ1055" s="20"/>
      <c r="BA1055" s="20"/>
    </row>
    <row r="1056" spans="1:53" s="23" customFormat="1" x14ac:dyDescent="0.2">
      <c r="A1056" s="20"/>
      <c r="B1056" s="20" t="str">
        <f>VLOOKUP(C1056,'[1]виды номенклатуры'!$B$1:$E$29,2)</f>
        <v>Котлы</v>
      </c>
      <c r="C1056" s="20" t="s">
        <v>2409</v>
      </c>
      <c r="D1056" s="20" t="s">
        <v>378</v>
      </c>
      <c r="E1056" s="21" t="str">
        <f t="shared" si="0"/>
        <v>L1p-18</v>
      </c>
      <c r="F1056" s="40" t="s">
        <v>2419</v>
      </c>
      <c r="G1056" s="2">
        <v>24799</v>
      </c>
      <c r="H1056" s="20"/>
      <c r="I1056" s="4">
        <v>18</v>
      </c>
      <c r="J1056" s="4"/>
      <c r="K1056" s="4"/>
      <c r="L1056" s="4"/>
      <c r="M1056" s="4"/>
      <c r="N1056" s="4" t="s">
        <v>2411</v>
      </c>
      <c r="O1056" s="4"/>
      <c r="R1056" s="20"/>
      <c r="S1056" s="20"/>
      <c r="T1056" s="20"/>
      <c r="U1056" s="20"/>
      <c r="V1056" s="20"/>
      <c r="W1056" s="20"/>
      <c r="X1056" s="20"/>
      <c r="Y1056" s="20"/>
      <c r="Z1056" s="20"/>
      <c r="AA1056" s="20"/>
      <c r="AB1056" s="20"/>
      <c r="AC1056" s="20"/>
      <c r="AD1056" s="20"/>
      <c r="AE1056" s="20"/>
      <c r="AF1056" s="20"/>
      <c r="AG1056" s="20"/>
      <c r="AH1056" s="20"/>
      <c r="AI1056" s="20"/>
      <c r="AJ1056" s="20"/>
      <c r="AK1056" s="20"/>
      <c r="AL1056" s="20"/>
      <c r="AM1056" s="20"/>
      <c r="AN1056" s="20"/>
      <c r="AO1056" s="20"/>
      <c r="AP1056" s="20"/>
      <c r="AQ1056" s="20"/>
      <c r="AR1056" s="20"/>
      <c r="AS1056" s="20"/>
      <c r="AT1056" s="20"/>
      <c r="AU1056" s="20"/>
      <c r="AV1056" s="20"/>
      <c r="AW1056" s="20"/>
      <c r="AX1056" s="20"/>
      <c r="AY1056" s="20"/>
      <c r="AZ1056" s="20"/>
      <c r="BA1056" s="20"/>
    </row>
    <row r="1057" spans="1:53" s="23" customFormat="1" x14ac:dyDescent="0.2">
      <c r="A1057" s="20"/>
      <c r="B1057" s="20" t="str">
        <f>VLOOKUP(C1057,'[1]виды номенклатуры'!$B$1:$E$29,2)</f>
        <v>Котлы</v>
      </c>
      <c r="C1057" s="20" t="s">
        <v>2409</v>
      </c>
      <c r="D1057" s="20" t="s">
        <v>378</v>
      </c>
      <c r="E1057" s="21" t="str">
        <f t="shared" si="0"/>
        <v>L1p-21</v>
      </c>
      <c r="F1057" s="40" t="s">
        <v>2420</v>
      </c>
      <c r="G1057" s="2">
        <v>25115</v>
      </c>
      <c r="H1057" s="20"/>
      <c r="I1057" s="4">
        <v>21</v>
      </c>
      <c r="J1057" s="4"/>
      <c r="K1057" s="4"/>
      <c r="L1057" s="4"/>
      <c r="M1057" s="4"/>
      <c r="N1057" s="4" t="s">
        <v>2411</v>
      </c>
      <c r="O1057" s="4"/>
      <c r="R1057" s="20"/>
      <c r="S1057" s="20"/>
      <c r="T1057" s="20"/>
      <c r="U1057" s="20"/>
      <c r="V1057" s="20"/>
      <c r="W1057" s="20"/>
      <c r="X1057" s="20"/>
      <c r="Y1057" s="20"/>
      <c r="Z1057" s="20"/>
      <c r="AA1057" s="20"/>
      <c r="AB1057" s="20"/>
      <c r="AC1057" s="20"/>
      <c r="AD1057" s="20"/>
      <c r="AE1057" s="20"/>
      <c r="AF1057" s="20"/>
      <c r="AG1057" s="20"/>
      <c r="AH1057" s="20"/>
      <c r="AI1057" s="20"/>
      <c r="AJ1057" s="20"/>
      <c r="AK1057" s="20"/>
      <c r="AL1057" s="20"/>
      <c r="AM1057" s="20"/>
      <c r="AN1057" s="20"/>
      <c r="AO1057" s="20"/>
      <c r="AP1057" s="20"/>
      <c r="AQ1057" s="20"/>
      <c r="AR1057" s="20"/>
      <c r="AS1057" s="20"/>
      <c r="AT1057" s="20"/>
      <c r="AU1057" s="20"/>
      <c r="AV1057" s="20"/>
      <c r="AW1057" s="20"/>
      <c r="AX1057" s="20"/>
      <c r="AY1057" s="20"/>
      <c r="AZ1057" s="20"/>
      <c r="BA1057" s="20"/>
    </row>
    <row r="1058" spans="1:53" s="23" customFormat="1" x14ac:dyDescent="0.2">
      <c r="A1058" s="20"/>
      <c r="B1058" s="20" t="str">
        <f>VLOOKUP(C1058,'[1]виды номенклатуры'!$B$1:$E$29,2)</f>
        <v>Котлы</v>
      </c>
      <c r="C1058" s="20" t="s">
        <v>2409</v>
      </c>
      <c r="D1058" s="20" t="s">
        <v>378</v>
      </c>
      <c r="E1058" s="21" t="str">
        <f t="shared" si="0"/>
        <v>L1p-24</v>
      </c>
      <c r="F1058" s="40" t="s">
        <v>2421</v>
      </c>
      <c r="G1058" s="2">
        <v>25562</v>
      </c>
      <c r="H1058" s="20"/>
      <c r="I1058" s="4">
        <v>24</v>
      </c>
      <c r="J1058" s="4"/>
      <c r="K1058" s="4"/>
      <c r="L1058" s="4"/>
      <c r="M1058" s="4"/>
      <c r="N1058" s="4" t="s">
        <v>2411</v>
      </c>
      <c r="O1058" s="4"/>
      <c r="R1058" s="20"/>
      <c r="S1058" s="20"/>
      <c r="T1058" s="20"/>
      <c r="U1058" s="20"/>
      <c r="V1058" s="20"/>
      <c r="W1058" s="20"/>
      <c r="X1058" s="20"/>
      <c r="Y1058" s="20"/>
      <c r="Z1058" s="20"/>
      <c r="AA1058" s="20"/>
      <c r="AB1058" s="20"/>
      <c r="AC1058" s="20"/>
      <c r="AD1058" s="20"/>
      <c r="AE1058" s="20"/>
      <c r="AF1058" s="20"/>
      <c r="AG1058" s="20"/>
      <c r="AH1058" s="20"/>
      <c r="AI1058" s="20"/>
      <c r="AJ1058" s="20"/>
      <c r="AK1058" s="20"/>
      <c r="AL1058" s="20"/>
      <c r="AM1058" s="20"/>
      <c r="AN1058" s="20"/>
      <c r="AO1058" s="20"/>
      <c r="AP1058" s="20"/>
      <c r="AQ1058" s="20"/>
      <c r="AR1058" s="20"/>
      <c r="AS1058" s="20"/>
      <c r="AT1058" s="20"/>
      <c r="AU1058" s="20"/>
      <c r="AV1058" s="20"/>
      <c r="AW1058" s="20"/>
      <c r="AX1058" s="20"/>
      <c r="AY1058" s="20"/>
      <c r="AZ1058" s="20"/>
      <c r="BA1058" s="20"/>
    </row>
    <row r="1059" spans="1:53" s="23" customFormat="1" x14ac:dyDescent="0.2">
      <c r="A1059" s="20"/>
      <c r="B1059" s="20" t="str">
        <f>VLOOKUP(C1059,'[1]виды номенклатуры'!$B$1:$E$29,2)</f>
        <v>Котлы</v>
      </c>
      <c r="C1059" s="20" t="s">
        <v>2409</v>
      </c>
      <c r="D1059" s="20" t="s">
        <v>378</v>
      </c>
      <c r="E1059" s="21" t="str">
        <f t="shared" si="0"/>
        <v>L1p-4</v>
      </c>
      <c r="F1059" s="40" t="s">
        <v>2422</v>
      </c>
      <c r="G1059" s="2">
        <v>24667</v>
      </c>
      <c r="H1059" s="20"/>
      <c r="I1059" s="4">
        <v>4</v>
      </c>
      <c r="J1059" s="4"/>
      <c r="K1059" s="4"/>
      <c r="L1059" s="4"/>
      <c r="M1059" s="4"/>
      <c r="N1059" s="4" t="s">
        <v>2411</v>
      </c>
      <c r="O1059" s="4"/>
      <c r="R1059" s="20"/>
      <c r="S1059" s="20"/>
      <c r="T1059" s="20"/>
      <c r="U1059" s="20"/>
      <c r="V1059" s="20"/>
      <c r="W1059" s="20"/>
      <c r="X1059" s="20"/>
      <c r="Y1059" s="20"/>
      <c r="Z1059" s="20"/>
      <c r="AA1059" s="20"/>
      <c r="AB1059" s="20"/>
      <c r="AC1059" s="20"/>
      <c r="AD1059" s="20"/>
      <c r="AE1059" s="20"/>
      <c r="AF1059" s="20"/>
      <c r="AG1059" s="20"/>
      <c r="AH1059" s="20"/>
      <c r="AI1059" s="20"/>
      <c r="AJ1059" s="20"/>
      <c r="AK1059" s="20"/>
      <c r="AL1059" s="20"/>
      <c r="AM1059" s="20"/>
      <c r="AN1059" s="20"/>
      <c r="AO1059" s="20"/>
      <c r="AP1059" s="20"/>
      <c r="AQ1059" s="20"/>
      <c r="AR1059" s="20"/>
      <c r="AS1059" s="20"/>
      <c r="AT1059" s="20"/>
      <c r="AU1059" s="20"/>
      <c r="AV1059" s="20"/>
      <c r="AW1059" s="20"/>
      <c r="AX1059" s="20"/>
      <c r="AY1059" s="20"/>
      <c r="AZ1059" s="20"/>
      <c r="BA1059" s="20"/>
    </row>
    <row r="1060" spans="1:53" s="23" customFormat="1" x14ac:dyDescent="0.2">
      <c r="A1060" s="20"/>
      <c r="B1060" s="20" t="str">
        <f>VLOOKUP(C1060,'[1]виды номенклатуры'!$B$1:$E$29,2)</f>
        <v>Котлы</v>
      </c>
      <c r="C1060" s="20" t="s">
        <v>2409</v>
      </c>
      <c r="D1060" s="20" t="s">
        <v>378</v>
      </c>
      <c r="E1060" s="21" t="str">
        <f t="shared" si="0"/>
        <v>L1p-6</v>
      </c>
      <c r="F1060" s="40" t="s">
        <v>2423</v>
      </c>
      <c r="G1060" s="2">
        <v>24667</v>
      </c>
      <c r="H1060" s="20"/>
      <c r="I1060" s="4">
        <v>6</v>
      </c>
      <c r="J1060" s="4"/>
      <c r="K1060" s="4"/>
      <c r="L1060" s="4"/>
      <c r="M1060" s="4"/>
      <c r="N1060" s="4" t="s">
        <v>2411</v>
      </c>
      <c r="O1060" s="4"/>
      <c r="R1060" s="20"/>
      <c r="S1060" s="20"/>
      <c r="T1060" s="20"/>
      <c r="U1060" s="20"/>
      <c r="V1060" s="20"/>
      <c r="W1060" s="20"/>
      <c r="X1060" s="20"/>
      <c r="Y1060" s="20"/>
      <c r="Z1060" s="20"/>
      <c r="AA1060" s="20"/>
      <c r="AB1060" s="20"/>
      <c r="AC1060" s="20"/>
      <c r="AD1060" s="20"/>
      <c r="AE1060" s="20"/>
      <c r="AF1060" s="20"/>
      <c r="AG1060" s="20"/>
      <c r="AH1060" s="20"/>
      <c r="AI1060" s="20"/>
      <c r="AJ1060" s="20"/>
      <c r="AK1060" s="20"/>
      <c r="AL1060" s="20"/>
      <c r="AM1060" s="20"/>
      <c r="AN1060" s="20"/>
      <c r="AO1060" s="20"/>
      <c r="AP1060" s="20"/>
      <c r="AQ1060" s="20"/>
      <c r="AR1060" s="20"/>
      <c r="AS1060" s="20"/>
      <c r="AT1060" s="20"/>
      <c r="AU1060" s="20"/>
      <c r="AV1060" s="20"/>
      <c r="AW1060" s="20"/>
      <c r="AX1060" s="20"/>
      <c r="AY1060" s="20"/>
      <c r="AZ1060" s="20"/>
      <c r="BA1060" s="20"/>
    </row>
    <row r="1061" spans="1:53" s="23" customFormat="1" x14ac:dyDescent="0.2">
      <c r="A1061" s="20"/>
      <c r="B1061" s="20" t="str">
        <f>VLOOKUP(C1061,'[1]виды номенклатуры'!$B$1:$E$29,2)</f>
        <v>Котлы</v>
      </c>
      <c r="C1061" s="20" t="s">
        <v>2409</v>
      </c>
      <c r="D1061" s="20" t="s">
        <v>378</v>
      </c>
      <c r="E1061" s="21" t="str">
        <f t="shared" si="0"/>
        <v>L1p-8</v>
      </c>
      <c r="F1061" s="40" t="s">
        <v>2424</v>
      </c>
      <c r="G1061" s="2">
        <v>24667</v>
      </c>
      <c r="H1061" s="20"/>
      <c r="I1061" s="4">
        <v>8</v>
      </c>
      <c r="J1061" s="4"/>
      <c r="K1061" s="4"/>
      <c r="L1061" s="4"/>
      <c r="M1061" s="4"/>
      <c r="N1061" s="4" t="s">
        <v>2411</v>
      </c>
      <c r="O1061" s="4"/>
      <c r="R1061" s="20"/>
      <c r="S1061" s="20"/>
      <c r="T1061" s="20"/>
      <c r="U1061" s="20"/>
      <c r="V1061" s="20"/>
      <c r="W1061" s="20"/>
      <c r="X1061" s="20"/>
      <c r="Y1061" s="20"/>
      <c r="Z1061" s="20"/>
      <c r="AA1061" s="20"/>
      <c r="AB1061" s="20"/>
      <c r="AC1061" s="20"/>
      <c r="AD1061" s="20"/>
      <c r="AE1061" s="20"/>
      <c r="AF1061" s="20"/>
      <c r="AG1061" s="20"/>
      <c r="AH1061" s="20"/>
      <c r="AI1061" s="20"/>
      <c r="AJ1061" s="20"/>
      <c r="AK1061" s="20"/>
      <c r="AL1061" s="20"/>
      <c r="AM1061" s="20"/>
      <c r="AN1061" s="20"/>
      <c r="AO1061" s="20"/>
      <c r="AP1061" s="20"/>
      <c r="AQ1061" s="20"/>
      <c r="AR1061" s="20"/>
      <c r="AS1061" s="20"/>
      <c r="AT1061" s="20"/>
      <c r="AU1061" s="20"/>
      <c r="AV1061" s="20"/>
      <c r="AW1061" s="20"/>
      <c r="AX1061" s="20"/>
      <c r="AY1061" s="20"/>
      <c r="AZ1061" s="20"/>
      <c r="BA1061" s="20"/>
    </row>
    <row r="1062" spans="1:53" s="23" customFormat="1" x14ac:dyDescent="0.2">
      <c r="A1062" s="20"/>
      <c r="B1062" s="20" t="str">
        <f>VLOOKUP(C1062,'[1]виды номенклатуры'!$B$1:$E$29,2)</f>
        <v>Котлы</v>
      </c>
      <c r="C1062" s="20" t="s">
        <v>2409</v>
      </c>
      <c r="D1062" s="20" t="s">
        <v>378</v>
      </c>
      <c r="E1062" s="21" t="str">
        <f t="shared" si="0"/>
        <v>L1z-12</v>
      </c>
      <c r="F1062" s="40" t="s">
        <v>2425</v>
      </c>
      <c r="G1062" s="2">
        <v>25009</v>
      </c>
      <c r="H1062" s="20"/>
      <c r="I1062" s="4">
        <v>12</v>
      </c>
      <c r="J1062" s="4"/>
      <c r="K1062" s="4"/>
      <c r="L1062" s="4"/>
      <c r="M1062" s="4"/>
      <c r="N1062" s="4" t="s">
        <v>2411</v>
      </c>
      <c r="O1062" s="4"/>
      <c r="R1062" s="20"/>
      <c r="S1062" s="20"/>
      <c r="T1062" s="20"/>
      <c r="U1062" s="20"/>
      <c r="V1062" s="20"/>
      <c r="W1062" s="20"/>
      <c r="X1062" s="20"/>
      <c r="Y1062" s="20"/>
      <c r="Z1062" s="20"/>
      <c r="AA1062" s="20"/>
      <c r="AB1062" s="20"/>
      <c r="AC1062" s="20"/>
      <c r="AD1062" s="20"/>
      <c r="AE1062" s="20"/>
      <c r="AF1062" s="20"/>
      <c r="AG1062" s="20"/>
      <c r="AH1062" s="20"/>
      <c r="AI1062" s="20"/>
      <c r="AJ1062" s="20"/>
      <c r="AK1062" s="20"/>
      <c r="AL1062" s="20"/>
      <c r="AM1062" s="20"/>
      <c r="AN1062" s="20"/>
      <c r="AO1062" s="20"/>
      <c r="AP1062" s="20"/>
      <c r="AQ1062" s="20"/>
      <c r="AR1062" s="20"/>
      <c r="AS1062" s="20"/>
      <c r="AT1062" s="20"/>
      <c r="AU1062" s="20"/>
      <c r="AV1062" s="20"/>
      <c r="AW1062" s="20"/>
      <c r="AX1062" s="20"/>
      <c r="AY1062" s="20"/>
      <c r="AZ1062" s="20"/>
      <c r="BA1062" s="20"/>
    </row>
    <row r="1063" spans="1:53" s="23" customFormat="1" x14ac:dyDescent="0.2">
      <c r="A1063" s="20"/>
      <c r="B1063" s="20" t="str">
        <f>VLOOKUP(C1063,'[1]виды номенклатуры'!$B$1:$E$29,2)</f>
        <v>Котлы</v>
      </c>
      <c r="C1063" s="20" t="s">
        <v>2409</v>
      </c>
      <c r="D1063" s="20" t="s">
        <v>378</v>
      </c>
      <c r="E1063" s="21" t="str">
        <f t="shared" si="0"/>
        <v>L1z-15</v>
      </c>
      <c r="F1063" s="40" t="s">
        <v>2426</v>
      </c>
      <c r="G1063" s="2">
        <v>25141</v>
      </c>
      <c r="H1063" s="20"/>
      <c r="I1063" s="4">
        <v>15</v>
      </c>
      <c r="J1063" s="4"/>
      <c r="K1063" s="4"/>
      <c r="L1063" s="4"/>
      <c r="M1063" s="4"/>
      <c r="N1063" s="4" t="s">
        <v>2411</v>
      </c>
      <c r="O1063" s="4"/>
      <c r="R1063" s="20"/>
      <c r="S1063" s="20"/>
      <c r="T1063" s="20"/>
      <c r="U1063" s="20"/>
      <c r="V1063" s="20"/>
      <c r="W1063" s="20"/>
      <c r="X1063" s="20"/>
      <c r="Y1063" s="20"/>
      <c r="Z1063" s="20"/>
      <c r="AA1063" s="20"/>
      <c r="AB1063" s="20"/>
      <c r="AC1063" s="20"/>
      <c r="AD1063" s="20"/>
      <c r="AE1063" s="20"/>
      <c r="AF1063" s="20"/>
      <c r="AG1063" s="20"/>
      <c r="AH1063" s="20"/>
      <c r="AI1063" s="20"/>
      <c r="AJ1063" s="20"/>
      <c r="AK1063" s="20"/>
      <c r="AL1063" s="20"/>
      <c r="AM1063" s="20"/>
      <c r="AN1063" s="20"/>
      <c r="AO1063" s="20"/>
      <c r="AP1063" s="20"/>
      <c r="AQ1063" s="20"/>
      <c r="AR1063" s="20"/>
      <c r="AS1063" s="20"/>
      <c r="AT1063" s="20"/>
      <c r="AU1063" s="20"/>
      <c r="AV1063" s="20"/>
      <c r="AW1063" s="20"/>
      <c r="AX1063" s="20"/>
      <c r="AY1063" s="20"/>
      <c r="AZ1063" s="20"/>
      <c r="BA1063" s="20"/>
    </row>
    <row r="1064" spans="1:53" s="23" customFormat="1" x14ac:dyDescent="0.2">
      <c r="A1064" s="20"/>
      <c r="B1064" s="20" t="str">
        <f>VLOOKUP(C1064,'[1]виды номенклатуры'!$B$1:$E$29,2)</f>
        <v>Котлы</v>
      </c>
      <c r="C1064" s="20" t="s">
        <v>2409</v>
      </c>
      <c r="D1064" s="20" t="s">
        <v>378</v>
      </c>
      <c r="E1064" s="21" t="str">
        <f t="shared" si="0"/>
        <v>L1z-18</v>
      </c>
      <c r="F1064" s="40" t="s">
        <v>2427</v>
      </c>
      <c r="G1064" s="2">
        <v>25141</v>
      </c>
      <c r="H1064" s="20"/>
      <c r="I1064" s="4">
        <v>18</v>
      </c>
      <c r="J1064" s="4"/>
      <c r="K1064" s="4"/>
      <c r="L1064" s="4"/>
      <c r="M1064" s="4"/>
      <c r="N1064" s="4" t="s">
        <v>2411</v>
      </c>
      <c r="O1064" s="4"/>
      <c r="R1064" s="20"/>
      <c r="S1064" s="20"/>
      <c r="T1064" s="20"/>
      <c r="U1064" s="20"/>
      <c r="V1064" s="20"/>
      <c r="W1064" s="20"/>
      <c r="X1064" s="20"/>
      <c r="Y1064" s="20"/>
      <c r="Z1064" s="20"/>
      <c r="AA1064" s="20"/>
      <c r="AB1064" s="20"/>
      <c r="AC1064" s="20"/>
      <c r="AD1064" s="20"/>
      <c r="AE1064" s="20"/>
      <c r="AF1064" s="20"/>
      <c r="AG1064" s="20"/>
      <c r="AH1064" s="20"/>
      <c r="AI1064" s="20"/>
      <c r="AJ1064" s="20"/>
      <c r="AK1064" s="20"/>
      <c r="AL1064" s="20"/>
      <c r="AM1064" s="20"/>
      <c r="AN1064" s="20"/>
      <c r="AO1064" s="20"/>
      <c r="AP1064" s="20"/>
      <c r="AQ1064" s="20"/>
      <c r="AR1064" s="20"/>
      <c r="AS1064" s="20"/>
      <c r="AT1064" s="20"/>
      <c r="AU1064" s="20"/>
      <c r="AV1064" s="20"/>
      <c r="AW1064" s="20"/>
      <c r="AX1064" s="20"/>
      <c r="AY1064" s="20"/>
      <c r="AZ1064" s="20"/>
      <c r="BA1064" s="20"/>
    </row>
    <row r="1065" spans="1:53" s="23" customFormat="1" x14ac:dyDescent="0.2">
      <c r="A1065" s="20"/>
      <c r="B1065" s="20" t="str">
        <f>VLOOKUP(C1065,'[1]виды номенклатуры'!$B$1:$E$29,2)</f>
        <v>Котлы</v>
      </c>
      <c r="C1065" s="20" t="s">
        <v>2409</v>
      </c>
      <c r="D1065" s="20" t="s">
        <v>378</v>
      </c>
      <c r="E1065" s="21" t="str">
        <f t="shared" si="0"/>
        <v>L1z-21</v>
      </c>
      <c r="F1065" s="40" t="s">
        <v>2428</v>
      </c>
      <c r="G1065" s="2">
        <v>25457</v>
      </c>
      <c r="H1065" s="20"/>
      <c r="I1065" s="4">
        <v>21</v>
      </c>
      <c r="J1065" s="4"/>
      <c r="K1065" s="4"/>
      <c r="L1065" s="4"/>
      <c r="M1065" s="4"/>
      <c r="N1065" s="4" t="s">
        <v>2411</v>
      </c>
      <c r="O1065" s="4"/>
      <c r="R1065" s="20"/>
      <c r="S1065" s="20"/>
      <c r="T1065" s="20"/>
      <c r="U1065" s="20"/>
      <c r="V1065" s="20"/>
      <c r="W1065" s="20"/>
      <c r="X1065" s="20"/>
      <c r="Y1065" s="20"/>
      <c r="Z1065" s="20"/>
      <c r="AA1065" s="20"/>
      <c r="AB1065" s="20"/>
      <c r="AC1065" s="20"/>
      <c r="AD1065" s="20"/>
      <c r="AE1065" s="20"/>
      <c r="AF1065" s="20"/>
      <c r="AG1065" s="20"/>
      <c r="AH1065" s="20"/>
      <c r="AI1065" s="20"/>
      <c r="AJ1065" s="20"/>
      <c r="AK1065" s="20"/>
      <c r="AL1065" s="20"/>
      <c r="AM1065" s="20"/>
      <c r="AN1065" s="20"/>
      <c r="AO1065" s="20"/>
      <c r="AP1065" s="20"/>
      <c r="AQ1065" s="20"/>
      <c r="AR1065" s="20"/>
      <c r="AS1065" s="20"/>
      <c r="AT1065" s="20"/>
      <c r="AU1065" s="20"/>
      <c r="AV1065" s="20"/>
      <c r="AW1065" s="20"/>
      <c r="AX1065" s="20"/>
      <c r="AY1065" s="20"/>
      <c r="AZ1065" s="20"/>
      <c r="BA1065" s="20"/>
    </row>
    <row r="1066" spans="1:53" s="23" customFormat="1" x14ac:dyDescent="0.2">
      <c r="A1066" s="20"/>
      <c r="B1066" s="20" t="str">
        <f>VLOOKUP(C1066,'[1]виды номенклатуры'!$B$1:$E$29,2)</f>
        <v>Котлы</v>
      </c>
      <c r="C1066" s="20" t="s">
        <v>2409</v>
      </c>
      <c r="D1066" s="20" t="s">
        <v>378</v>
      </c>
      <c r="E1066" s="21" t="str">
        <f t="shared" si="0"/>
        <v>L1z-24</v>
      </c>
      <c r="F1066" s="40" t="s">
        <v>2429</v>
      </c>
      <c r="G1066" s="2">
        <v>25851</v>
      </c>
      <c r="H1066" s="20"/>
      <c r="I1066" s="4">
        <v>24</v>
      </c>
      <c r="J1066" s="4"/>
      <c r="K1066" s="4"/>
      <c r="L1066" s="4"/>
      <c r="M1066" s="4"/>
      <c r="N1066" s="4" t="s">
        <v>2411</v>
      </c>
      <c r="O1066" s="4"/>
      <c r="R1066" s="20"/>
      <c r="S1066" s="20"/>
      <c r="T1066" s="20"/>
      <c r="U1066" s="20"/>
      <c r="V1066" s="20"/>
      <c r="W1066" s="20"/>
      <c r="X1066" s="20"/>
      <c r="Y1066" s="20"/>
      <c r="Z1066" s="20"/>
      <c r="AA1066" s="20"/>
      <c r="AB1066" s="20"/>
      <c r="AC1066" s="20"/>
      <c r="AD1066" s="20"/>
      <c r="AE1066" s="20"/>
      <c r="AF1066" s="20"/>
      <c r="AG1066" s="20"/>
      <c r="AH1066" s="20"/>
      <c r="AI1066" s="20"/>
      <c r="AJ1066" s="20"/>
      <c r="AK1066" s="20"/>
      <c r="AL1066" s="20"/>
      <c r="AM1066" s="20"/>
      <c r="AN1066" s="20"/>
      <c r="AO1066" s="20"/>
      <c r="AP1066" s="20"/>
      <c r="AQ1066" s="20"/>
      <c r="AR1066" s="20"/>
      <c r="AS1066" s="20"/>
      <c r="AT1066" s="20"/>
      <c r="AU1066" s="20"/>
      <c r="AV1066" s="20"/>
      <c r="AW1066" s="20"/>
      <c r="AX1066" s="20"/>
      <c r="AY1066" s="20"/>
      <c r="AZ1066" s="20"/>
      <c r="BA1066" s="20"/>
    </row>
    <row r="1067" spans="1:53" s="23" customFormat="1" x14ac:dyDescent="0.2">
      <c r="A1067" s="20"/>
      <c r="B1067" s="20" t="str">
        <f>VLOOKUP(C1067,'[1]виды номенклатуры'!$B$1:$E$29,2)</f>
        <v>Котлы</v>
      </c>
      <c r="C1067" s="20" t="s">
        <v>2409</v>
      </c>
      <c r="D1067" s="20" t="s">
        <v>378</v>
      </c>
      <c r="E1067" s="21" t="str">
        <f t="shared" si="0"/>
        <v>L1z-30</v>
      </c>
      <c r="F1067" s="40" t="s">
        <v>2430</v>
      </c>
      <c r="G1067" s="2">
        <v>28850</v>
      </c>
      <c r="H1067" s="20"/>
      <c r="I1067" s="4">
        <v>30</v>
      </c>
      <c r="J1067" s="4"/>
      <c r="K1067" s="4"/>
      <c r="L1067" s="4"/>
      <c r="M1067" s="4"/>
      <c r="N1067" s="4" t="s">
        <v>2411</v>
      </c>
      <c r="O1067" s="4"/>
      <c r="R1067" s="20"/>
      <c r="S1067" s="20"/>
      <c r="T1067" s="20"/>
      <c r="U1067" s="20"/>
      <c r="V1067" s="20"/>
      <c r="W1067" s="20"/>
      <c r="X1067" s="20"/>
      <c r="Y1067" s="20"/>
      <c r="Z1067" s="20"/>
      <c r="AA1067" s="20"/>
      <c r="AB1067" s="20"/>
      <c r="AC1067" s="20"/>
      <c r="AD1067" s="20"/>
      <c r="AE1067" s="20"/>
      <c r="AF1067" s="20"/>
      <c r="AG1067" s="20"/>
      <c r="AH1067" s="20"/>
      <c r="AI1067" s="20"/>
      <c r="AJ1067" s="20"/>
      <c r="AK1067" s="20"/>
      <c r="AL1067" s="20"/>
      <c r="AM1067" s="20"/>
      <c r="AN1067" s="20"/>
      <c r="AO1067" s="20"/>
      <c r="AP1067" s="20"/>
      <c r="AQ1067" s="20"/>
      <c r="AR1067" s="20"/>
      <c r="AS1067" s="20"/>
      <c r="AT1067" s="20"/>
      <c r="AU1067" s="20"/>
      <c r="AV1067" s="20"/>
      <c r="AW1067" s="20"/>
      <c r="AX1067" s="20"/>
      <c r="AY1067" s="20"/>
      <c r="AZ1067" s="20"/>
      <c r="BA1067" s="20"/>
    </row>
    <row r="1068" spans="1:53" s="23" customFormat="1" x14ac:dyDescent="0.2">
      <c r="A1068" s="20"/>
      <c r="B1068" s="20" t="str">
        <f>VLOOKUP(C1068,'[1]виды номенклатуры'!$B$1:$E$29,2)</f>
        <v>Котлы</v>
      </c>
      <c r="C1068" s="20" t="s">
        <v>2409</v>
      </c>
      <c r="D1068" s="20" t="s">
        <v>378</v>
      </c>
      <c r="E1068" s="21" t="str">
        <f t="shared" si="0"/>
        <v>L1z-36</v>
      </c>
      <c r="F1068" s="40" t="s">
        <v>2431</v>
      </c>
      <c r="G1068" s="2">
        <v>30271</v>
      </c>
      <c r="H1068" s="20"/>
      <c r="I1068" s="4">
        <v>36</v>
      </c>
      <c r="J1068" s="4"/>
      <c r="K1068" s="4"/>
      <c r="L1068" s="4"/>
      <c r="M1068" s="4"/>
      <c r="N1068" s="4" t="s">
        <v>2411</v>
      </c>
      <c r="O1068" s="4"/>
      <c r="R1068" s="20"/>
      <c r="S1068" s="20"/>
      <c r="T1068" s="20"/>
      <c r="U1068" s="20"/>
      <c r="V1068" s="20"/>
      <c r="W1068" s="20"/>
      <c r="X1068" s="20"/>
      <c r="Y1068" s="20"/>
      <c r="Z1068" s="20"/>
      <c r="AA1068" s="20"/>
      <c r="AB1068" s="20"/>
      <c r="AC1068" s="20"/>
      <c r="AD1068" s="20"/>
      <c r="AE1068" s="20"/>
      <c r="AF1068" s="20"/>
      <c r="AG1068" s="20"/>
      <c r="AH1068" s="20"/>
      <c r="AI1068" s="20"/>
      <c r="AJ1068" s="20"/>
      <c r="AK1068" s="20"/>
      <c r="AL1068" s="20"/>
      <c r="AM1068" s="20"/>
      <c r="AN1068" s="20"/>
      <c r="AO1068" s="20"/>
      <c r="AP1068" s="20"/>
      <c r="AQ1068" s="20"/>
      <c r="AR1068" s="20"/>
      <c r="AS1068" s="20"/>
      <c r="AT1068" s="20"/>
      <c r="AU1068" s="20"/>
      <c r="AV1068" s="20"/>
      <c r="AW1068" s="20"/>
      <c r="AX1068" s="20"/>
      <c r="AY1068" s="20"/>
      <c r="AZ1068" s="20"/>
      <c r="BA1068" s="20"/>
    </row>
    <row r="1069" spans="1:53" s="23" customFormat="1" x14ac:dyDescent="0.2">
      <c r="A1069" s="20"/>
      <c r="B1069" s="20" t="str">
        <f>VLOOKUP(C1069,'[1]виды номенклатуры'!$B$1:$E$29,2)</f>
        <v>Котлы</v>
      </c>
      <c r="C1069" s="20" t="s">
        <v>2409</v>
      </c>
      <c r="D1069" s="20" t="s">
        <v>378</v>
      </c>
      <c r="E1069" s="21" t="str">
        <f t="shared" si="0"/>
        <v>L1z-4</v>
      </c>
      <c r="F1069" s="40" t="s">
        <v>2432</v>
      </c>
      <c r="G1069" s="2">
        <v>25009</v>
      </c>
      <c r="H1069" s="20"/>
      <c r="I1069" s="4">
        <v>4</v>
      </c>
      <c r="J1069" s="4"/>
      <c r="K1069" s="4"/>
      <c r="L1069" s="4"/>
      <c r="M1069" s="4"/>
      <c r="N1069" s="4" t="s">
        <v>2411</v>
      </c>
      <c r="O1069" s="4"/>
      <c r="R1069" s="20"/>
      <c r="S1069" s="20"/>
      <c r="T1069" s="20"/>
      <c r="U1069" s="20"/>
      <c r="V1069" s="20"/>
      <c r="W1069" s="20"/>
      <c r="X1069" s="20"/>
      <c r="Y1069" s="20"/>
      <c r="Z1069" s="20"/>
      <c r="AA1069" s="20"/>
      <c r="AB1069" s="20"/>
      <c r="AC1069" s="20"/>
      <c r="AD1069" s="20"/>
      <c r="AE1069" s="20"/>
      <c r="AF1069" s="20"/>
      <c r="AG1069" s="20"/>
      <c r="AH1069" s="20"/>
      <c r="AI1069" s="20"/>
      <c r="AJ1069" s="20"/>
      <c r="AK1069" s="20"/>
      <c r="AL1069" s="20"/>
      <c r="AM1069" s="20"/>
      <c r="AN1069" s="20"/>
      <c r="AO1069" s="20"/>
      <c r="AP1069" s="20"/>
      <c r="AQ1069" s="20"/>
      <c r="AR1069" s="20"/>
      <c r="AS1069" s="20"/>
      <c r="AT1069" s="20"/>
      <c r="AU1069" s="20"/>
      <c r="AV1069" s="20"/>
      <c r="AW1069" s="20"/>
      <c r="AX1069" s="20"/>
      <c r="AY1069" s="20"/>
      <c r="AZ1069" s="20"/>
      <c r="BA1069" s="20"/>
    </row>
    <row r="1070" spans="1:53" s="23" customFormat="1" x14ac:dyDescent="0.2">
      <c r="A1070" s="20"/>
      <c r="B1070" s="20" t="str">
        <f>VLOOKUP(C1070,'[1]виды номенклатуры'!$B$1:$E$29,2)</f>
        <v>Котлы</v>
      </c>
      <c r="C1070" s="20" t="s">
        <v>2409</v>
      </c>
      <c r="D1070" s="20" t="s">
        <v>378</v>
      </c>
      <c r="E1070" s="21" t="str">
        <f t="shared" si="0"/>
        <v>L1z-6</v>
      </c>
      <c r="F1070" s="40" t="s">
        <v>2433</v>
      </c>
      <c r="G1070" s="2">
        <v>25009</v>
      </c>
      <c r="H1070" s="20"/>
      <c r="I1070" s="4">
        <v>6</v>
      </c>
      <c r="J1070" s="4"/>
      <c r="K1070" s="4"/>
      <c r="L1070" s="4"/>
      <c r="M1070" s="4"/>
      <c r="N1070" s="4" t="s">
        <v>2411</v>
      </c>
      <c r="O1070" s="4"/>
      <c r="R1070" s="20"/>
      <c r="S1070" s="20"/>
      <c r="T1070" s="20"/>
      <c r="U1070" s="20"/>
      <c r="V1070" s="20"/>
      <c r="W1070" s="20"/>
      <c r="X1070" s="20"/>
      <c r="Y1070" s="20"/>
      <c r="Z1070" s="20"/>
      <c r="AA1070" s="20"/>
      <c r="AB1070" s="20"/>
      <c r="AC1070" s="20"/>
      <c r="AD1070" s="20"/>
      <c r="AE1070" s="20"/>
      <c r="AF1070" s="20"/>
      <c r="AG1070" s="20"/>
      <c r="AH1070" s="20"/>
      <c r="AI1070" s="20"/>
      <c r="AJ1070" s="20"/>
      <c r="AK1070" s="20"/>
      <c r="AL1070" s="20"/>
      <c r="AM1070" s="20"/>
      <c r="AN1070" s="20"/>
      <c r="AO1070" s="20"/>
      <c r="AP1070" s="20"/>
      <c r="AQ1070" s="20"/>
      <c r="AR1070" s="20"/>
      <c r="AS1070" s="20"/>
      <c r="AT1070" s="20"/>
      <c r="AU1070" s="20"/>
      <c r="AV1070" s="20"/>
      <c r="AW1070" s="20"/>
      <c r="AX1070" s="20"/>
      <c r="AY1070" s="20"/>
      <c r="AZ1070" s="20"/>
      <c r="BA1070" s="20"/>
    </row>
    <row r="1071" spans="1:53" s="23" customFormat="1" x14ac:dyDescent="0.2">
      <c r="A1071" s="20"/>
      <c r="B1071" s="20" t="str">
        <f>VLOOKUP(C1071,'[1]виды номенклатуры'!$B$1:$E$29,2)</f>
        <v>Котлы</v>
      </c>
      <c r="C1071" s="20" t="s">
        <v>2409</v>
      </c>
      <c r="D1071" s="20" t="s">
        <v>378</v>
      </c>
      <c r="E1071" s="21" t="str">
        <f t="shared" si="0"/>
        <v>L1z-8</v>
      </c>
      <c r="F1071" s="40" t="s">
        <v>2434</v>
      </c>
      <c r="G1071" s="2">
        <v>25009</v>
      </c>
      <c r="H1071" s="20"/>
      <c r="I1071" s="4">
        <v>8</v>
      </c>
      <c r="J1071" s="4"/>
      <c r="K1071" s="4"/>
      <c r="L1071" s="4"/>
      <c r="M1071" s="4"/>
      <c r="N1071" s="4" t="s">
        <v>2411</v>
      </c>
      <c r="O1071" s="4"/>
      <c r="R1071" s="20"/>
      <c r="S1071" s="20"/>
      <c r="T1071" s="20"/>
      <c r="U1071" s="20"/>
      <c r="V1071" s="20"/>
      <c r="W1071" s="20"/>
      <c r="X1071" s="20"/>
      <c r="Y1071" s="20"/>
      <c r="Z1071" s="20"/>
      <c r="AA1071" s="20"/>
      <c r="AB1071" s="20"/>
      <c r="AC1071" s="20"/>
      <c r="AD1071" s="20"/>
      <c r="AE1071" s="20"/>
      <c r="AF1071" s="20"/>
      <c r="AG1071" s="20"/>
      <c r="AH1071" s="20"/>
      <c r="AI1071" s="20"/>
      <c r="AJ1071" s="20"/>
      <c r="AK1071" s="20"/>
      <c r="AL1071" s="20"/>
      <c r="AM1071" s="20"/>
      <c r="AN1071" s="20"/>
      <c r="AO1071" s="20"/>
      <c r="AP1071" s="20"/>
      <c r="AQ1071" s="20"/>
      <c r="AR1071" s="20"/>
      <c r="AS1071" s="20"/>
      <c r="AT1071" s="20"/>
      <c r="AU1071" s="20"/>
      <c r="AV1071" s="20"/>
      <c r="AW1071" s="20"/>
      <c r="AX1071" s="20"/>
      <c r="AY1071" s="20"/>
      <c r="AZ1071" s="20"/>
      <c r="BA1071" s="20"/>
    </row>
    <row r="1072" spans="1:53" s="23" customFormat="1" x14ac:dyDescent="0.2">
      <c r="A1072" s="20"/>
      <c r="B1072" s="20" t="str">
        <f>VLOOKUP(C1072,'[1]виды номенклатуры'!$B$1:$E$29,2)</f>
        <v>Котлы</v>
      </c>
      <c r="C1072" s="20" t="s">
        <v>2409</v>
      </c>
      <c r="D1072" s="20" t="s">
        <v>378</v>
      </c>
      <c r="E1072" s="21" t="str">
        <f t="shared" si="0"/>
        <v>R-12</v>
      </c>
      <c r="F1072" s="40" t="s">
        <v>2435</v>
      </c>
      <c r="G1072" s="2">
        <v>20353</v>
      </c>
      <c r="H1072" s="20"/>
      <c r="I1072" s="4">
        <v>12</v>
      </c>
      <c r="J1072" s="4"/>
      <c r="K1072" s="4"/>
      <c r="L1072" s="4"/>
      <c r="M1072" s="4"/>
      <c r="N1072" s="4" t="s">
        <v>2411</v>
      </c>
      <c r="O1072" s="4"/>
      <c r="R1072" s="20"/>
      <c r="S1072" s="20"/>
      <c r="T1072" s="20"/>
      <c r="U1072" s="20"/>
      <c r="V1072" s="20"/>
      <c r="W1072" s="20"/>
      <c r="X1072" s="20"/>
      <c r="Y1072" s="20"/>
      <c r="Z1072" s="20"/>
      <c r="AA1072" s="20"/>
      <c r="AB1072" s="20"/>
      <c r="AC1072" s="20"/>
      <c r="AD1072" s="20"/>
      <c r="AE1072" s="20"/>
      <c r="AF1072" s="20"/>
      <c r="AG1072" s="20"/>
      <c r="AH1072" s="20"/>
      <c r="AI1072" s="20"/>
      <c r="AJ1072" s="20"/>
      <c r="AK1072" s="20"/>
      <c r="AL1072" s="20"/>
      <c r="AM1072" s="20"/>
      <c r="AN1072" s="20"/>
      <c r="AO1072" s="20"/>
      <c r="AP1072" s="20"/>
      <c r="AQ1072" s="20"/>
      <c r="AR1072" s="20"/>
      <c r="AS1072" s="20"/>
      <c r="AT1072" s="20"/>
      <c r="AU1072" s="20"/>
      <c r="AV1072" s="20"/>
      <c r="AW1072" s="20"/>
      <c r="AX1072" s="20"/>
      <c r="AY1072" s="20"/>
      <c r="AZ1072" s="20"/>
      <c r="BA1072" s="20"/>
    </row>
    <row r="1073" spans="1:53" s="23" customFormat="1" x14ac:dyDescent="0.2">
      <c r="A1073" s="20"/>
      <c r="B1073" s="20" t="str">
        <f>VLOOKUP(C1073,'[1]виды номенклатуры'!$B$1:$E$29,2)</f>
        <v>Котлы</v>
      </c>
      <c r="C1073" s="20" t="s">
        <v>2409</v>
      </c>
      <c r="D1073" s="20" t="s">
        <v>378</v>
      </c>
      <c r="E1073" s="21" t="str">
        <f t="shared" si="0"/>
        <v>R-15</v>
      </c>
      <c r="F1073" s="40" t="s">
        <v>2436</v>
      </c>
      <c r="G1073" s="2">
        <v>20484</v>
      </c>
      <c r="H1073" s="20"/>
      <c r="I1073" s="4">
        <v>15</v>
      </c>
      <c r="J1073" s="4"/>
      <c r="K1073" s="4"/>
      <c r="L1073" s="4"/>
      <c r="M1073" s="4"/>
      <c r="N1073" s="4" t="s">
        <v>2411</v>
      </c>
      <c r="O1073" s="4"/>
      <c r="R1073" s="20"/>
      <c r="S1073" s="20"/>
      <c r="T1073" s="20"/>
      <c r="U1073" s="20"/>
      <c r="V1073" s="20"/>
      <c r="W1073" s="20"/>
      <c r="X1073" s="20"/>
      <c r="Y1073" s="20"/>
      <c r="Z1073" s="20"/>
      <c r="AA1073" s="20"/>
      <c r="AB1073" s="20"/>
      <c r="AC1073" s="20"/>
      <c r="AD1073" s="20"/>
      <c r="AE1073" s="20"/>
      <c r="AF1073" s="20"/>
      <c r="AG1073" s="20"/>
      <c r="AH1073" s="20"/>
      <c r="AI1073" s="20"/>
      <c r="AJ1073" s="20"/>
      <c r="AK1073" s="20"/>
      <c r="AL1073" s="20"/>
      <c r="AM1073" s="20"/>
      <c r="AN1073" s="20"/>
      <c r="AO1073" s="20"/>
      <c r="AP1073" s="20"/>
      <c r="AQ1073" s="20"/>
      <c r="AR1073" s="20"/>
      <c r="AS1073" s="20"/>
      <c r="AT1073" s="20"/>
      <c r="AU1073" s="20"/>
      <c r="AV1073" s="20"/>
      <c r="AW1073" s="20"/>
      <c r="AX1073" s="20"/>
      <c r="AY1073" s="20"/>
      <c r="AZ1073" s="20"/>
      <c r="BA1073" s="20"/>
    </row>
    <row r="1074" spans="1:53" s="23" customFormat="1" x14ac:dyDescent="0.2">
      <c r="A1074" s="20"/>
      <c r="B1074" s="20" t="str">
        <f>VLOOKUP(C1074,'[1]виды номенклатуры'!$B$1:$E$29,2)</f>
        <v>Котлы</v>
      </c>
      <c r="C1074" s="20" t="s">
        <v>2409</v>
      </c>
      <c r="D1074" s="20" t="s">
        <v>378</v>
      </c>
      <c r="E1074" s="21" t="str">
        <f t="shared" si="0"/>
        <v>R-18</v>
      </c>
      <c r="F1074" s="40" t="s">
        <v>2437</v>
      </c>
      <c r="G1074" s="2">
        <v>20484</v>
      </c>
      <c r="H1074" s="20"/>
      <c r="I1074" s="4">
        <v>18</v>
      </c>
      <c r="J1074" s="4"/>
      <c r="K1074" s="4"/>
      <c r="L1074" s="4"/>
      <c r="M1074" s="4"/>
      <c r="N1074" s="4" t="s">
        <v>2411</v>
      </c>
      <c r="O1074" s="4"/>
      <c r="R1074" s="20"/>
      <c r="S1074" s="20"/>
      <c r="T1074" s="20"/>
      <c r="U1074" s="20"/>
      <c r="V1074" s="20"/>
      <c r="W1074" s="20"/>
      <c r="X1074" s="20"/>
      <c r="Y1074" s="20"/>
      <c r="Z1074" s="20"/>
      <c r="AA1074" s="20"/>
      <c r="AB1074" s="20"/>
      <c r="AC1074" s="20"/>
      <c r="AD1074" s="20"/>
      <c r="AE1074" s="20"/>
      <c r="AF1074" s="20"/>
      <c r="AG1074" s="20"/>
      <c r="AH1074" s="20"/>
      <c r="AI1074" s="20"/>
      <c r="AJ1074" s="20"/>
      <c r="AK1074" s="20"/>
      <c r="AL1074" s="20"/>
      <c r="AM1074" s="20"/>
      <c r="AN1074" s="20"/>
      <c r="AO1074" s="20"/>
      <c r="AP1074" s="20"/>
      <c r="AQ1074" s="20"/>
      <c r="AR1074" s="20"/>
      <c r="AS1074" s="20"/>
      <c r="AT1074" s="20"/>
      <c r="AU1074" s="20"/>
      <c r="AV1074" s="20"/>
      <c r="AW1074" s="20"/>
      <c r="AX1074" s="20"/>
      <c r="AY1074" s="20"/>
      <c r="AZ1074" s="20"/>
      <c r="BA1074" s="20"/>
    </row>
    <row r="1075" spans="1:53" s="23" customFormat="1" x14ac:dyDescent="0.2">
      <c r="A1075" s="20"/>
      <c r="B1075" s="20" t="str">
        <f>VLOOKUP(C1075,'[1]виды номенклатуры'!$B$1:$E$29,2)</f>
        <v>Котлы</v>
      </c>
      <c r="C1075" s="20" t="s">
        <v>2409</v>
      </c>
      <c r="D1075" s="20" t="s">
        <v>378</v>
      </c>
      <c r="E1075" s="21" t="str">
        <f t="shared" si="0"/>
        <v>R-21</v>
      </c>
      <c r="F1075" s="40" t="s">
        <v>2438</v>
      </c>
      <c r="G1075" s="2">
        <v>20747</v>
      </c>
      <c r="H1075" s="20"/>
      <c r="I1075" s="4">
        <v>21</v>
      </c>
      <c r="J1075" s="4"/>
      <c r="K1075" s="4"/>
      <c r="L1075" s="4"/>
      <c r="M1075" s="4"/>
      <c r="N1075" s="4" t="s">
        <v>2411</v>
      </c>
      <c r="O1075" s="4"/>
      <c r="R1075" s="20"/>
      <c r="S1075" s="20"/>
      <c r="T1075" s="20"/>
      <c r="U1075" s="20"/>
      <c r="V1075" s="20"/>
      <c r="W1075" s="20"/>
      <c r="X1075" s="20"/>
      <c r="Y1075" s="20"/>
      <c r="Z1075" s="20"/>
      <c r="AA1075" s="20"/>
      <c r="AB1075" s="20"/>
      <c r="AC1075" s="20"/>
      <c r="AD1075" s="20"/>
      <c r="AE1075" s="20"/>
      <c r="AF1075" s="20"/>
      <c r="AG1075" s="20"/>
      <c r="AH1075" s="20"/>
      <c r="AI1075" s="20"/>
      <c r="AJ1075" s="20"/>
      <c r="AK1075" s="20"/>
      <c r="AL1075" s="20"/>
      <c r="AM1075" s="20"/>
      <c r="AN1075" s="20"/>
      <c r="AO1075" s="20"/>
      <c r="AP1075" s="20"/>
      <c r="AQ1075" s="20"/>
      <c r="AR1075" s="20"/>
      <c r="AS1075" s="20"/>
      <c r="AT1075" s="20"/>
      <c r="AU1075" s="20"/>
      <c r="AV1075" s="20"/>
      <c r="AW1075" s="20"/>
      <c r="AX1075" s="20"/>
      <c r="AY1075" s="20"/>
      <c r="AZ1075" s="20"/>
      <c r="BA1075" s="20"/>
    </row>
    <row r="1076" spans="1:53" s="23" customFormat="1" x14ac:dyDescent="0.2">
      <c r="A1076" s="20"/>
      <c r="B1076" s="20" t="str">
        <f>VLOOKUP(C1076,'[1]виды номенклатуры'!$B$1:$E$29,2)</f>
        <v>Котлы</v>
      </c>
      <c r="C1076" s="20" t="s">
        <v>2409</v>
      </c>
      <c r="D1076" s="20" t="s">
        <v>378</v>
      </c>
      <c r="E1076" s="21" t="str">
        <f t="shared" si="0"/>
        <v>R-24</v>
      </c>
      <c r="F1076" s="40" t="s">
        <v>2439</v>
      </c>
      <c r="G1076" s="2">
        <v>22089</v>
      </c>
      <c r="H1076" s="20"/>
      <c r="I1076" s="4">
        <v>24</v>
      </c>
      <c r="J1076" s="4"/>
      <c r="K1076" s="4"/>
      <c r="L1076" s="4"/>
      <c r="M1076" s="4"/>
      <c r="N1076" s="4" t="s">
        <v>2411</v>
      </c>
      <c r="O1076" s="4"/>
      <c r="R1076" s="20"/>
      <c r="S1076" s="20"/>
      <c r="T1076" s="20"/>
      <c r="U1076" s="20"/>
      <c r="V1076" s="20"/>
      <c r="W1076" s="20"/>
      <c r="X1076" s="20"/>
      <c r="Y1076" s="20"/>
      <c r="Z1076" s="20"/>
      <c r="AA1076" s="20"/>
      <c r="AB1076" s="20"/>
      <c r="AC1076" s="20"/>
      <c r="AD1076" s="20"/>
      <c r="AE1076" s="20"/>
      <c r="AF1076" s="20"/>
      <c r="AG1076" s="20"/>
      <c r="AH1076" s="20"/>
      <c r="AI1076" s="20"/>
      <c r="AJ1076" s="20"/>
      <c r="AK1076" s="20"/>
      <c r="AL1076" s="20"/>
      <c r="AM1076" s="20"/>
      <c r="AN1076" s="20"/>
      <c r="AO1076" s="20"/>
      <c r="AP1076" s="20"/>
      <c r="AQ1076" s="20"/>
      <c r="AR1076" s="20"/>
      <c r="AS1076" s="20"/>
      <c r="AT1076" s="20"/>
      <c r="AU1076" s="20"/>
      <c r="AV1076" s="20"/>
      <c r="AW1076" s="20"/>
      <c r="AX1076" s="20"/>
      <c r="AY1076" s="20"/>
      <c r="AZ1076" s="20"/>
      <c r="BA1076" s="20"/>
    </row>
    <row r="1077" spans="1:53" s="23" customFormat="1" x14ac:dyDescent="0.2">
      <c r="A1077" s="20"/>
      <c r="B1077" s="20" t="str">
        <f>VLOOKUP(C1077,'[1]виды номенклатуры'!$B$1:$E$29,2)</f>
        <v>Котлы</v>
      </c>
      <c r="C1077" s="20" t="s">
        <v>2409</v>
      </c>
      <c r="D1077" s="20" t="s">
        <v>378</v>
      </c>
      <c r="E1077" s="21" t="str">
        <f t="shared" si="0"/>
        <v>R-4</v>
      </c>
      <c r="F1077" s="40" t="s">
        <v>2440</v>
      </c>
      <c r="G1077" s="2">
        <v>20353</v>
      </c>
      <c r="H1077" s="20"/>
      <c r="I1077" s="4">
        <v>4</v>
      </c>
      <c r="J1077" s="4"/>
      <c r="K1077" s="4"/>
      <c r="L1077" s="4"/>
      <c r="M1077" s="4"/>
      <c r="N1077" s="4" t="s">
        <v>2411</v>
      </c>
      <c r="O1077" s="4"/>
      <c r="R1077" s="20"/>
      <c r="S1077" s="20"/>
      <c r="T1077" s="20"/>
      <c r="U1077" s="20"/>
      <c r="V1077" s="20"/>
      <c r="W1077" s="20"/>
      <c r="X1077" s="20"/>
      <c r="Y1077" s="20"/>
      <c r="Z1077" s="20"/>
      <c r="AA1077" s="20"/>
      <c r="AB1077" s="20"/>
      <c r="AC1077" s="20"/>
      <c r="AD1077" s="20"/>
      <c r="AE1077" s="20"/>
      <c r="AF1077" s="20"/>
      <c r="AG1077" s="20"/>
      <c r="AH1077" s="20"/>
      <c r="AI1077" s="20"/>
      <c r="AJ1077" s="20"/>
      <c r="AK1077" s="20"/>
      <c r="AL1077" s="20"/>
      <c r="AM1077" s="20"/>
      <c r="AN1077" s="20"/>
      <c r="AO1077" s="20"/>
      <c r="AP1077" s="20"/>
      <c r="AQ1077" s="20"/>
      <c r="AR1077" s="20"/>
      <c r="AS1077" s="20"/>
      <c r="AT1077" s="20"/>
      <c r="AU1077" s="20"/>
      <c r="AV1077" s="20"/>
      <c r="AW1077" s="20"/>
      <c r="AX1077" s="20"/>
      <c r="AY1077" s="20"/>
      <c r="AZ1077" s="20"/>
      <c r="BA1077" s="20"/>
    </row>
    <row r="1078" spans="1:53" s="23" customFormat="1" x14ac:dyDescent="0.2">
      <c r="A1078" s="20"/>
      <c r="B1078" s="20" t="str">
        <f>VLOOKUP(C1078,'[1]виды номенклатуры'!$B$1:$E$29,2)</f>
        <v>Котлы</v>
      </c>
      <c r="C1078" s="20" t="s">
        <v>2409</v>
      </c>
      <c r="D1078" s="20" t="s">
        <v>378</v>
      </c>
      <c r="E1078" s="21" t="str">
        <f t="shared" si="0"/>
        <v>R-6</v>
      </c>
      <c r="F1078" s="40" t="s">
        <v>2441</v>
      </c>
      <c r="G1078" s="2">
        <v>20353</v>
      </c>
      <c r="H1078" s="20"/>
      <c r="I1078" s="4">
        <v>6</v>
      </c>
      <c r="J1078" s="4"/>
      <c r="K1078" s="4"/>
      <c r="L1078" s="4"/>
      <c r="M1078" s="4"/>
      <c r="N1078" s="4" t="s">
        <v>2411</v>
      </c>
      <c r="O1078" s="4"/>
      <c r="R1078" s="20"/>
      <c r="S1078" s="20"/>
      <c r="T1078" s="20"/>
      <c r="U1078" s="20"/>
      <c r="V1078" s="20"/>
      <c r="W1078" s="20"/>
      <c r="X1078" s="20"/>
      <c r="Y1078" s="20"/>
      <c r="Z1078" s="20"/>
      <c r="AA1078" s="20"/>
      <c r="AB1078" s="20"/>
      <c r="AC1078" s="20"/>
      <c r="AD1078" s="20"/>
      <c r="AE1078" s="20"/>
      <c r="AF1078" s="20"/>
      <c r="AG1078" s="20"/>
      <c r="AH1078" s="20"/>
      <c r="AI1078" s="20"/>
      <c r="AJ1078" s="20"/>
      <c r="AK1078" s="20"/>
      <c r="AL1078" s="20"/>
      <c r="AM1078" s="20"/>
      <c r="AN1078" s="20"/>
      <c r="AO1078" s="20"/>
      <c r="AP1078" s="20"/>
      <c r="AQ1078" s="20"/>
      <c r="AR1078" s="20"/>
      <c r="AS1078" s="20"/>
      <c r="AT1078" s="20"/>
      <c r="AU1078" s="20"/>
      <c r="AV1078" s="20"/>
      <c r="AW1078" s="20"/>
      <c r="AX1078" s="20"/>
      <c r="AY1078" s="20"/>
      <c r="AZ1078" s="20"/>
      <c r="BA1078" s="20"/>
    </row>
    <row r="1079" spans="1:53" s="23" customFormat="1" x14ac:dyDescent="0.2">
      <c r="A1079" s="20"/>
      <c r="B1079" s="20" t="str">
        <f>VLOOKUP(C1079,'[1]виды номенклатуры'!$B$1:$E$29,2)</f>
        <v>Котлы</v>
      </c>
      <c r="C1079" s="20" t="s">
        <v>2409</v>
      </c>
      <c r="D1079" s="20" t="s">
        <v>378</v>
      </c>
      <c r="E1079" s="21" t="str">
        <f t="shared" si="0"/>
        <v>R-8</v>
      </c>
      <c r="F1079" s="40" t="s">
        <v>2442</v>
      </c>
      <c r="G1079" s="2">
        <v>20353</v>
      </c>
      <c r="H1079" s="20"/>
      <c r="I1079" s="4">
        <v>8</v>
      </c>
      <c r="J1079" s="4"/>
      <c r="K1079" s="4"/>
      <c r="L1079" s="4"/>
      <c r="M1079" s="4"/>
      <c r="N1079" s="4" t="s">
        <v>2411</v>
      </c>
      <c r="O1079" s="4"/>
      <c r="R1079" s="20"/>
      <c r="S1079" s="20"/>
      <c r="T1079" s="20"/>
      <c r="U1079" s="20"/>
      <c r="V1079" s="20"/>
      <c r="W1079" s="20"/>
      <c r="X1079" s="20"/>
      <c r="Y1079" s="20"/>
      <c r="Z1079" s="20"/>
      <c r="AA1079" s="20"/>
      <c r="AB1079" s="20"/>
      <c r="AC1079" s="20"/>
      <c r="AD1079" s="20"/>
      <c r="AE1079" s="20"/>
      <c r="AF1079" s="20"/>
      <c r="AG1079" s="20"/>
      <c r="AH1079" s="20"/>
      <c r="AI1079" s="20"/>
      <c r="AJ1079" s="20"/>
      <c r="AK1079" s="20"/>
      <c r="AL1079" s="20"/>
      <c r="AM1079" s="20"/>
      <c r="AN1079" s="20"/>
      <c r="AO1079" s="20"/>
      <c r="AP1079" s="20"/>
      <c r="AQ1079" s="20"/>
      <c r="AR1079" s="20"/>
      <c r="AS1079" s="20"/>
      <c r="AT1079" s="20"/>
      <c r="AU1079" s="20"/>
      <c r="AV1079" s="20"/>
      <c r="AW1079" s="20"/>
      <c r="AX1079" s="20"/>
      <c r="AY1079" s="20"/>
      <c r="AZ1079" s="20"/>
      <c r="BA1079" s="20"/>
    </row>
    <row r="1080" spans="1:53" s="23" customFormat="1" x14ac:dyDescent="0.2">
      <c r="A1080" s="20"/>
      <c r="B1080" s="20" t="str">
        <f>VLOOKUP(C1080,'[1]виды номенклатуры'!$B$1:$E$29,2)</f>
        <v>Котлы</v>
      </c>
      <c r="C1080" s="20" t="s">
        <v>2409</v>
      </c>
      <c r="D1080" s="20" t="s">
        <v>378</v>
      </c>
      <c r="E1080" s="21" t="str">
        <f t="shared" si="0"/>
        <v>RF-4</v>
      </c>
      <c r="F1080" s="40" t="s">
        <v>2443</v>
      </c>
      <c r="G1080" s="2">
        <v>20353</v>
      </c>
      <c r="H1080" s="20"/>
      <c r="I1080" s="4">
        <v>4</v>
      </c>
      <c r="J1080" s="4"/>
      <c r="K1080" s="4"/>
      <c r="L1080" s="4"/>
      <c r="M1080" s="4"/>
      <c r="N1080" s="4" t="s">
        <v>2411</v>
      </c>
      <c r="O1080" s="4"/>
      <c r="R1080" s="20"/>
      <c r="S1080" s="20"/>
      <c r="T1080" s="20"/>
      <c r="U1080" s="20"/>
      <c r="V1080" s="20"/>
      <c r="W1080" s="20"/>
      <c r="X1080" s="20"/>
      <c r="Y1080" s="20"/>
      <c r="Z1080" s="20"/>
      <c r="AA1080" s="20"/>
      <c r="AB1080" s="20"/>
      <c r="AC1080" s="20"/>
      <c r="AD1080" s="20"/>
      <c r="AE1080" s="20"/>
      <c r="AF1080" s="20"/>
      <c r="AG1080" s="20"/>
      <c r="AH1080" s="20"/>
      <c r="AI1080" s="20"/>
      <c r="AJ1080" s="20"/>
      <c r="AK1080" s="20"/>
      <c r="AL1080" s="20"/>
      <c r="AM1080" s="20"/>
      <c r="AN1080" s="20"/>
      <c r="AO1080" s="20"/>
      <c r="AP1080" s="20"/>
      <c r="AQ1080" s="20"/>
      <c r="AR1080" s="20"/>
      <c r="AS1080" s="20"/>
      <c r="AT1080" s="20"/>
      <c r="AU1080" s="20"/>
      <c r="AV1080" s="20"/>
      <c r="AW1080" s="20"/>
      <c r="AX1080" s="20"/>
      <c r="AY1080" s="20"/>
      <c r="AZ1080" s="20"/>
      <c r="BA1080" s="20"/>
    </row>
    <row r="1081" spans="1:53" s="23" customFormat="1" x14ac:dyDescent="0.2">
      <c r="A1081" s="20"/>
      <c r="B1081" s="20" t="str">
        <f>VLOOKUP(C1081,'[1]виды номенклатуры'!$B$1:$E$29,2)</f>
        <v>Котлы</v>
      </c>
      <c r="C1081" s="20" t="s">
        <v>2409</v>
      </c>
      <c r="D1081" s="20" t="s">
        <v>378</v>
      </c>
      <c r="E1081" s="21" t="str">
        <f t="shared" si="0"/>
        <v>RF-6</v>
      </c>
      <c r="F1081" s="40" t="s">
        <v>2444</v>
      </c>
      <c r="G1081" s="2">
        <v>20353</v>
      </c>
      <c r="H1081" s="20"/>
      <c r="I1081" s="4">
        <v>6</v>
      </c>
      <c r="J1081" s="4"/>
      <c r="K1081" s="4"/>
      <c r="L1081" s="4"/>
      <c r="M1081" s="4"/>
      <c r="N1081" s="4" t="s">
        <v>2411</v>
      </c>
      <c r="O1081" s="4"/>
      <c r="R1081" s="20"/>
      <c r="S1081" s="20"/>
      <c r="T1081" s="20"/>
      <c r="U1081" s="20"/>
      <c r="V1081" s="20"/>
      <c r="W1081" s="20"/>
      <c r="X1081" s="20"/>
      <c r="Y1081" s="20"/>
      <c r="Z1081" s="20"/>
      <c r="AA1081" s="20"/>
      <c r="AB1081" s="20"/>
      <c r="AC1081" s="20"/>
      <c r="AD1081" s="20"/>
      <c r="AE1081" s="20"/>
      <c r="AF1081" s="20"/>
      <c r="AG1081" s="20"/>
      <c r="AH1081" s="20"/>
      <c r="AI1081" s="20"/>
      <c r="AJ1081" s="20"/>
      <c r="AK1081" s="20"/>
      <c r="AL1081" s="20"/>
      <c r="AM1081" s="20"/>
      <c r="AN1081" s="20"/>
      <c r="AO1081" s="20"/>
      <c r="AP1081" s="20"/>
      <c r="AQ1081" s="20"/>
      <c r="AR1081" s="20"/>
      <c r="AS1081" s="20"/>
      <c r="AT1081" s="20"/>
      <c r="AU1081" s="20"/>
      <c r="AV1081" s="20"/>
      <c r="AW1081" s="20"/>
      <c r="AX1081" s="20"/>
      <c r="AY1081" s="20"/>
      <c r="AZ1081" s="20"/>
      <c r="BA1081" s="20"/>
    </row>
    <row r="1082" spans="1:53" s="23" customFormat="1" x14ac:dyDescent="0.2">
      <c r="A1082" s="20"/>
      <c r="B1082" s="20" t="str">
        <f>VLOOKUP(C1082,'[1]виды номенклатуры'!$B$1:$E$29,2)</f>
        <v>Котлы</v>
      </c>
      <c r="C1082" s="20" t="s">
        <v>2409</v>
      </c>
      <c r="D1082" s="20" t="s">
        <v>402</v>
      </c>
      <c r="E1082" s="14" t="s">
        <v>2445</v>
      </c>
      <c r="F1082" s="15" t="s">
        <v>2446</v>
      </c>
      <c r="G1082" s="2">
        <v>27569</v>
      </c>
      <c r="H1082" s="20"/>
      <c r="I1082" s="4">
        <v>12</v>
      </c>
      <c r="J1082" s="4"/>
      <c r="K1082" s="4"/>
      <c r="L1082" s="4"/>
      <c r="M1082" s="4"/>
      <c r="N1082" s="4" t="s">
        <v>2447</v>
      </c>
      <c r="O1082" s="4"/>
      <c r="R1082" s="20"/>
      <c r="S1082" s="20"/>
      <c r="T1082" s="20"/>
      <c r="U1082" s="20"/>
      <c r="V1082" s="20"/>
      <c r="W1082" s="20"/>
      <c r="X1082" s="20"/>
      <c r="Y1082" s="20"/>
      <c r="Z1082" s="20"/>
      <c r="AA1082" s="20"/>
      <c r="AB1082" s="20"/>
      <c r="AC1082" s="20"/>
      <c r="AD1082" s="20"/>
      <c r="AE1082" s="20"/>
      <c r="AF1082" s="20"/>
      <c r="AG1082" s="20"/>
      <c r="AH1082" s="20"/>
      <c r="AI1082" s="20"/>
      <c r="AJ1082" s="20"/>
      <c r="AK1082" s="20"/>
      <c r="AL1082" s="20"/>
      <c r="AM1082" s="20"/>
      <c r="AN1082" s="20"/>
      <c r="AO1082" s="20"/>
      <c r="AP1082" s="20"/>
      <c r="AQ1082" s="20"/>
      <c r="AR1082" s="20"/>
      <c r="AS1082" s="20"/>
      <c r="AT1082" s="20"/>
      <c r="AU1082" s="20"/>
      <c r="AV1082" s="20"/>
      <c r="AW1082" s="20"/>
      <c r="AX1082" s="20"/>
      <c r="AY1082" s="20"/>
      <c r="AZ1082" s="20"/>
      <c r="BA1082" s="20"/>
    </row>
    <row r="1083" spans="1:53" s="23" customFormat="1" x14ac:dyDescent="0.2">
      <c r="A1083" s="20"/>
      <c r="B1083" s="20" t="str">
        <f>VLOOKUP(C1083,'[1]виды номенклатуры'!$B$1:$E$29,2)</f>
        <v>Котлы</v>
      </c>
      <c r="C1083" s="20" t="s">
        <v>2409</v>
      </c>
      <c r="D1083" s="20" t="s">
        <v>402</v>
      </c>
      <c r="E1083" s="14" t="s">
        <v>2448</v>
      </c>
      <c r="F1083" s="15" t="s">
        <v>2449</v>
      </c>
      <c r="G1083" s="2">
        <v>28078</v>
      </c>
      <c r="H1083" s="20"/>
      <c r="I1083" s="4">
        <v>14</v>
      </c>
      <c r="J1083" s="4"/>
      <c r="K1083" s="4"/>
      <c r="L1083" s="4"/>
      <c r="M1083" s="4"/>
      <c r="N1083" s="4" t="s">
        <v>2447</v>
      </c>
      <c r="O1083" s="4"/>
      <c r="R1083" s="20"/>
      <c r="S1083" s="20"/>
      <c r="T1083" s="20"/>
      <c r="U1083" s="20"/>
      <c r="V1083" s="20"/>
      <c r="W1083" s="20"/>
      <c r="X1083" s="20"/>
      <c r="Y1083" s="20"/>
      <c r="Z1083" s="20"/>
      <c r="AA1083" s="20"/>
      <c r="AB1083" s="20"/>
      <c r="AC1083" s="20"/>
      <c r="AD1083" s="20"/>
      <c r="AE1083" s="20"/>
      <c r="AF1083" s="20"/>
      <c r="AG1083" s="20"/>
      <c r="AH1083" s="20"/>
      <c r="AI1083" s="20"/>
      <c r="AJ1083" s="20"/>
      <c r="AK1083" s="20"/>
      <c r="AL1083" s="20"/>
      <c r="AM1083" s="20"/>
      <c r="AN1083" s="20"/>
      <c r="AO1083" s="20"/>
      <c r="AP1083" s="20"/>
      <c r="AQ1083" s="20"/>
      <c r="AR1083" s="20"/>
      <c r="AS1083" s="20"/>
      <c r="AT1083" s="20"/>
      <c r="AU1083" s="20"/>
      <c r="AV1083" s="20"/>
      <c r="AW1083" s="20"/>
      <c r="AX1083" s="20"/>
      <c r="AY1083" s="20"/>
      <c r="AZ1083" s="20"/>
      <c r="BA1083" s="20"/>
    </row>
    <row r="1084" spans="1:53" s="23" customFormat="1" x14ac:dyDescent="0.2">
      <c r="A1084" s="20"/>
      <c r="B1084" s="20" t="str">
        <f>VLOOKUP(C1084,'[1]виды номенклатуры'!$B$1:$E$29,2)</f>
        <v>Котлы</v>
      </c>
      <c r="C1084" s="20" t="s">
        <v>2409</v>
      </c>
      <c r="D1084" s="20" t="s">
        <v>402</v>
      </c>
      <c r="E1084" s="14" t="s">
        <v>2450</v>
      </c>
      <c r="F1084" s="15" t="s">
        <v>2451</v>
      </c>
      <c r="G1084" s="2">
        <v>29606</v>
      </c>
      <c r="H1084" s="20"/>
      <c r="I1084" s="4">
        <v>18</v>
      </c>
      <c r="J1084" s="4"/>
      <c r="K1084" s="4"/>
      <c r="L1084" s="4"/>
      <c r="M1084" s="4"/>
      <c r="N1084" s="4" t="s">
        <v>2447</v>
      </c>
      <c r="O1084" s="4"/>
      <c r="R1084" s="20"/>
      <c r="S1084" s="20"/>
      <c r="T1084" s="20"/>
      <c r="U1084" s="20"/>
      <c r="V1084" s="20"/>
      <c r="W1084" s="20"/>
      <c r="X1084" s="20"/>
      <c r="Y1084" s="20"/>
      <c r="Z1084" s="20"/>
      <c r="AA1084" s="20"/>
      <c r="AB1084" s="20"/>
      <c r="AC1084" s="20"/>
      <c r="AD1084" s="20"/>
      <c r="AE1084" s="20"/>
      <c r="AF1084" s="20"/>
      <c r="AG1084" s="20"/>
      <c r="AH1084" s="20"/>
      <c r="AI1084" s="20"/>
      <c r="AJ1084" s="20"/>
      <c r="AK1084" s="20"/>
      <c r="AL1084" s="20"/>
      <c r="AM1084" s="20"/>
      <c r="AN1084" s="20"/>
      <c r="AO1084" s="20"/>
      <c r="AP1084" s="20"/>
      <c r="AQ1084" s="20"/>
      <c r="AR1084" s="20"/>
      <c r="AS1084" s="20"/>
      <c r="AT1084" s="20"/>
      <c r="AU1084" s="20"/>
      <c r="AV1084" s="20"/>
      <c r="AW1084" s="20"/>
      <c r="AX1084" s="20"/>
      <c r="AY1084" s="20"/>
      <c r="AZ1084" s="20"/>
      <c r="BA1084" s="20"/>
    </row>
    <row r="1085" spans="1:53" s="23" customFormat="1" x14ac:dyDescent="0.2">
      <c r="A1085" s="20"/>
      <c r="B1085" s="20" t="str">
        <f>VLOOKUP(C1085,'[1]виды номенклатуры'!$B$1:$E$29,2)</f>
        <v>Котлы</v>
      </c>
      <c r="C1085" s="20" t="s">
        <v>2409</v>
      </c>
      <c r="D1085" s="20" t="s">
        <v>402</v>
      </c>
      <c r="E1085" s="14" t="s">
        <v>2452</v>
      </c>
      <c r="F1085" s="15" t="s">
        <v>2453</v>
      </c>
      <c r="G1085" s="2">
        <v>30369</v>
      </c>
      <c r="H1085" s="20"/>
      <c r="I1085" s="4">
        <v>21</v>
      </c>
      <c r="J1085" s="4"/>
      <c r="K1085" s="4"/>
      <c r="L1085" s="4"/>
      <c r="M1085" s="4"/>
      <c r="N1085" s="4" t="s">
        <v>2447</v>
      </c>
      <c r="O1085" s="4"/>
      <c r="R1085" s="20"/>
      <c r="S1085" s="20"/>
      <c r="T1085" s="20"/>
      <c r="U1085" s="20"/>
      <c r="V1085" s="20"/>
      <c r="W1085" s="20"/>
      <c r="X1085" s="20"/>
      <c r="Y1085" s="20"/>
      <c r="Z1085" s="20"/>
      <c r="AA1085" s="20"/>
      <c r="AB1085" s="20"/>
      <c r="AC1085" s="20"/>
      <c r="AD1085" s="20"/>
      <c r="AE1085" s="20"/>
      <c r="AF1085" s="20"/>
      <c r="AG1085" s="20"/>
      <c r="AH1085" s="20"/>
      <c r="AI1085" s="20"/>
      <c r="AJ1085" s="20"/>
      <c r="AK1085" s="20"/>
      <c r="AL1085" s="20"/>
      <c r="AM1085" s="20"/>
      <c r="AN1085" s="20"/>
      <c r="AO1085" s="20"/>
      <c r="AP1085" s="20"/>
      <c r="AQ1085" s="20"/>
      <c r="AR1085" s="20"/>
      <c r="AS1085" s="20"/>
      <c r="AT1085" s="20"/>
      <c r="AU1085" s="20"/>
      <c r="AV1085" s="20"/>
      <c r="AW1085" s="20"/>
      <c r="AX1085" s="20"/>
      <c r="AY1085" s="20"/>
      <c r="AZ1085" s="20"/>
      <c r="BA1085" s="20"/>
    </row>
    <row r="1086" spans="1:53" s="23" customFormat="1" x14ac:dyDescent="0.2">
      <c r="A1086" s="20"/>
      <c r="B1086" s="20" t="str">
        <f>VLOOKUP(C1086,'[1]виды номенклатуры'!$B$1:$E$29,2)</f>
        <v>Котлы</v>
      </c>
      <c r="C1086" s="20" t="s">
        <v>2409</v>
      </c>
      <c r="D1086" s="20" t="s">
        <v>402</v>
      </c>
      <c r="E1086" s="14" t="s">
        <v>2454</v>
      </c>
      <c r="F1086" s="15" t="s">
        <v>2455</v>
      </c>
      <c r="G1086" s="2">
        <v>31220</v>
      </c>
      <c r="H1086" s="20"/>
      <c r="I1086" s="4">
        <v>24</v>
      </c>
      <c r="J1086" s="4"/>
      <c r="K1086" s="4"/>
      <c r="L1086" s="4"/>
      <c r="M1086" s="4"/>
      <c r="N1086" s="4" t="s">
        <v>2447</v>
      </c>
      <c r="O1086" s="4"/>
      <c r="R1086" s="20"/>
      <c r="S1086" s="20"/>
      <c r="T1086" s="20"/>
      <c r="U1086" s="20"/>
      <c r="V1086" s="20"/>
      <c r="W1086" s="20"/>
      <c r="X1086" s="20"/>
      <c r="Y1086" s="20"/>
      <c r="Z1086" s="20"/>
      <c r="AA1086" s="20"/>
      <c r="AB1086" s="20"/>
      <c r="AC1086" s="20"/>
      <c r="AD1086" s="20"/>
      <c r="AE1086" s="20"/>
      <c r="AF1086" s="20"/>
      <c r="AG1086" s="20"/>
      <c r="AH1086" s="20"/>
      <c r="AI1086" s="20"/>
      <c r="AJ1086" s="20"/>
      <c r="AK1086" s="20"/>
      <c r="AL1086" s="20"/>
      <c r="AM1086" s="20"/>
      <c r="AN1086" s="20"/>
      <c r="AO1086" s="20"/>
      <c r="AP1086" s="20"/>
      <c r="AQ1086" s="20"/>
      <c r="AR1086" s="20"/>
      <c r="AS1086" s="20"/>
      <c r="AT1086" s="20"/>
      <c r="AU1086" s="20"/>
      <c r="AV1086" s="20"/>
      <c r="AW1086" s="20"/>
      <c r="AX1086" s="20"/>
      <c r="AY1086" s="20"/>
      <c r="AZ1086" s="20"/>
      <c r="BA1086" s="20"/>
    </row>
    <row r="1087" spans="1:53" s="23" customFormat="1" x14ac:dyDescent="0.2">
      <c r="A1087" s="20"/>
      <c r="B1087" s="20" t="str">
        <f>VLOOKUP(C1087,'[1]виды номенклатуры'!$B$1:$E$29,2)</f>
        <v>Котлы</v>
      </c>
      <c r="C1087" s="20" t="s">
        <v>2409</v>
      </c>
      <c r="D1087" s="20" t="s">
        <v>402</v>
      </c>
      <c r="E1087" s="14" t="s">
        <v>2456</v>
      </c>
      <c r="F1087" s="15" t="s">
        <v>2457</v>
      </c>
      <c r="G1087" s="2">
        <v>32137</v>
      </c>
      <c r="H1087" s="20"/>
      <c r="I1087" s="4">
        <v>28</v>
      </c>
      <c r="J1087" s="4"/>
      <c r="K1087" s="4"/>
      <c r="L1087" s="4"/>
      <c r="M1087" s="4"/>
      <c r="N1087" s="4" t="s">
        <v>2447</v>
      </c>
      <c r="O1087" s="4"/>
      <c r="R1087" s="20"/>
      <c r="S1087" s="20"/>
      <c r="T1087" s="20"/>
      <c r="U1087" s="20"/>
      <c r="V1087" s="20"/>
      <c r="W1087" s="20"/>
      <c r="X1087" s="20"/>
      <c r="Y1087" s="20"/>
      <c r="Z1087" s="20"/>
      <c r="AA1087" s="20"/>
      <c r="AB1087" s="20"/>
      <c r="AC1087" s="20"/>
      <c r="AD1087" s="20"/>
      <c r="AE1087" s="20"/>
      <c r="AF1087" s="20"/>
      <c r="AG1087" s="20"/>
      <c r="AH1087" s="20"/>
      <c r="AI1087" s="20"/>
      <c r="AJ1087" s="20"/>
      <c r="AK1087" s="20"/>
      <c r="AL1087" s="20"/>
      <c r="AM1087" s="20"/>
      <c r="AN1087" s="20"/>
      <c r="AO1087" s="20"/>
      <c r="AP1087" s="20"/>
      <c r="AQ1087" s="20"/>
      <c r="AR1087" s="20"/>
      <c r="AS1087" s="20"/>
      <c r="AT1087" s="20"/>
      <c r="AU1087" s="20"/>
      <c r="AV1087" s="20"/>
      <c r="AW1087" s="20"/>
      <c r="AX1087" s="20"/>
      <c r="AY1087" s="20"/>
      <c r="AZ1087" s="20"/>
      <c r="BA1087" s="20"/>
    </row>
    <row r="1088" spans="1:53" s="23" customFormat="1" x14ac:dyDescent="0.2">
      <c r="A1088" s="20"/>
      <c r="B1088" s="20" t="str">
        <f>VLOOKUP(C1088,'[1]виды номенклатуры'!$B$1:$E$29,2)</f>
        <v>Котлы</v>
      </c>
      <c r="C1088" s="20" t="s">
        <v>2409</v>
      </c>
      <c r="D1088" s="20" t="s">
        <v>402</v>
      </c>
      <c r="E1088" s="14" t="s">
        <v>2458</v>
      </c>
      <c r="F1088" s="15" t="s">
        <v>2459</v>
      </c>
      <c r="G1088" s="2">
        <v>26551</v>
      </c>
      <c r="H1088" s="20"/>
      <c r="I1088" s="4">
        <v>6</v>
      </c>
      <c r="J1088" s="4"/>
      <c r="K1088" s="4"/>
      <c r="L1088" s="4"/>
      <c r="M1088" s="4"/>
      <c r="N1088" s="4" t="s">
        <v>2447</v>
      </c>
      <c r="O1088" s="4"/>
      <c r="R1088" s="20"/>
      <c r="S1088" s="20"/>
      <c r="T1088" s="20"/>
      <c r="U1088" s="20"/>
      <c r="V1088" s="20"/>
      <c r="W1088" s="20"/>
      <c r="X1088" s="20"/>
      <c r="Y1088" s="20"/>
      <c r="Z1088" s="20"/>
      <c r="AA1088" s="20"/>
      <c r="AB1088" s="20"/>
      <c r="AC1088" s="20"/>
      <c r="AD1088" s="20"/>
      <c r="AE1088" s="20"/>
      <c r="AF1088" s="20"/>
      <c r="AG1088" s="20"/>
      <c r="AH1088" s="20"/>
      <c r="AI1088" s="20"/>
      <c r="AJ1088" s="20"/>
      <c r="AK1088" s="20"/>
      <c r="AL1088" s="20"/>
      <c r="AM1088" s="20"/>
      <c r="AN1088" s="20"/>
      <c r="AO1088" s="20"/>
      <c r="AP1088" s="20"/>
      <c r="AQ1088" s="20"/>
      <c r="AR1088" s="20"/>
      <c r="AS1088" s="20"/>
      <c r="AT1088" s="20"/>
      <c r="AU1088" s="20"/>
      <c r="AV1088" s="20"/>
      <c r="AW1088" s="20"/>
      <c r="AX1088" s="20"/>
      <c r="AY1088" s="20"/>
      <c r="AZ1088" s="20"/>
      <c r="BA1088" s="20"/>
    </row>
    <row r="1089" spans="1:53" s="23" customFormat="1" x14ac:dyDescent="0.2">
      <c r="A1089" s="20"/>
      <c r="B1089" s="20" t="str">
        <f>VLOOKUP(C1089,'[1]виды номенклатуры'!$B$1:$E$29,2)</f>
        <v>Котлы</v>
      </c>
      <c r="C1089" s="20" t="s">
        <v>2409</v>
      </c>
      <c r="D1089" s="20" t="s">
        <v>402</v>
      </c>
      <c r="E1089" s="14" t="s">
        <v>2460</v>
      </c>
      <c r="F1089" s="15" t="s">
        <v>2461</v>
      </c>
      <c r="G1089" s="2">
        <v>27060</v>
      </c>
      <c r="H1089" s="20"/>
      <c r="I1089" s="4">
        <v>9</v>
      </c>
      <c r="J1089" s="4"/>
      <c r="K1089" s="4"/>
      <c r="L1089" s="4"/>
      <c r="M1089" s="4"/>
      <c r="N1089" s="4" t="s">
        <v>2447</v>
      </c>
      <c r="O1089" s="4"/>
      <c r="R1089" s="20"/>
      <c r="S1089" s="20"/>
      <c r="T1089" s="20"/>
      <c r="U1089" s="20"/>
      <c r="V1089" s="20"/>
      <c r="W1089" s="20"/>
      <c r="X1089" s="20"/>
      <c r="Y1089" s="20"/>
      <c r="Z1089" s="20"/>
      <c r="AA1089" s="20"/>
      <c r="AB1089" s="20"/>
      <c r="AC1089" s="20"/>
      <c r="AD1089" s="20"/>
      <c r="AE1089" s="20"/>
      <c r="AF1089" s="20"/>
      <c r="AG1089" s="20"/>
      <c r="AH1089" s="20"/>
      <c r="AI1089" s="20"/>
      <c r="AJ1089" s="20"/>
      <c r="AK1089" s="20"/>
      <c r="AL1089" s="20"/>
      <c r="AM1089" s="20"/>
      <c r="AN1089" s="20"/>
      <c r="AO1089" s="20"/>
      <c r="AP1089" s="20"/>
      <c r="AQ1089" s="20"/>
      <c r="AR1089" s="20"/>
      <c r="AS1089" s="20"/>
      <c r="AT1089" s="20"/>
      <c r="AU1089" s="20"/>
      <c r="AV1089" s="20"/>
      <c r="AW1089" s="20"/>
      <c r="AX1089" s="20"/>
      <c r="AY1089" s="20"/>
      <c r="AZ1089" s="20"/>
      <c r="BA1089" s="20"/>
    </row>
    <row r="1090" spans="1:53" s="23" customFormat="1" x14ac:dyDescent="0.2">
      <c r="A1090" s="20"/>
      <c r="B1090" s="20" t="str">
        <f>VLOOKUP(C1090,'[1]виды номенклатуры'!$B$1:$E$29,2)</f>
        <v>Мембранные баки</v>
      </c>
      <c r="C1090" s="20" t="s">
        <v>2462</v>
      </c>
      <c r="D1090" s="20" t="s">
        <v>2463</v>
      </c>
      <c r="E1090" s="31" t="s">
        <v>2464</v>
      </c>
      <c r="F1090" s="41" t="s">
        <v>2465</v>
      </c>
      <c r="G1090" s="2">
        <v>1550</v>
      </c>
      <c r="H1090" s="20"/>
      <c r="I1090" s="4"/>
      <c r="J1090" s="4"/>
      <c r="K1090" s="4"/>
      <c r="L1090" s="4"/>
      <c r="M1090" s="4"/>
      <c r="N1090" s="4"/>
      <c r="O1090" s="4"/>
      <c r="R1090" s="20"/>
      <c r="S1090" s="20"/>
      <c r="T1090" s="20"/>
      <c r="U1090" s="20"/>
      <c r="V1090" s="20"/>
      <c r="W1090" s="20"/>
      <c r="X1090" s="20"/>
      <c r="Y1090" s="20"/>
      <c r="Z1090" s="20"/>
      <c r="AA1090" s="20"/>
      <c r="AB1090" s="20"/>
      <c r="AC1090" s="20"/>
      <c r="AD1090" s="20"/>
      <c r="AE1090" s="20"/>
      <c r="AF1090" s="20"/>
      <c r="AG1090" s="20"/>
      <c r="AH1090" s="20"/>
      <c r="AI1090" s="20"/>
      <c r="AJ1090" s="20"/>
      <c r="AK1090" s="20"/>
      <c r="AL1090" s="20"/>
      <c r="AM1090" s="20"/>
      <c r="AN1090" s="20"/>
      <c r="AO1090" s="20"/>
      <c r="AP1090" s="20"/>
      <c r="AQ1090" s="20"/>
      <c r="AR1090" s="20"/>
      <c r="AS1090" s="20"/>
      <c r="AT1090" s="20"/>
      <c r="AU1090" s="20"/>
      <c r="AV1090" s="20"/>
      <c r="AW1090" s="20"/>
      <c r="AX1090" s="20"/>
      <c r="AY1090" s="20"/>
      <c r="AZ1090" s="20"/>
      <c r="BA1090" s="20"/>
    </row>
    <row r="1091" spans="1:53" s="23" customFormat="1" x14ac:dyDescent="0.2">
      <c r="A1091" s="20"/>
      <c r="B1091" s="20" t="str">
        <f>VLOOKUP(C1091,'[1]виды номенклатуры'!$B$1:$E$29,2)</f>
        <v>Мембранные баки</v>
      </c>
      <c r="C1091" s="20" t="s">
        <v>2462</v>
      </c>
      <c r="D1091" s="20" t="s">
        <v>2463</v>
      </c>
      <c r="E1091" s="31" t="s">
        <v>2466</v>
      </c>
      <c r="F1091" s="41" t="s">
        <v>2467</v>
      </c>
      <c r="G1091" s="2">
        <v>3343</v>
      </c>
      <c r="H1091" s="20"/>
      <c r="I1091" s="4"/>
      <c r="J1091" s="4"/>
      <c r="K1091" s="4"/>
      <c r="L1091" s="4"/>
      <c r="M1091" s="4"/>
      <c r="N1091" s="4"/>
      <c r="O1091" s="4"/>
      <c r="R1091" s="20"/>
      <c r="S1091" s="20"/>
      <c r="T1091" s="20"/>
      <c r="U1091" s="20"/>
      <c r="V1091" s="20"/>
      <c r="W1091" s="20"/>
      <c r="X1091" s="20"/>
      <c r="Y1091" s="20"/>
      <c r="Z1091" s="20"/>
      <c r="AA1091" s="20"/>
      <c r="AB1091" s="20"/>
      <c r="AC1091" s="20"/>
      <c r="AD1091" s="20"/>
      <c r="AE1091" s="20"/>
      <c r="AF1091" s="20"/>
      <c r="AG1091" s="20"/>
      <c r="AH1091" s="20"/>
      <c r="AI1091" s="20"/>
      <c r="AJ1091" s="20"/>
      <c r="AK1091" s="20"/>
      <c r="AL1091" s="20"/>
      <c r="AM1091" s="20"/>
      <c r="AN1091" s="20"/>
      <c r="AO1091" s="20"/>
      <c r="AP1091" s="20"/>
      <c r="AQ1091" s="20"/>
      <c r="AR1091" s="20"/>
      <c r="AS1091" s="20"/>
      <c r="AT1091" s="20"/>
      <c r="AU1091" s="20"/>
      <c r="AV1091" s="20"/>
      <c r="AW1091" s="20"/>
      <c r="AX1091" s="20"/>
      <c r="AY1091" s="20"/>
      <c r="AZ1091" s="20"/>
      <c r="BA1091" s="20"/>
    </row>
    <row r="1092" spans="1:53" s="23" customFormat="1" x14ac:dyDescent="0.2">
      <c r="A1092" s="20"/>
      <c r="B1092" s="20" t="str">
        <f>VLOOKUP(C1092,'[1]виды номенклатуры'!$B$1:$E$29,2)</f>
        <v>Мембранные баки</v>
      </c>
      <c r="C1092" s="20" t="s">
        <v>2462</v>
      </c>
      <c r="D1092" s="20" t="s">
        <v>2463</v>
      </c>
      <c r="E1092" s="31" t="s">
        <v>2468</v>
      </c>
      <c r="F1092" s="41" t="s">
        <v>2469</v>
      </c>
      <c r="G1092" s="2">
        <v>4016</v>
      </c>
      <c r="H1092" s="20"/>
      <c r="I1092" s="4"/>
      <c r="J1092" s="4"/>
      <c r="K1092" s="4"/>
      <c r="L1092" s="4"/>
      <c r="M1092" s="4"/>
      <c r="N1092" s="4"/>
      <c r="O1092" s="4"/>
      <c r="R1092" s="20"/>
      <c r="S1092" s="20"/>
      <c r="T1092" s="20"/>
      <c r="U1092" s="20"/>
      <c r="V1092" s="20"/>
      <c r="W1092" s="20"/>
      <c r="X1092" s="20"/>
      <c r="Y1092" s="20"/>
      <c r="Z1092" s="20"/>
      <c r="AA1092" s="20"/>
      <c r="AB1092" s="20"/>
      <c r="AC1092" s="20"/>
      <c r="AD1092" s="20"/>
      <c r="AE1092" s="20"/>
      <c r="AF1092" s="20"/>
      <c r="AG1092" s="20"/>
      <c r="AH1092" s="20"/>
      <c r="AI1092" s="20"/>
      <c r="AJ1092" s="20"/>
      <c r="AK1092" s="20"/>
      <c r="AL1092" s="20"/>
      <c r="AM1092" s="20"/>
      <c r="AN1092" s="20"/>
      <c r="AO1092" s="20"/>
      <c r="AP1092" s="20"/>
      <c r="AQ1092" s="20"/>
      <c r="AR1092" s="20"/>
      <c r="AS1092" s="20"/>
      <c r="AT1092" s="20"/>
      <c r="AU1092" s="20"/>
      <c r="AV1092" s="20"/>
      <c r="AW1092" s="20"/>
      <c r="AX1092" s="20"/>
      <c r="AY1092" s="20"/>
      <c r="AZ1092" s="20"/>
      <c r="BA1092" s="20"/>
    </row>
    <row r="1093" spans="1:53" s="23" customFormat="1" x14ac:dyDescent="0.2">
      <c r="A1093" s="20"/>
      <c r="B1093" s="20" t="str">
        <f>VLOOKUP(C1093,'[1]виды номенклатуры'!$B$1:$E$29,2)</f>
        <v>Мембранные баки</v>
      </c>
      <c r="C1093" s="20" t="s">
        <v>2462</v>
      </c>
      <c r="D1093" s="20" t="s">
        <v>2463</v>
      </c>
      <c r="E1093" s="31" t="s">
        <v>2470</v>
      </c>
      <c r="F1093" s="41" t="s">
        <v>2471</v>
      </c>
      <c r="G1093" s="2">
        <v>5454</v>
      </c>
      <c r="H1093" s="20" t="s">
        <v>2472</v>
      </c>
      <c r="I1093" s="4"/>
      <c r="J1093" s="4"/>
      <c r="K1093" s="4"/>
      <c r="L1093" s="4"/>
      <c r="M1093" s="4"/>
      <c r="N1093" s="4"/>
      <c r="O1093" s="4"/>
      <c r="R1093" s="20"/>
      <c r="S1093" s="20"/>
      <c r="T1093" s="20"/>
      <c r="U1093" s="20"/>
      <c r="V1093" s="20"/>
      <c r="W1093" s="20"/>
      <c r="X1093" s="20"/>
      <c r="Y1093" s="20"/>
      <c r="Z1093" s="20"/>
      <c r="AA1093" s="20"/>
      <c r="AB1093" s="20"/>
      <c r="AC1093" s="20"/>
      <c r="AD1093" s="20"/>
      <c r="AE1093" s="20"/>
      <c r="AF1093" s="20"/>
      <c r="AG1093" s="20"/>
      <c r="AH1093" s="20"/>
      <c r="AI1093" s="20"/>
      <c r="AJ1093" s="20"/>
      <c r="AK1093" s="20"/>
      <c r="AL1093" s="20"/>
      <c r="AM1093" s="20"/>
      <c r="AN1093" s="20"/>
      <c r="AO1093" s="20"/>
      <c r="AP1093" s="20"/>
      <c r="AQ1093" s="20"/>
      <c r="AR1093" s="20"/>
      <c r="AS1093" s="20"/>
      <c r="AT1093" s="20"/>
      <c r="AU1093" s="20"/>
      <c r="AV1093" s="20"/>
      <c r="AW1093" s="20"/>
      <c r="AX1093" s="20"/>
      <c r="AY1093" s="20"/>
      <c r="AZ1093" s="20"/>
      <c r="BA1093" s="20"/>
    </row>
    <row r="1094" spans="1:53" s="23" customFormat="1" x14ac:dyDescent="0.2">
      <c r="A1094" s="20"/>
      <c r="B1094" s="20" t="str">
        <f>VLOOKUP(C1094,'[1]виды номенклатуры'!$B$1:$E$29,2)</f>
        <v>Мембранные баки</v>
      </c>
      <c r="C1094" s="20" t="s">
        <v>2462</v>
      </c>
      <c r="D1094" s="20" t="s">
        <v>2463</v>
      </c>
      <c r="E1094" s="31" t="s">
        <v>2473</v>
      </c>
      <c r="F1094" s="41" t="s">
        <v>2474</v>
      </c>
      <c r="G1094" s="2">
        <v>8293</v>
      </c>
      <c r="H1094" s="20" t="s">
        <v>2472</v>
      </c>
      <c r="I1094" s="4"/>
      <c r="J1094" s="4"/>
      <c r="K1094" s="4"/>
      <c r="L1094" s="4"/>
      <c r="M1094" s="4"/>
      <c r="N1094" s="4"/>
      <c r="O1094" s="4"/>
      <c r="R1094" s="20"/>
      <c r="S1094" s="20"/>
      <c r="T1094" s="20"/>
      <c r="U1094" s="20"/>
      <c r="V1094" s="20"/>
      <c r="W1094" s="20"/>
      <c r="X1094" s="20"/>
      <c r="Y1094" s="20"/>
      <c r="Z1094" s="20"/>
      <c r="AA1094" s="20"/>
      <c r="AB1094" s="20"/>
      <c r="AC1094" s="20"/>
      <c r="AD1094" s="20"/>
      <c r="AE1094" s="20"/>
      <c r="AF1094" s="20"/>
      <c r="AG1094" s="20"/>
      <c r="AH1094" s="20"/>
      <c r="AI1094" s="20"/>
      <c r="AJ1094" s="20"/>
      <c r="AK1094" s="20"/>
      <c r="AL1094" s="20"/>
      <c r="AM1094" s="20"/>
      <c r="AN1094" s="20"/>
      <c r="AO1094" s="20"/>
      <c r="AP1094" s="20"/>
      <c r="AQ1094" s="20"/>
      <c r="AR1094" s="20"/>
      <c r="AS1094" s="20"/>
      <c r="AT1094" s="20"/>
      <c r="AU1094" s="20"/>
      <c r="AV1094" s="20"/>
      <c r="AW1094" s="20"/>
      <c r="AX1094" s="20"/>
      <c r="AY1094" s="20"/>
      <c r="AZ1094" s="20"/>
      <c r="BA1094" s="20"/>
    </row>
    <row r="1095" spans="1:53" s="23" customFormat="1" x14ac:dyDescent="0.2">
      <c r="A1095" s="20"/>
      <c r="B1095" s="20" t="str">
        <f>VLOOKUP(C1095,'[1]виды номенклатуры'!$B$1:$E$29,2)</f>
        <v>Мембранные баки</v>
      </c>
      <c r="C1095" s="20" t="s">
        <v>2475</v>
      </c>
      <c r="D1095" s="20" t="s">
        <v>2463</v>
      </c>
      <c r="E1095" s="31" t="s">
        <v>2476</v>
      </c>
      <c r="F1095" s="41" t="s">
        <v>2477</v>
      </c>
      <c r="G1095" s="2">
        <v>5585</v>
      </c>
      <c r="H1095" s="20"/>
      <c r="I1095" s="4"/>
      <c r="J1095" s="4"/>
      <c r="K1095" s="4"/>
      <c r="L1095" s="4"/>
      <c r="M1095" s="4"/>
      <c r="N1095" s="4"/>
      <c r="O1095" s="4"/>
      <c r="R1095" s="20"/>
      <c r="S1095" s="20"/>
      <c r="T1095" s="20"/>
      <c r="U1095" s="20"/>
      <c r="V1095" s="20"/>
      <c r="W1095" s="20"/>
      <c r="X1095" s="20"/>
      <c r="Y1095" s="20"/>
      <c r="Z1095" s="20"/>
      <c r="AA1095" s="20"/>
      <c r="AB1095" s="20"/>
      <c r="AC1095" s="20"/>
      <c r="AD1095" s="20"/>
      <c r="AE1095" s="20"/>
      <c r="AF1095" s="20"/>
      <c r="AG1095" s="20"/>
      <c r="AH1095" s="20"/>
      <c r="AI1095" s="20"/>
      <c r="AJ1095" s="20"/>
      <c r="AK1095" s="20"/>
      <c r="AL1095" s="20"/>
      <c r="AM1095" s="20"/>
      <c r="AN1095" s="20"/>
      <c r="AO1095" s="20"/>
      <c r="AP1095" s="20"/>
      <c r="AQ1095" s="20"/>
      <c r="AR1095" s="20"/>
      <c r="AS1095" s="20"/>
      <c r="AT1095" s="20"/>
      <c r="AU1095" s="20"/>
      <c r="AV1095" s="20"/>
      <c r="AW1095" s="20"/>
      <c r="AX1095" s="20"/>
      <c r="AY1095" s="20"/>
      <c r="AZ1095" s="20"/>
      <c r="BA1095" s="20"/>
    </row>
    <row r="1096" spans="1:53" s="23" customFormat="1" x14ac:dyDescent="0.2">
      <c r="A1096" s="20"/>
      <c r="B1096" s="20" t="str">
        <f>VLOOKUP(C1096,'[1]виды номенклатуры'!$B$1:$E$29,2)</f>
        <v>Мембранные баки</v>
      </c>
      <c r="C1096" s="20" t="s">
        <v>2475</v>
      </c>
      <c r="D1096" s="20" t="s">
        <v>2463</v>
      </c>
      <c r="E1096" s="31" t="s">
        <v>2478</v>
      </c>
      <c r="F1096" s="41" t="s">
        <v>2479</v>
      </c>
      <c r="G1096" s="2">
        <v>1354</v>
      </c>
      <c r="H1096" s="20"/>
      <c r="I1096" s="4"/>
      <c r="J1096" s="4"/>
      <c r="K1096" s="4"/>
      <c r="L1096" s="4"/>
      <c r="M1096" s="4"/>
      <c r="N1096" s="4"/>
      <c r="O1096" s="4"/>
      <c r="R1096" s="20"/>
      <c r="S1096" s="20"/>
      <c r="T1096" s="20"/>
      <c r="U1096" s="20"/>
      <c r="V1096" s="20"/>
      <c r="W1096" s="20"/>
      <c r="X1096" s="20"/>
      <c r="Y1096" s="20"/>
      <c r="Z1096" s="20"/>
      <c r="AA1096" s="20"/>
      <c r="AB1096" s="20"/>
      <c r="AC1096" s="20"/>
      <c r="AD1096" s="20"/>
      <c r="AE1096" s="20"/>
      <c r="AF1096" s="20"/>
      <c r="AG1096" s="20"/>
      <c r="AH1096" s="20"/>
      <c r="AI1096" s="20"/>
      <c r="AJ1096" s="20"/>
      <c r="AK1096" s="20"/>
      <c r="AL1096" s="20"/>
      <c r="AM1096" s="20"/>
      <c r="AN1096" s="20"/>
      <c r="AO1096" s="20"/>
      <c r="AP1096" s="20"/>
      <c r="AQ1096" s="20"/>
      <c r="AR1096" s="20"/>
      <c r="AS1096" s="20"/>
      <c r="AT1096" s="20"/>
      <c r="AU1096" s="20"/>
      <c r="AV1096" s="20"/>
      <c r="AW1096" s="20"/>
      <c r="AX1096" s="20"/>
      <c r="AY1096" s="20"/>
      <c r="AZ1096" s="20"/>
      <c r="BA1096" s="20"/>
    </row>
    <row r="1097" spans="1:53" s="23" customFormat="1" x14ac:dyDescent="0.2">
      <c r="A1097" s="20"/>
      <c r="B1097" s="20" t="str">
        <f>VLOOKUP(C1097,'[1]виды номенклатуры'!$B$1:$E$29,2)</f>
        <v>Мембранные баки</v>
      </c>
      <c r="C1097" s="20" t="s">
        <v>2475</v>
      </c>
      <c r="D1097" s="20" t="s">
        <v>2463</v>
      </c>
      <c r="E1097" s="31" t="s">
        <v>2480</v>
      </c>
      <c r="F1097" s="41" t="s">
        <v>2481</v>
      </c>
      <c r="G1097" s="2">
        <v>6631</v>
      </c>
      <c r="H1097" s="20"/>
      <c r="I1097" s="4"/>
      <c r="J1097" s="4"/>
      <c r="K1097" s="4"/>
      <c r="L1097" s="4"/>
      <c r="M1097" s="4"/>
      <c r="N1097" s="4"/>
      <c r="O1097" s="4"/>
      <c r="R1097" s="20"/>
      <c r="S1097" s="20"/>
      <c r="T1097" s="20"/>
      <c r="U1097" s="20"/>
      <c r="V1097" s="20"/>
      <c r="W1097" s="20"/>
      <c r="X1097" s="20"/>
      <c r="Y1097" s="20"/>
      <c r="Z1097" s="20"/>
      <c r="AA1097" s="20"/>
      <c r="AB1097" s="20"/>
      <c r="AC1097" s="20"/>
      <c r="AD1097" s="20"/>
      <c r="AE1097" s="20"/>
      <c r="AF1097" s="20"/>
      <c r="AG1097" s="20"/>
      <c r="AH1097" s="20"/>
      <c r="AI1097" s="20"/>
      <c r="AJ1097" s="20"/>
      <c r="AK1097" s="20"/>
      <c r="AL1097" s="20"/>
      <c r="AM1097" s="20"/>
      <c r="AN1097" s="20"/>
      <c r="AO1097" s="20"/>
      <c r="AP1097" s="20"/>
      <c r="AQ1097" s="20"/>
      <c r="AR1097" s="20"/>
      <c r="AS1097" s="20"/>
      <c r="AT1097" s="20"/>
      <c r="AU1097" s="20"/>
      <c r="AV1097" s="20"/>
      <c r="AW1097" s="20"/>
      <c r="AX1097" s="20"/>
      <c r="AY1097" s="20"/>
      <c r="AZ1097" s="20"/>
      <c r="BA1097" s="20"/>
    </row>
    <row r="1098" spans="1:53" s="23" customFormat="1" x14ac:dyDescent="0.2">
      <c r="A1098" s="20"/>
      <c r="B1098" s="20" t="str">
        <f>VLOOKUP(C1098,'[1]виды номенклатуры'!$B$1:$E$29,2)</f>
        <v>Мембранные баки</v>
      </c>
      <c r="C1098" s="20" t="s">
        <v>2475</v>
      </c>
      <c r="D1098" s="20" t="s">
        <v>2463</v>
      </c>
      <c r="E1098" s="31" t="s">
        <v>2482</v>
      </c>
      <c r="F1098" s="41" t="s">
        <v>2483</v>
      </c>
      <c r="G1098" s="2">
        <v>1524</v>
      </c>
      <c r="H1098" s="20"/>
      <c r="I1098" s="4"/>
      <c r="J1098" s="4"/>
      <c r="K1098" s="4"/>
      <c r="L1098" s="4"/>
      <c r="M1098" s="4"/>
      <c r="N1098" s="4"/>
      <c r="O1098" s="4"/>
      <c r="R1098" s="20"/>
      <c r="S1098" s="20"/>
      <c r="T1098" s="20"/>
      <c r="U1098" s="20"/>
      <c r="V1098" s="20"/>
      <c r="W1098" s="20"/>
      <c r="X1098" s="20"/>
      <c r="Y1098" s="20"/>
      <c r="Z1098" s="20"/>
      <c r="AA1098" s="20"/>
      <c r="AB1098" s="20"/>
      <c r="AC1098" s="20"/>
      <c r="AD1098" s="20"/>
      <c r="AE1098" s="20"/>
      <c r="AF1098" s="20"/>
      <c r="AG1098" s="20"/>
      <c r="AH1098" s="20"/>
      <c r="AI1098" s="20"/>
      <c r="AJ1098" s="20"/>
      <c r="AK1098" s="20"/>
      <c r="AL1098" s="20"/>
      <c r="AM1098" s="20"/>
      <c r="AN1098" s="20"/>
      <c r="AO1098" s="20"/>
      <c r="AP1098" s="20"/>
      <c r="AQ1098" s="20"/>
      <c r="AR1098" s="20"/>
      <c r="AS1098" s="20"/>
      <c r="AT1098" s="20"/>
      <c r="AU1098" s="20"/>
      <c r="AV1098" s="20"/>
      <c r="AW1098" s="20"/>
      <c r="AX1098" s="20"/>
      <c r="AY1098" s="20"/>
      <c r="AZ1098" s="20"/>
      <c r="BA1098" s="20"/>
    </row>
    <row r="1099" spans="1:53" s="23" customFormat="1" x14ac:dyDescent="0.2">
      <c r="A1099" s="20"/>
      <c r="B1099" s="20" t="str">
        <f>VLOOKUP(C1099,'[1]виды номенклатуры'!$B$1:$E$29,2)</f>
        <v>Мембранные баки</v>
      </c>
      <c r="C1099" s="20" t="s">
        <v>2475</v>
      </c>
      <c r="D1099" s="20" t="s">
        <v>2463</v>
      </c>
      <c r="E1099" s="31" t="s">
        <v>2484</v>
      </c>
      <c r="F1099" s="41" t="s">
        <v>2485</v>
      </c>
      <c r="G1099" s="2">
        <v>10525</v>
      </c>
      <c r="H1099" s="20" t="s">
        <v>2472</v>
      </c>
      <c r="I1099" s="4"/>
      <c r="J1099" s="4"/>
      <c r="K1099" s="4"/>
      <c r="L1099" s="4"/>
      <c r="M1099" s="4"/>
      <c r="N1099" s="4"/>
      <c r="O1099" s="4"/>
      <c r="R1099" s="20"/>
      <c r="S1099" s="20"/>
      <c r="T1099" s="20"/>
      <c r="U1099" s="20"/>
      <c r="V1099" s="20"/>
      <c r="W1099" s="20"/>
      <c r="X1099" s="20"/>
      <c r="Y1099" s="20"/>
      <c r="Z1099" s="20"/>
      <c r="AA1099" s="20"/>
      <c r="AB1099" s="20"/>
      <c r="AC1099" s="20"/>
      <c r="AD1099" s="20"/>
      <c r="AE1099" s="20"/>
      <c r="AF1099" s="20"/>
      <c r="AG1099" s="20"/>
      <c r="AH1099" s="20"/>
      <c r="AI1099" s="20"/>
      <c r="AJ1099" s="20"/>
      <c r="AK1099" s="20"/>
      <c r="AL1099" s="20"/>
      <c r="AM1099" s="20"/>
      <c r="AN1099" s="20"/>
      <c r="AO1099" s="20"/>
      <c r="AP1099" s="20"/>
      <c r="AQ1099" s="20"/>
      <c r="AR1099" s="20"/>
      <c r="AS1099" s="20"/>
      <c r="AT1099" s="20"/>
      <c r="AU1099" s="20"/>
      <c r="AV1099" s="20"/>
      <c r="AW1099" s="20"/>
      <c r="AX1099" s="20"/>
      <c r="AY1099" s="20"/>
      <c r="AZ1099" s="20"/>
      <c r="BA1099" s="20"/>
    </row>
    <row r="1100" spans="1:53" s="23" customFormat="1" x14ac:dyDescent="0.2">
      <c r="A1100" s="20"/>
      <c r="B1100" s="20" t="str">
        <f>VLOOKUP(C1100,'[1]виды номенклатуры'!$B$1:$E$29,2)</f>
        <v>Мембранные баки</v>
      </c>
      <c r="C1100" s="20" t="s">
        <v>2475</v>
      </c>
      <c r="D1100" s="20" t="s">
        <v>2463</v>
      </c>
      <c r="E1100" s="31" t="s">
        <v>2486</v>
      </c>
      <c r="F1100" s="41" t="s">
        <v>2487</v>
      </c>
      <c r="G1100" s="2">
        <v>1537</v>
      </c>
      <c r="H1100" s="20"/>
      <c r="I1100" s="4"/>
      <c r="J1100" s="4"/>
      <c r="K1100" s="4"/>
      <c r="L1100" s="4"/>
      <c r="M1100" s="4"/>
      <c r="N1100" s="4"/>
      <c r="O1100" s="4"/>
      <c r="R1100" s="20"/>
      <c r="S1100" s="20"/>
      <c r="T1100" s="20"/>
      <c r="U1100" s="20"/>
      <c r="V1100" s="20"/>
      <c r="W1100" s="20"/>
      <c r="X1100" s="20"/>
      <c r="Y1100" s="20"/>
      <c r="Z1100" s="20"/>
      <c r="AA1100" s="20"/>
      <c r="AB1100" s="20"/>
      <c r="AC1100" s="20"/>
      <c r="AD1100" s="20"/>
      <c r="AE1100" s="20"/>
      <c r="AF1100" s="20"/>
      <c r="AG1100" s="20"/>
      <c r="AH1100" s="20"/>
      <c r="AI1100" s="20"/>
      <c r="AJ1100" s="20"/>
      <c r="AK1100" s="20"/>
      <c r="AL1100" s="20"/>
      <c r="AM1100" s="20"/>
      <c r="AN1100" s="20"/>
      <c r="AO1100" s="20"/>
      <c r="AP1100" s="20"/>
      <c r="AQ1100" s="20"/>
      <c r="AR1100" s="20"/>
      <c r="AS1100" s="20"/>
      <c r="AT1100" s="20"/>
      <c r="AU1100" s="20"/>
      <c r="AV1100" s="20"/>
      <c r="AW1100" s="20"/>
      <c r="AX1100" s="20"/>
      <c r="AY1100" s="20"/>
      <c r="AZ1100" s="20"/>
      <c r="BA1100" s="20"/>
    </row>
    <row r="1101" spans="1:53" s="23" customFormat="1" x14ac:dyDescent="0.2">
      <c r="A1101" s="20"/>
      <c r="B1101" s="20" t="str">
        <f>VLOOKUP(C1101,'[1]виды номенклатуры'!$B$1:$E$29,2)</f>
        <v>Мембранные баки</v>
      </c>
      <c r="C1101" s="20" t="s">
        <v>2475</v>
      </c>
      <c r="D1101" s="20" t="s">
        <v>2463</v>
      </c>
      <c r="E1101" s="31" t="s">
        <v>2488</v>
      </c>
      <c r="F1101" s="41" t="s">
        <v>2489</v>
      </c>
      <c r="G1101" s="2">
        <v>13391</v>
      </c>
      <c r="H1101" s="20" t="s">
        <v>2472</v>
      </c>
      <c r="I1101" s="4"/>
      <c r="J1101" s="4"/>
      <c r="K1101" s="4"/>
      <c r="L1101" s="4"/>
      <c r="M1101" s="4"/>
      <c r="N1101" s="4"/>
      <c r="O1101" s="4"/>
      <c r="R1101" s="20"/>
      <c r="S1101" s="20"/>
      <c r="T1101" s="20"/>
      <c r="U1101" s="20"/>
      <c r="V1101" s="20"/>
      <c r="W1101" s="20"/>
      <c r="X1101" s="20"/>
      <c r="Y1101" s="20"/>
      <c r="Z1101" s="20"/>
      <c r="AA1101" s="20"/>
      <c r="AB1101" s="20"/>
      <c r="AC1101" s="20"/>
      <c r="AD1101" s="20"/>
      <c r="AE1101" s="20"/>
      <c r="AF1101" s="20"/>
      <c r="AG1101" s="20"/>
      <c r="AH1101" s="20"/>
      <c r="AI1101" s="20"/>
      <c r="AJ1101" s="20"/>
      <c r="AK1101" s="20"/>
      <c r="AL1101" s="20"/>
      <c r="AM1101" s="20"/>
      <c r="AN1101" s="20"/>
      <c r="AO1101" s="20"/>
      <c r="AP1101" s="20"/>
      <c r="AQ1101" s="20"/>
      <c r="AR1101" s="20"/>
      <c r="AS1101" s="20"/>
      <c r="AT1101" s="20"/>
      <c r="AU1101" s="20"/>
      <c r="AV1101" s="20"/>
      <c r="AW1101" s="20"/>
      <c r="AX1101" s="20"/>
      <c r="AY1101" s="20"/>
      <c r="AZ1101" s="20"/>
      <c r="BA1101" s="20"/>
    </row>
    <row r="1102" spans="1:53" s="23" customFormat="1" x14ac:dyDescent="0.2">
      <c r="A1102" s="20"/>
      <c r="B1102" s="20" t="str">
        <f>VLOOKUP(C1102,'[1]виды номенклатуры'!$B$1:$E$29,2)</f>
        <v>Мембранные баки</v>
      </c>
      <c r="C1102" s="20" t="s">
        <v>2475</v>
      </c>
      <c r="D1102" s="20" t="s">
        <v>2463</v>
      </c>
      <c r="E1102" s="31" t="s">
        <v>2490</v>
      </c>
      <c r="F1102" s="41" t="s">
        <v>2491</v>
      </c>
      <c r="G1102" s="2">
        <v>1943</v>
      </c>
      <c r="H1102" s="20"/>
      <c r="I1102" s="4"/>
      <c r="J1102" s="4"/>
      <c r="K1102" s="4"/>
      <c r="L1102" s="4"/>
      <c r="M1102" s="4"/>
      <c r="N1102" s="4"/>
      <c r="O1102" s="4"/>
      <c r="R1102" s="20"/>
      <c r="S1102" s="20"/>
      <c r="T1102" s="20"/>
      <c r="U1102" s="20"/>
      <c r="V1102" s="20"/>
      <c r="W1102" s="20"/>
      <c r="X1102" s="20"/>
      <c r="Y1102" s="20"/>
      <c r="Z1102" s="20"/>
      <c r="AA1102" s="20"/>
      <c r="AB1102" s="20"/>
      <c r="AC1102" s="20"/>
      <c r="AD1102" s="20"/>
      <c r="AE1102" s="20"/>
      <c r="AF1102" s="20"/>
      <c r="AG1102" s="20"/>
      <c r="AH1102" s="20"/>
      <c r="AI1102" s="20"/>
      <c r="AJ1102" s="20"/>
      <c r="AK1102" s="20"/>
      <c r="AL1102" s="20"/>
      <c r="AM1102" s="20"/>
      <c r="AN1102" s="20"/>
      <c r="AO1102" s="20"/>
      <c r="AP1102" s="20"/>
      <c r="AQ1102" s="20"/>
      <c r="AR1102" s="20"/>
      <c r="AS1102" s="20"/>
      <c r="AT1102" s="20"/>
      <c r="AU1102" s="20"/>
      <c r="AV1102" s="20"/>
      <c r="AW1102" s="20"/>
      <c r="AX1102" s="20"/>
      <c r="AY1102" s="20"/>
      <c r="AZ1102" s="20"/>
      <c r="BA1102" s="20"/>
    </row>
    <row r="1103" spans="1:53" s="23" customFormat="1" x14ac:dyDescent="0.2">
      <c r="A1103" s="20"/>
      <c r="B1103" s="20" t="str">
        <f>VLOOKUP(C1103,'[1]виды номенклатуры'!$B$1:$E$29,2)</f>
        <v>Мембранные баки</v>
      </c>
      <c r="C1103" s="20" t="s">
        <v>2475</v>
      </c>
      <c r="D1103" s="20" t="s">
        <v>2463</v>
      </c>
      <c r="E1103" s="31" t="s">
        <v>2492</v>
      </c>
      <c r="F1103" s="41" t="s">
        <v>2493</v>
      </c>
      <c r="G1103" s="2">
        <v>3343</v>
      </c>
      <c r="H1103" s="20"/>
      <c r="I1103" s="4"/>
      <c r="J1103" s="4"/>
      <c r="K1103" s="4"/>
      <c r="L1103" s="4"/>
      <c r="M1103" s="4"/>
      <c r="N1103" s="4"/>
      <c r="O1103" s="4"/>
      <c r="R1103" s="20"/>
      <c r="S1103" s="20"/>
      <c r="T1103" s="20"/>
      <c r="U1103" s="20"/>
      <c r="V1103" s="20"/>
      <c r="W1103" s="20"/>
      <c r="X1103" s="20"/>
      <c r="Y1103" s="20"/>
      <c r="Z1103" s="20"/>
      <c r="AA1103" s="20"/>
      <c r="AB1103" s="20"/>
      <c r="AC1103" s="20"/>
      <c r="AD1103" s="20"/>
      <c r="AE1103" s="20"/>
      <c r="AF1103" s="20"/>
      <c r="AG1103" s="20"/>
      <c r="AH1103" s="20"/>
      <c r="AI1103" s="20"/>
      <c r="AJ1103" s="20"/>
      <c r="AK1103" s="20"/>
      <c r="AL1103" s="20"/>
      <c r="AM1103" s="20"/>
      <c r="AN1103" s="20"/>
      <c r="AO1103" s="20"/>
      <c r="AP1103" s="20"/>
      <c r="AQ1103" s="20"/>
      <c r="AR1103" s="20"/>
      <c r="AS1103" s="20"/>
      <c r="AT1103" s="20"/>
      <c r="AU1103" s="20"/>
      <c r="AV1103" s="20"/>
      <c r="AW1103" s="20"/>
      <c r="AX1103" s="20"/>
      <c r="AY1103" s="20"/>
      <c r="AZ1103" s="20"/>
      <c r="BA1103" s="20"/>
    </row>
    <row r="1104" spans="1:53" s="23" customFormat="1" x14ac:dyDescent="0.2">
      <c r="A1104" s="20"/>
      <c r="B1104" s="20" t="str">
        <f>VLOOKUP(C1104,'[1]виды номенклатуры'!$B$1:$E$29,2)</f>
        <v>Мембранные баки</v>
      </c>
      <c r="C1104" s="20" t="s">
        <v>2475</v>
      </c>
      <c r="D1104" s="20" t="s">
        <v>2463</v>
      </c>
      <c r="E1104" s="31" t="s">
        <v>2494</v>
      </c>
      <c r="F1104" s="41" t="s">
        <v>2495</v>
      </c>
      <c r="G1104" s="2">
        <v>19528</v>
      </c>
      <c r="H1104" s="20" t="s">
        <v>2472</v>
      </c>
      <c r="I1104" s="4"/>
      <c r="J1104" s="4"/>
      <c r="K1104" s="4"/>
      <c r="L1104" s="4"/>
      <c r="M1104" s="4"/>
      <c r="N1104" s="4"/>
      <c r="O1104" s="4"/>
      <c r="R1104" s="20"/>
      <c r="S1104" s="20"/>
      <c r="T1104" s="20"/>
      <c r="U1104" s="20"/>
      <c r="V1104" s="20"/>
      <c r="W1104" s="20"/>
      <c r="X1104" s="20"/>
      <c r="Y1104" s="20"/>
      <c r="Z1104" s="20"/>
      <c r="AA1104" s="20"/>
      <c r="AB1104" s="20"/>
      <c r="AC1104" s="20"/>
      <c r="AD1104" s="20"/>
      <c r="AE1104" s="20"/>
      <c r="AF1104" s="20"/>
      <c r="AG1104" s="20"/>
      <c r="AH1104" s="20"/>
      <c r="AI1104" s="20"/>
      <c r="AJ1104" s="20"/>
      <c r="AK1104" s="20"/>
      <c r="AL1104" s="20"/>
      <c r="AM1104" s="20"/>
      <c r="AN1104" s="20"/>
      <c r="AO1104" s="20"/>
      <c r="AP1104" s="20"/>
      <c r="AQ1104" s="20"/>
      <c r="AR1104" s="20"/>
      <c r="AS1104" s="20"/>
      <c r="AT1104" s="20"/>
      <c r="AU1104" s="20"/>
      <c r="AV1104" s="20"/>
      <c r="AW1104" s="20"/>
      <c r="AX1104" s="20"/>
      <c r="AY1104" s="20"/>
      <c r="AZ1104" s="20"/>
      <c r="BA1104" s="20"/>
    </row>
    <row r="1105" spans="1:53" s="23" customFormat="1" x14ac:dyDescent="0.2">
      <c r="A1105" s="20"/>
      <c r="B1105" s="20" t="str">
        <f>VLOOKUP(C1105,'[1]виды номенклатуры'!$B$1:$E$29,2)</f>
        <v>Мембранные баки</v>
      </c>
      <c r="C1105" s="20" t="s">
        <v>2475</v>
      </c>
      <c r="D1105" s="20" t="s">
        <v>2463</v>
      </c>
      <c r="E1105" s="31" t="s">
        <v>2496</v>
      </c>
      <c r="F1105" s="41" t="s">
        <v>2497</v>
      </c>
      <c r="G1105" s="2">
        <v>1289</v>
      </c>
      <c r="H1105" s="20"/>
      <c r="I1105" s="4"/>
      <c r="J1105" s="4"/>
      <c r="K1105" s="4"/>
      <c r="L1105" s="4"/>
      <c r="M1105" s="4"/>
      <c r="N1105" s="4"/>
      <c r="O1105" s="4"/>
      <c r="R1105" s="20"/>
      <c r="S1105" s="20"/>
      <c r="T1105" s="20"/>
      <c r="U1105" s="20"/>
      <c r="V1105" s="20"/>
      <c r="W1105" s="20"/>
      <c r="X1105" s="20"/>
      <c r="Y1105" s="20"/>
      <c r="Z1105" s="20"/>
      <c r="AA1105" s="20"/>
      <c r="AB1105" s="20"/>
      <c r="AC1105" s="20"/>
      <c r="AD1105" s="20"/>
      <c r="AE1105" s="20"/>
      <c r="AF1105" s="20"/>
      <c r="AG1105" s="20"/>
      <c r="AH1105" s="20"/>
      <c r="AI1105" s="20"/>
      <c r="AJ1105" s="20"/>
      <c r="AK1105" s="20"/>
      <c r="AL1105" s="20"/>
      <c r="AM1105" s="20"/>
      <c r="AN1105" s="20"/>
      <c r="AO1105" s="20"/>
      <c r="AP1105" s="20"/>
      <c r="AQ1105" s="20"/>
      <c r="AR1105" s="20"/>
      <c r="AS1105" s="20"/>
      <c r="AT1105" s="20"/>
      <c r="AU1105" s="20"/>
      <c r="AV1105" s="20"/>
      <c r="AW1105" s="20"/>
      <c r="AX1105" s="20"/>
      <c r="AY1105" s="20"/>
      <c r="AZ1105" s="20"/>
      <c r="BA1105" s="20"/>
    </row>
    <row r="1106" spans="1:53" s="23" customFormat="1" x14ac:dyDescent="0.2">
      <c r="A1106" s="20"/>
      <c r="B1106" s="20" t="str">
        <f>VLOOKUP(C1106,'[1]виды номенклатуры'!$B$1:$E$29,2)</f>
        <v>Мембранные баки</v>
      </c>
      <c r="C1106" s="20" t="s">
        <v>2475</v>
      </c>
      <c r="D1106" s="20" t="s">
        <v>2463</v>
      </c>
      <c r="E1106" s="31" t="s">
        <v>2498</v>
      </c>
      <c r="F1106" s="41" t="s">
        <v>2499</v>
      </c>
      <c r="G1106" s="2">
        <v>4258</v>
      </c>
      <c r="H1106" s="20"/>
      <c r="I1106" s="4"/>
      <c r="J1106" s="4"/>
      <c r="K1106" s="4"/>
      <c r="L1106" s="4"/>
      <c r="M1106" s="4"/>
      <c r="N1106" s="4"/>
      <c r="O1106" s="4"/>
      <c r="R1106" s="20"/>
      <c r="S1106" s="20"/>
      <c r="T1106" s="20"/>
      <c r="U1106" s="20"/>
      <c r="V1106" s="20"/>
      <c r="W1106" s="20"/>
      <c r="X1106" s="20"/>
      <c r="Y1106" s="20"/>
      <c r="Z1106" s="20"/>
      <c r="AA1106" s="20"/>
      <c r="AB1106" s="20"/>
      <c r="AC1106" s="20"/>
      <c r="AD1106" s="20"/>
      <c r="AE1106" s="20"/>
      <c r="AF1106" s="20"/>
      <c r="AG1106" s="20"/>
      <c r="AH1106" s="20"/>
      <c r="AI1106" s="20"/>
      <c r="AJ1106" s="20"/>
      <c r="AK1106" s="20"/>
      <c r="AL1106" s="20"/>
      <c r="AM1106" s="20"/>
      <c r="AN1106" s="20"/>
      <c r="AO1106" s="20"/>
      <c r="AP1106" s="20"/>
      <c r="AQ1106" s="20"/>
      <c r="AR1106" s="20"/>
      <c r="AS1106" s="20"/>
      <c r="AT1106" s="20"/>
      <c r="AU1106" s="20"/>
      <c r="AV1106" s="20"/>
      <c r="AW1106" s="20"/>
      <c r="AX1106" s="20"/>
      <c r="AY1106" s="20"/>
      <c r="AZ1106" s="20"/>
      <c r="BA1106" s="20"/>
    </row>
    <row r="1107" spans="1:53" s="23" customFormat="1" x14ac:dyDescent="0.2">
      <c r="A1107" s="20"/>
      <c r="B1107" s="20" t="str">
        <f>VLOOKUP(C1107,'[1]виды номенклатуры'!$B$1:$E$29,2)</f>
        <v>Мембранные баки</v>
      </c>
      <c r="C1107" s="20" t="s">
        <v>2475</v>
      </c>
      <c r="D1107" s="20" t="s">
        <v>2463</v>
      </c>
      <c r="E1107" s="31" t="s">
        <v>2500</v>
      </c>
      <c r="F1107" s="41" t="s">
        <v>2501</v>
      </c>
      <c r="G1107" s="2">
        <v>67991</v>
      </c>
      <c r="H1107" s="20" t="s">
        <v>2472</v>
      </c>
      <c r="I1107" s="4"/>
      <c r="J1107" s="4"/>
      <c r="K1107" s="4"/>
      <c r="L1107" s="4"/>
      <c r="M1107" s="4"/>
      <c r="N1107" s="4"/>
      <c r="O1107" s="4"/>
      <c r="R1107" s="20"/>
      <c r="S1107" s="20"/>
      <c r="T1107" s="20"/>
      <c r="U1107" s="20"/>
      <c r="V1107" s="20"/>
      <c r="W1107" s="20"/>
      <c r="X1107" s="20"/>
      <c r="Y1107" s="20"/>
      <c r="Z1107" s="20"/>
      <c r="AA1107" s="20"/>
      <c r="AB1107" s="20"/>
      <c r="AC1107" s="20"/>
      <c r="AD1107" s="20"/>
      <c r="AE1107" s="20"/>
      <c r="AF1107" s="20"/>
      <c r="AG1107" s="20"/>
      <c r="AH1107" s="20"/>
      <c r="AI1107" s="20"/>
      <c r="AJ1107" s="20"/>
      <c r="AK1107" s="20"/>
      <c r="AL1107" s="20"/>
      <c r="AM1107" s="20"/>
      <c r="AN1107" s="20"/>
      <c r="AO1107" s="20"/>
      <c r="AP1107" s="20"/>
      <c r="AQ1107" s="20"/>
      <c r="AR1107" s="20"/>
      <c r="AS1107" s="20"/>
      <c r="AT1107" s="20"/>
      <c r="AU1107" s="20"/>
      <c r="AV1107" s="20"/>
      <c r="AW1107" s="20"/>
      <c r="AX1107" s="20"/>
      <c r="AY1107" s="20"/>
      <c r="AZ1107" s="20"/>
      <c r="BA1107" s="20"/>
    </row>
    <row r="1108" spans="1:53" s="23" customFormat="1" x14ac:dyDescent="0.2">
      <c r="A1108" s="20"/>
      <c r="B1108" s="20" t="str">
        <f>VLOOKUP(C1108,'[1]виды номенклатуры'!$B$1:$E$29,2)</f>
        <v>Мембранные баки</v>
      </c>
      <c r="C1108" s="20" t="s">
        <v>2475</v>
      </c>
      <c r="D1108" s="20" t="s">
        <v>2463</v>
      </c>
      <c r="E1108" s="31" t="s">
        <v>2502</v>
      </c>
      <c r="F1108" s="41" t="s">
        <v>2503</v>
      </c>
      <c r="G1108" s="2">
        <v>161509</v>
      </c>
      <c r="H1108" s="20" t="s">
        <v>2472</v>
      </c>
      <c r="I1108" s="4"/>
      <c r="J1108" s="4"/>
      <c r="K1108" s="4"/>
      <c r="L1108" s="4"/>
      <c r="M1108" s="4"/>
      <c r="N1108" s="4"/>
      <c r="O1108" s="4"/>
      <c r="R1108" s="20"/>
      <c r="S1108" s="20"/>
      <c r="T1108" s="20"/>
      <c r="U1108" s="20"/>
      <c r="V1108" s="20"/>
      <c r="W1108" s="20"/>
      <c r="X1108" s="20"/>
      <c r="Y1108" s="20"/>
      <c r="Z1108" s="20"/>
      <c r="AA1108" s="20"/>
      <c r="AB1108" s="20"/>
      <c r="AC1108" s="20"/>
      <c r="AD1108" s="20"/>
      <c r="AE1108" s="20"/>
      <c r="AF1108" s="20"/>
      <c r="AG1108" s="20"/>
      <c r="AH1108" s="20"/>
      <c r="AI1108" s="20"/>
      <c r="AJ1108" s="20"/>
      <c r="AK1108" s="20"/>
      <c r="AL1108" s="20"/>
      <c r="AM1108" s="20"/>
      <c r="AN1108" s="20"/>
      <c r="AO1108" s="20"/>
      <c r="AP1108" s="20"/>
      <c r="AQ1108" s="20"/>
      <c r="AR1108" s="20"/>
      <c r="AS1108" s="20"/>
      <c r="AT1108" s="20"/>
      <c r="AU1108" s="20"/>
      <c r="AV1108" s="20"/>
      <c r="AW1108" s="20"/>
      <c r="AX1108" s="20"/>
      <c r="AY1108" s="20"/>
      <c r="AZ1108" s="20"/>
      <c r="BA1108" s="20"/>
    </row>
    <row r="1109" spans="1:53" s="23" customFormat="1" x14ac:dyDescent="0.2">
      <c r="A1109" s="20"/>
      <c r="B1109" s="20" t="str">
        <f>VLOOKUP(C1109,'[1]виды номенклатуры'!$B$1:$E$29,2)</f>
        <v>Мембранные баки</v>
      </c>
      <c r="C1109" s="20" t="s">
        <v>2475</v>
      </c>
      <c r="D1109" s="20" t="s">
        <v>2463</v>
      </c>
      <c r="E1109" s="31" t="s">
        <v>2504</v>
      </c>
      <c r="F1109" s="41" t="s">
        <v>2505</v>
      </c>
      <c r="G1109" s="2">
        <v>221812</v>
      </c>
      <c r="H1109" s="20" t="s">
        <v>2472</v>
      </c>
      <c r="I1109" s="4"/>
      <c r="J1109" s="4"/>
      <c r="K1109" s="4"/>
      <c r="L1109" s="4"/>
      <c r="M1109" s="4"/>
      <c r="N1109" s="4"/>
      <c r="O1109" s="4"/>
      <c r="R1109" s="20"/>
      <c r="S1109" s="20"/>
      <c r="T1109" s="20"/>
      <c r="U1109" s="20"/>
      <c r="V1109" s="20"/>
      <c r="W1109" s="20"/>
      <c r="X1109" s="20"/>
      <c r="Y1109" s="20"/>
      <c r="Z1109" s="20"/>
      <c r="AA1109" s="20"/>
      <c r="AB1109" s="20"/>
      <c r="AC1109" s="20"/>
      <c r="AD1109" s="20"/>
      <c r="AE1109" s="20"/>
      <c r="AF1109" s="20"/>
      <c r="AG1109" s="20"/>
      <c r="AH1109" s="20"/>
      <c r="AI1109" s="20"/>
      <c r="AJ1109" s="20"/>
      <c r="AK1109" s="20"/>
      <c r="AL1109" s="20"/>
      <c r="AM1109" s="20"/>
      <c r="AN1109" s="20"/>
      <c r="AO1109" s="20"/>
      <c r="AP1109" s="20"/>
      <c r="AQ1109" s="20"/>
      <c r="AR1109" s="20"/>
      <c r="AS1109" s="20"/>
      <c r="AT1109" s="20"/>
      <c r="AU1109" s="20"/>
      <c r="AV1109" s="20"/>
      <c r="AW1109" s="20"/>
      <c r="AX1109" s="20"/>
      <c r="AY1109" s="20"/>
      <c r="AZ1109" s="20"/>
      <c r="BA1109" s="20"/>
    </row>
    <row r="1110" spans="1:53" s="23" customFormat="1" x14ac:dyDescent="0.2">
      <c r="A1110" s="20"/>
      <c r="B1110" s="20" t="str">
        <f>VLOOKUP(C1110,'[1]виды номенклатуры'!$B$1:$E$29,2)</f>
        <v>Мембранные баки</v>
      </c>
      <c r="C1110" s="20" t="s">
        <v>2475</v>
      </c>
      <c r="D1110" s="20" t="s">
        <v>2463</v>
      </c>
      <c r="E1110" s="31" t="s">
        <v>2506</v>
      </c>
      <c r="F1110" s="41" t="s">
        <v>2507</v>
      </c>
      <c r="G1110" s="2">
        <v>47520</v>
      </c>
      <c r="H1110" s="20" t="s">
        <v>2472</v>
      </c>
      <c r="I1110" s="4"/>
      <c r="J1110" s="4"/>
      <c r="K1110" s="4"/>
      <c r="L1110" s="4"/>
      <c r="M1110" s="4"/>
      <c r="N1110" s="4"/>
      <c r="O1110" s="4"/>
      <c r="R1110" s="20"/>
      <c r="S1110" s="20"/>
      <c r="T1110" s="20"/>
      <c r="U1110" s="20"/>
      <c r="V1110" s="20"/>
      <c r="W1110" s="20"/>
      <c r="X1110" s="20"/>
      <c r="Y1110" s="20"/>
      <c r="Z1110" s="20"/>
      <c r="AA1110" s="20"/>
      <c r="AB1110" s="20"/>
      <c r="AC1110" s="20"/>
      <c r="AD1110" s="20"/>
      <c r="AE1110" s="20"/>
      <c r="AF1110" s="20"/>
      <c r="AG1110" s="20"/>
      <c r="AH1110" s="20"/>
      <c r="AI1110" s="20"/>
      <c r="AJ1110" s="20"/>
      <c r="AK1110" s="20"/>
      <c r="AL1110" s="20"/>
      <c r="AM1110" s="20"/>
      <c r="AN1110" s="20"/>
      <c r="AO1110" s="20"/>
      <c r="AP1110" s="20"/>
      <c r="AQ1110" s="20"/>
      <c r="AR1110" s="20"/>
      <c r="AS1110" s="20"/>
      <c r="AT1110" s="20"/>
      <c r="AU1110" s="20"/>
      <c r="AV1110" s="20"/>
      <c r="AW1110" s="20"/>
      <c r="AX1110" s="20"/>
      <c r="AY1110" s="20"/>
      <c r="AZ1110" s="20"/>
      <c r="BA1110" s="20"/>
    </row>
    <row r="1111" spans="1:53" s="23" customFormat="1" x14ac:dyDescent="0.2">
      <c r="A1111" s="20"/>
      <c r="B1111" s="20" t="str">
        <f>VLOOKUP(C1111,'[1]виды номенклатуры'!$B$1:$E$29,2)</f>
        <v>Мембранные баки</v>
      </c>
      <c r="C1111" s="20" t="s">
        <v>2508</v>
      </c>
      <c r="D1111" s="20" t="s">
        <v>2463</v>
      </c>
      <c r="E1111" s="14" t="s">
        <v>2509</v>
      </c>
      <c r="F1111" s="41" t="s">
        <v>2510</v>
      </c>
      <c r="G1111" s="2">
        <v>1354</v>
      </c>
      <c r="H1111" s="20"/>
      <c r="I1111" s="4"/>
      <c r="J1111" s="4"/>
      <c r="K1111" s="4"/>
      <c r="L1111" s="4"/>
      <c r="M1111" s="4"/>
      <c r="N1111" s="4"/>
      <c r="O1111" s="4"/>
      <c r="R1111" s="20"/>
      <c r="S1111" s="20"/>
      <c r="T1111" s="20"/>
      <c r="U1111" s="20"/>
      <c r="V1111" s="20"/>
      <c r="W1111" s="20"/>
      <c r="X1111" s="20"/>
      <c r="Y1111" s="20"/>
      <c r="Z1111" s="20"/>
      <c r="AA1111" s="20"/>
      <c r="AB1111" s="20"/>
      <c r="AC1111" s="20"/>
      <c r="AD1111" s="20"/>
      <c r="AE1111" s="20"/>
      <c r="AF1111" s="20"/>
      <c r="AG1111" s="20"/>
      <c r="AH1111" s="20"/>
      <c r="AI1111" s="20"/>
      <c r="AJ1111" s="20"/>
      <c r="AK1111" s="20"/>
      <c r="AL1111" s="20"/>
      <c r="AM1111" s="20"/>
      <c r="AN1111" s="20"/>
      <c r="AO1111" s="20"/>
      <c r="AP1111" s="20"/>
      <c r="AQ1111" s="20"/>
      <c r="AR1111" s="20"/>
      <c r="AS1111" s="20"/>
      <c r="AT1111" s="20"/>
      <c r="AU1111" s="20"/>
      <c r="AV1111" s="20"/>
      <c r="AW1111" s="20"/>
      <c r="AX1111" s="20"/>
      <c r="AY1111" s="20"/>
      <c r="AZ1111" s="20"/>
      <c r="BA1111" s="20"/>
    </row>
    <row r="1112" spans="1:53" s="23" customFormat="1" x14ac:dyDescent="0.2">
      <c r="A1112" s="20"/>
      <c r="B1112" s="20" t="str">
        <f>VLOOKUP(C1112,'[1]виды номенклатуры'!$B$1:$E$29,2)</f>
        <v>Мембранные баки</v>
      </c>
      <c r="C1112" s="20" t="s">
        <v>2508</v>
      </c>
      <c r="D1112" s="20" t="s">
        <v>2463</v>
      </c>
      <c r="E1112" s="14" t="s">
        <v>2511</v>
      </c>
      <c r="F1112" s="41" t="s">
        <v>2512</v>
      </c>
      <c r="G1112" s="2">
        <v>1524</v>
      </c>
      <c r="H1112" s="20"/>
      <c r="I1112" s="4"/>
      <c r="J1112" s="4"/>
      <c r="K1112" s="4"/>
      <c r="L1112" s="4"/>
      <c r="M1112" s="4"/>
      <c r="N1112" s="4"/>
      <c r="O1112" s="4"/>
      <c r="R1112" s="20"/>
      <c r="S1112" s="20"/>
      <c r="T1112" s="20"/>
      <c r="U1112" s="20"/>
      <c r="V1112" s="20"/>
      <c r="W1112" s="20"/>
      <c r="X1112" s="20"/>
      <c r="Y1112" s="20"/>
      <c r="Z1112" s="20"/>
      <c r="AA1112" s="20"/>
      <c r="AB1112" s="20"/>
      <c r="AC1112" s="20"/>
      <c r="AD1112" s="20"/>
      <c r="AE1112" s="20"/>
      <c r="AF1112" s="20"/>
      <c r="AG1112" s="20"/>
      <c r="AH1112" s="20"/>
      <c r="AI1112" s="20"/>
      <c r="AJ1112" s="20"/>
      <c r="AK1112" s="20"/>
      <c r="AL1112" s="20"/>
      <c r="AM1112" s="20"/>
      <c r="AN1112" s="20"/>
      <c r="AO1112" s="20"/>
      <c r="AP1112" s="20"/>
      <c r="AQ1112" s="20"/>
      <c r="AR1112" s="20"/>
      <c r="AS1112" s="20"/>
      <c r="AT1112" s="20"/>
      <c r="AU1112" s="20"/>
      <c r="AV1112" s="20"/>
      <c r="AW1112" s="20"/>
      <c r="AX1112" s="20"/>
      <c r="AY1112" s="20"/>
      <c r="AZ1112" s="20"/>
      <c r="BA1112" s="20"/>
    </row>
    <row r="1113" spans="1:53" s="23" customFormat="1" x14ac:dyDescent="0.2">
      <c r="A1113" s="20"/>
      <c r="B1113" s="20" t="str">
        <f>VLOOKUP(C1113,'[1]виды номенклатуры'!$B$1:$E$29,2)</f>
        <v>Мембранные баки</v>
      </c>
      <c r="C1113" s="20" t="s">
        <v>2508</v>
      </c>
      <c r="D1113" s="20" t="s">
        <v>2463</v>
      </c>
      <c r="E1113" s="14" t="s">
        <v>2513</v>
      </c>
      <c r="F1113" s="41" t="s">
        <v>2514</v>
      </c>
      <c r="G1113" s="2">
        <v>1537</v>
      </c>
      <c r="H1113" s="20"/>
      <c r="I1113" s="4"/>
      <c r="J1113" s="4"/>
      <c r="K1113" s="4"/>
      <c r="L1113" s="4"/>
      <c r="M1113" s="4"/>
      <c r="N1113" s="4"/>
      <c r="O1113" s="4"/>
      <c r="R1113" s="20"/>
      <c r="S1113" s="20"/>
      <c r="T1113" s="20"/>
      <c r="U1113" s="20"/>
      <c r="V1113" s="20"/>
      <c r="W1113" s="20"/>
      <c r="X1113" s="20"/>
      <c r="Y1113" s="20"/>
      <c r="Z1113" s="20"/>
      <c r="AA1113" s="20"/>
      <c r="AB1113" s="20"/>
      <c r="AC1113" s="20"/>
      <c r="AD1113" s="20"/>
      <c r="AE1113" s="20"/>
      <c r="AF1113" s="20"/>
      <c r="AG1113" s="20"/>
      <c r="AH1113" s="20"/>
      <c r="AI1113" s="20"/>
      <c r="AJ1113" s="20"/>
      <c r="AK1113" s="20"/>
      <c r="AL1113" s="20"/>
      <c r="AM1113" s="20"/>
      <c r="AN1113" s="20"/>
      <c r="AO1113" s="20"/>
      <c r="AP1113" s="20"/>
      <c r="AQ1113" s="20"/>
      <c r="AR1113" s="20"/>
      <c r="AS1113" s="20"/>
      <c r="AT1113" s="20"/>
      <c r="AU1113" s="20"/>
      <c r="AV1113" s="20"/>
      <c r="AW1113" s="20"/>
      <c r="AX1113" s="20"/>
      <c r="AY1113" s="20"/>
      <c r="AZ1113" s="20"/>
      <c r="BA1113" s="20"/>
    </row>
    <row r="1114" spans="1:53" s="23" customFormat="1" x14ac:dyDescent="0.2">
      <c r="A1114" s="20"/>
      <c r="B1114" s="20" t="str">
        <f>VLOOKUP(C1114,'[1]виды номенклатуры'!$B$1:$E$29,2)</f>
        <v>Мембранные баки</v>
      </c>
      <c r="C1114" s="20" t="s">
        <v>2508</v>
      </c>
      <c r="D1114" s="20" t="s">
        <v>2463</v>
      </c>
      <c r="E1114" s="14" t="s">
        <v>2515</v>
      </c>
      <c r="F1114" s="41" t="s">
        <v>2516</v>
      </c>
      <c r="G1114" s="2">
        <v>1943</v>
      </c>
      <c r="H1114" s="20"/>
      <c r="I1114" s="4"/>
      <c r="J1114" s="4"/>
      <c r="K1114" s="4"/>
      <c r="L1114" s="4"/>
      <c r="M1114" s="4"/>
      <c r="N1114" s="4"/>
      <c r="O1114" s="4"/>
      <c r="R1114" s="20"/>
      <c r="S1114" s="20"/>
      <c r="T1114" s="20"/>
      <c r="U1114" s="20"/>
      <c r="V1114" s="20"/>
      <c r="W1114" s="20"/>
      <c r="X1114" s="20"/>
      <c r="Y1114" s="20"/>
      <c r="Z1114" s="20"/>
      <c r="AA1114" s="20"/>
      <c r="AB1114" s="20"/>
      <c r="AC1114" s="20"/>
      <c r="AD1114" s="20"/>
      <c r="AE1114" s="20"/>
      <c r="AF1114" s="20"/>
      <c r="AG1114" s="20"/>
      <c r="AH1114" s="20"/>
      <c r="AI1114" s="20"/>
      <c r="AJ1114" s="20"/>
      <c r="AK1114" s="20"/>
      <c r="AL1114" s="20"/>
      <c r="AM1114" s="20"/>
      <c r="AN1114" s="20"/>
      <c r="AO1114" s="20"/>
      <c r="AP1114" s="20"/>
      <c r="AQ1114" s="20"/>
      <c r="AR1114" s="20"/>
      <c r="AS1114" s="20"/>
      <c r="AT1114" s="20"/>
      <c r="AU1114" s="20"/>
      <c r="AV1114" s="20"/>
      <c r="AW1114" s="20"/>
      <c r="AX1114" s="20"/>
      <c r="AY1114" s="20"/>
      <c r="AZ1114" s="20"/>
      <c r="BA1114" s="20"/>
    </row>
    <row r="1115" spans="1:53" s="23" customFormat="1" x14ac:dyDescent="0.2">
      <c r="A1115" s="20"/>
      <c r="B1115" s="20" t="str">
        <f>VLOOKUP(C1115,'[1]виды номенклатуры'!$B$1:$E$29,2)</f>
        <v>Мембранные баки</v>
      </c>
      <c r="C1115" s="20" t="s">
        <v>2508</v>
      </c>
      <c r="D1115" s="20" t="s">
        <v>2463</v>
      </c>
      <c r="E1115" s="14" t="s">
        <v>2517</v>
      </c>
      <c r="F1115" s="41" t="s">
        <v>2518</v>
      </c>
      <c r="G1115" s="2">
        <v>1289</v>
      </c>
      <c r="H1115" s="20"/>
      <c r="I1115" s="4"/>
      <c r="J1115" s="4"/>
      <c r="K1115" s="4"/>
      <c r="L1115" s="4"/>
      <c r="M1115" s="4"/>
      <c r="N1115" s="4"/>
      <c r="O1115" s="4"/>
      <c r="R1115" s="20"/>
      <c r="S1115" s="20"/>
      <c r="T1115" s="20"/>
      <c r="U1115" s="20"/>
      <c r="V1115" s="20"/>
      <c r="W1115" s="20"/>
      <c r="X1115" s="20"/>
      <c r="Y1115" s="20"/>
      <c r="Z1115" s="20"/>
      <c r="AA1115" s="20"/>
      <c r="AB1115" s="20"/>
      <c r="AC1115" s="20"/>
      <c r="AD1115" s="20"/>
      <c r="AE1115" s="20"/>
      <c r="AF1115" s="20"/>
      <c r="AG1115" s="20"/>
      <c r="AH1115" s="20"/>
      <c r="AI1115" s="20"/>
      <c r="AJ1115" s="20"/>
      <c r="AK1115" s="20"/>
      <c r="AL1115" s="20"/>
      <c r="AM1115" s="20"/>
      <c r="AN1115" s="20"/>
      <c r="AO1115" s="20"/>
      <c r="AP1115" s="20"/>
      <c r="AQ1115" s="20"/>
      <c r="AR1115" s="20"/>
      <c r="AS1115" s="20"/>
      <c r="AT1115" s="20"/>
      <c r="AU1115" s="20"/>
      <c r="AV1115" s="20"/>
      <c r="AW1115" s="20"/>
      <c r="AX1115" s="20"/>
      <c r="AY1115" s="20"/>
      <c r="AZ1115" s="20"/>
      <c r="BA1115" s="20"/>
    </row>
    <row r="1116" spans="1:53" s="23" customFormat="1" x14ac:dyDescent="0.2">
      <c r="A1116" s="20"/>
      <c r="B1116" s="20" t="str">
        <f>VLOOKUP(C1116,'[1]виды номенклатуры'!$B$1:$E$29,2)</f>
        <v>Мембранные баки</v>
      </c>
      <c r="C1116" s="20" t="s">
        <v>2508</v>
      </c>
      <c r="D1116" s="20" t="s">
        <v>2463</v>
      </c>
      <c r="E1116" s="14" t="s">
        <v>2519</v>
      </c>
      <c r="F1116" s="41" t="s">
        <v>2520</v>
      </c>
      <c r="G1116" s="2">
        <v>5585</v>
      </c>
      <c r="H1116" s="20"/>
      <c r="I1116" s="4"/>
      <c r="J1116" s="4"/>
      <c r="K1116" s="4"/>
      <c r="L1116" s="4"/>
      <c r="M1116" s="4"/>
      <c r="N1116" s="4"/>
      <c r="O1116" s="4"/>
      <c r="R1116" s="20"/>
      <c r="S1116" s="20"/>
      <c r="T1116" s="20"/>
      <c r="U1116" s="20"/>
      <c r="V1116" s="20"/>
      <c r="W1116" s="20"/>
      <c r="X1116" s="20"/>
      <c r="Y1116" s="20"/>
      <c r="Z1116" s="20"/>
      <c r="AA1116" s="20"/>
      <c r="AB1116" s="20"/>
      <c r="AC1116" s="20"/>
      <c r="AD1116" s="20"/>
      <c r="AE1116" s="20"/>
      <c r="AF1116" s="20"/>
      <c r="AG1116" s="20"/>
      <c r="AH1116" s="20"/>
      <c r="AI1116" s="20"/>
      <c r="AJ1116" s="20"/>
      <c r="AK1116" s="20"/>
      <c r="AL1116" s="20"/>
      <c r="AM1116" s="20"/>
      <c r="AN1116" s="20"/>
      <c r="AO1116" s="20"/>
      <c r="AP1116" s="20"/>
      <c r="AQ1116" s="20"/>
      <c r="AR1116" s="20"/>
      <c r="AS1116" s="20"/>
      <c r="AT1116" s="20"/>
      <c r="AU1116" s="20"/>
      <c r="AV1116" s="20"/>
      <c r="AW1116" s="20"/>
      <c r="AX1116" s="20"/>
      <c r="AY1116" s="20"/>
      <c r="AZ1116" s="20"/>
      <c r="BA1116" s="20"/>
    </row>
    <row r="1117" spans="1:53" s="23" customFormat="1" x14ac:dyDescent="0.2">
      <c r="A1117" s="20"/>
      <c r="B1117" s="20" t="str">
        <f>VLOOKUP(C1117,'[1]виды номенклатуры'!$B$1:$E$29,2)</f>
        <v>Мембранные баки</v>
      </c>
      <c r="C1117" s="20" t="s">
        <v>2508</v>
      </c>
      <c r="D1117" s="20" t="s">
        <v>2463</v>
      </c>
      <c r="E1117" s="14" t="s">
        <v>2521</v>
      </c>
      <c r="F1117" s="41" t="s">
        <v>2522</v>
      </c>
      <c r="G1117" s="2">
        <v>3343</v>
      </c>
      <c r="H1117" s="20"/>
      <c r="I1117" s="4"/>
      <c r="J1117" s="4"/>
      <c r="K1117" s="4"/>
      <c r="L1117" s="4"/>
      <c r="M1117" s="4"/>
      <c r="N1117" s="4"/>
      <c r="O1117" s="4"/>
      <c r="R1117" s="20"/>
      <c r="S1117" s="20"/>
      <c r="T1117" s="20"/>
      <c r="U1117" s="20"/>
      <c r="V1117" s="20"/>
      <c r="W1117" s="20"/>
      <c r="X1117" s="20"/>
      <c r="Y1117" s="20"/>
      <c r="Z1117" s="20"/>
      <c r="AA1117" s="20"/>
      <c r="AB1117" s="20"/>
      <c r="AC1117" s="20"/>
      <c r="AD1117" s="20"/>
      <c r="AE1117" s="20"/>
      <c r="AF1117" s="20"/>
      <c r="AG1117" s="20"/>
      <c r="AH1117" s="20"/>
      <c r="AI1117" s="20"/>
      <c r="AJ1117" s="20"/>
      <c r="AK1117" s="20"/>
      <c r="AL1117" s="20"/>
      <c r="AM1117" s="20"/>
      <c r="AN1117" s="20"/>
      <c r="AO1117" s="20"/>
      <c r="AP1117" s="20"/>
      <c r="AQ1117" s="20"/>
      <c r="AR1117" s="20"/>
      <c r="AS1117" s="20"/>
      <c r="AT1117" s="20"/>
      <c r="AU1117" s="20"/>
      <c r="AV1117" s="20"/>
      <c r="AW1117" s="20"/>
      <c r="AX1117" s="20"/>
      <c r="AY1117" s="20"/>
      <c r="AZ1117" s="20"/>
      <c r="BA1117" s="20"/>
    </row>
    <row r="1118" spans="1:53" s="23" customFormat="1" x14ac:dyDescent="0.2">
      <c r="A1118" s="20"/>
      <c r="B1118" s="20" t="str">
        <f>VLOOKUP(C1118,'[1]виды номенклатуры'!$B$1:$E$29,2)</f>
        <v>Мембранные баки</v>
      </c>
      <c r="C1118" s="20" t="s">
        <v>2508</v>
      </c>
      <c r="D1118" s="20" t="s">
        <v>2463</v>
      </c>
      <c r="E1118" s="14" t="s">
        <v>2523</v>
      </c>
      <c r="F1118" s="41" t="s">
        <v>2524</v>
      </c>
      <c r="G1118" s="2">
        <v>4258</v>
      </c>
      <c r="H1118" s="20"/>
      <c r="I1118" s="4"/>
      <c r="J1118" s="4"/>
      <c r="K1118" s="4"/>
      <c r="L1118" s="4"/>
      <c r="M1118" s="4"/>
      <c r="N1118" s="4"/>
      <c r="O1118" s="4"/>
      <c r="R1118" s="20"/>
      <c r="S1118" s="20"/>
      <c r="T1118" s="20"/>
      <c r="U1118" s="20"/>
      <c r="V1118" s="20"/>
      <c r="W1118" s="20"/>
      <c r="X1118" s="20"/>
      <c r="Y1118" s="20"/>
      <c r="Z1118" s="20"/>
      <c r="AA1118" s="20"/>
      <c r="AB1118" s="20"/>
      <c r="AC1118" s="20"/>
      <c r="AD1118" s="20"/>
      <c r="AE1118" s="20"/>
      <c r="AF1118" s="20"/>
      <c r="AG1118" s="20"/>
      <c r="AH1118" s="20"/>
      <c r="AI1118" s="20"/>
      <c r="AJ1118" s="20"/>
      <c r="AK1118" s="20"/>
      <c r="AL1118" s="20"/>
      <c r="AM1118" s="20"/>
      <c r="AN1118" s="20"/>
      <c r="AO1118" s="20"/>
      <c r="AP1118" s="20"/>
      <c r="AQ1118" s="20"/>
      <c r="AR1118" s="20"/>
      <c r="AS1118" s="20"/>
      <c r="AT1118" s="20"/>
      <c r="AU1118" s="20"/>
      <c r="AV1118" s="20"/>
      <c r="AW1118" s="20"/>
      <c r="AX1118" s="20"/>
      <c r="AY1118" s="20"/>
      <c r="AZ1118" s="20"/>
      <c r="BA1118" s="20"/>
    </row>
    <row r="1119" spans="1:53" s="23" customFormat="1" x14ac:dyDescent="0.2">
      <c r="A1119" s="20"/>
      <c r="B1119" s="20" t="str">
        <f>VLOOKUP(C1119,'[1]виды номенклатуры'!$B$1:$E$29,2)</f>
        <v>Мембранные баки</v>
      </c>
      <c r="C1119" s="20" t="s">
        <v>2508</v>
      </c>
      <c r="D1119" s="20" t="s">
        <v>2463</v>
      </c>
      <c r="E1119" s="14" t="s">
        <v>2525</v>
      </c>
      <c r="F1119" s="41" t="s">
        <v>2526</v>
      </c>
      <c r="G1119" s="2">
        <v>6631</v>
      </c>
      <c r="H1119" s="20"/>
      <c r="I1119" s="4"/>
      <c r="J1119" s="4"/>
      <c r="K1119" s="4"/>
      <c r="L1119" s="4"/>
      <c r="M1119" s="4"/>
      <c r="N1119" s="4"/>
      <c r="O1119" s="4"/>
      <c r="R1119" s="20"/>
      <c r="S1119" s="20"/>
      <c r="T1119" s="20"/>
      <c r="U1119" s="20"/>
      <c r="V1119" s="20"/>
      <c r="W1119" s="20"/>
      <c r="X1119" s="20"/>
      <c r="Y1119" s="20"/>
      <c r="Z1119" s="20"/>
      <c r="AA1119" s="20"/>
      <c r="AB1119" s="20"/>
      <c r="AC1119" s="20"/>
      <c r="AD1119" s="20"/>
      <c r="AE1119" s="20"/>
      <c r="AF1119" s="20"/>
      <c r="AG1119" s="20"/>
      <c r="AH1119" s="20"/>
      <c r="AI1119" s="20"/>
      <c r="AJ1119" s="20"/>
      <c r="AK1119" s="20"/>
      <c r="AL1119" s="20"/>
      <c r="AM1119" s="20"/>
      <c r="AN1119" s="20"/>
      <c r="AO1119" s="20"/>
      <c r="AP1119" s="20"/>
      <c r="AQ1119" s="20"/>
      <c r="AR1119" s="20"/>
      <c r="AS1119" s="20"/>
      <c r="AT1119" s="20"/>
      <c r="AU1119" s="20"/>
      <c r="AV1119" s="20"/>
      <c r="AW1119" s="20"/>
      <c r="AX1119" s="20"/>
      <c r="AY1119" s="20"/>
      <c r="AZ1119" s="20"/>
      <c r="BA1119" s="20"/>
    </row>
    <row r="1120" spans="1:53" s="23" customFormat="1" x14ac:dyDescent="0.2">
      <c r="A1120" s="20"/>
      <c r="B1120" s="20" t="str">
        <f>VLOOKUP(C1120,'[1]виды номенклатуры'!$B$1:$E$29,2)</f>
        <v>Мембранные баки</v>
      </c>
      <c r="C1120" s="20" t="s">
        <v>2508</v>
      </c>
      <c r="D1120" s="20" t="s">
        <v>2463</v>
      </c>
      <c r="E1120" s="14" t="s">
        <v>2527</v>
      </c>
      <c r="F1120" s="41" t="s">
        <v>2528</v>
      </c>
      <c r="G1120" s="2">
        <v>4072</v>
      </c>
      <c r="H1120" s="20"/>
      <c r="I1120" s="4"/>
      <c r="J1120" s="4"/>
      <c r="K1120" s="4"/>
      <c r="L1120" s="4"/>
      <c r="M1120" s="4"/>
      <c r="N1120" s="4"/>
      <c r="O1120" s="4"/>
      <c r="R1120" s="20"/>
      <c r="S1120" s="20"/>
      <c r="T1120" s="20"/>
      <c r="U1120" s="20"/>
      <c r="V1120" s="20"/>
      <c r="W1120" s="20"/>
      <c r="X1120" s="20"/>
      <c r="Y1120" s="20"/>
      <c r="Z1120" s="20"/>
      <c r="AA1120" s="20"/>
      <c r="AB1120" s="20"/>
      <c r="AC1120" s="20"/>
      <c r="AD1120" s="20"/>
      <c r="AE1120" s="20"/>
      <c r="AF1120" s="20"/>
      <c r="AG1120" s="20"/>
      <c r="AH1120" s="20"/>
      <c r="AI1120" s="20"/>
      <c r="AJ1120" s="20"/>
      <c r="AK1120" s="20"/>
      <c r="AL1120" s="20"/>
      <c r="AM1120" s="20"/>
      <c r="AN1120" s="20"/>
      <c r="AO1120" s="20"/>
      <c r="AP1120" s="20"/>
      <c r="AQ1120" s="20"/>
      <c r="AR1120" s="20"/>
      <c r="AS1120" s="20"/>
      <c r="AT1120" s="20"/>
      <c r="AU1120" s="20"/>
      <c r="AV1120" s="20"/>
      <c r="AW1120" s="20"/>
      <c r="AX1120" s="20"/>
      <c r="AY1120" s="20"/>
      <c r="AZ1120" s="20"/>
      <c r="BA1120" s="20"/>
    </row>
    <row r="1121" spans="1:53" s="23" customFormat="1" x14ac:dyDescent="0.2">
      <c r="A1121" s="20"/>
      <c r="B1121" s="20" t="str">
        <f>VLOOKUP(C1121,'[1]виды номенклатуры'!$B$1:$E$29,2)</f>
        <v>Мембранные баки</v>
      </c>
      <c r="C1121" s="20" t="s">
        <v>2508</v>
      </c>
      <c r="D1121" s="20" t="s">
        <v>2463</v>
      </c>
      <c r="E1121" s="14" t="s">
        <v>2529</v>
      </c>
      <c r="F1121" s="41" t="s">
        <v>2530</v>
      </c>
      <c r="G1121" s="2">
        <v>1420</v>
      </c>
      <c r="H1121" s="20"/>
      <c r="I1121" s="4"/>
      <c r="J1121" s="4"/>
      <c r="K1121" s="4"/>
      <c r="L1121" s="4"/>
      <c r="M1121" s="4"/>
      <c r="N1121" s="4"/>
      <c r="O1121" s="4"/>
      <c r="R1121" s="20"/>
      <c r="S1121" s="20"/>
      <c r="T1121" s="20"/>
      <c r="U1121" s="20"/>
      <c r="V1121" s="20"/>
      <c r="W1121" s="20"/>
      <c r="X1121" s="20"/>
      <c r="Y1121" s="20"/>
      <c r="Z1121" s="20"/>
      <c r="AA1121" s="20"/>
      <c r="AB1121" s="20"/>
      <c r="AC1121" s="20"/>
      <c r="AD1121" s="20"/>
      <c r="AE1121" s="20"/>
      <c r="AF1121" s="20"/>
      <c r="AG1121" s="20"/>
      <c r="AH1121" s="20"/>
      <c r="AI1121" s="20"/>
      <c r="AJ1121" s="20"/>
      <c r="AK1121" s="20"/>
      <c r="AL1121" s="20"/>
      <c r="AM1121" s="20"/>
      <c r="AN1121" s="20"/>
      <c r="AO1121" s="20"/>
      <c r="AP1121" s="20"/>
      <c r="AQ1121" s="20"/>
      <c r="AR1121" s="20"/>
      <c r="AS1121" s="20"/>
      <c r="AT1121" s="20"/>
      <c r="AU1121" s="20"/>
      <c r="AV1121" s="20"/>
      <c r="AW1121" s="20"/>
      <c r="AX1121" s="20"/>
      <c r="AY1121" s="20"/>
      <c r="AZ1121" s="20"/>
      <c r="BA1121" s="20"/>
    </row>
    <row r="1122" spans="1:53" s="23" customFormat="1" x14ac:dyDescent="0.2">
      <c r="A1122" s="20"/>
      <c r="B1122" s="20" t="str">
        <f>VLOOKUP(C1122,'[1]виды номенклатуры'!$B$1:$E$29,2)</f>
        <v>Мембранные баки</v>
      </c>
      <c r="C1122" s="20" t="s">
        <v>2508</v>
      </c>
      <c r="D1122" s="20" t="s">
        <v>2463</v>
      </c>
      <c r="E1122" s="14" t="s">
        <v>2531</v>
      </c>
      <c r="F1122" s="41" t="s">
        <v>2532</v>
      </c>
      <c r="G1122" s="2">
        <v>1537</v>
      </c>
      <c r="H1122" s="20"/>
      <c r="I1122" s="4"/>
      <c r="J1122" s="4"/>
      <c r="K1122" s="4"/>
      <c r="L1122" s="4"/>
      <c r="M1122" s="4"/>
      <c r="N1122" s="4"/>
      <c r="O1122" s="4"/>
      <c r="R1122" s="20"/>
      <c r="S1122" s="20"/>
      <c r="T1122" s="20"/>
      <c r="U1122" s="20"/>
      <c r="V1122" s="20"/>
      <c r="W1122" s="20"/>
      <c r="X1122" s="20"/>
      <c r="Y1122" s="20"/>
      <c r="Z1122" s="20"/>
      <c r="AA1122" s="20"/>
      <c r="AB1122" s="20"/>
      <c r="AC1122" s="20"/>
      <c r="AD1122" s="20"/>
      <c r="AE1122" s="20"/>
      <c r="AF1122" s="20"/>
      <c r="AG1122" s="20"/>
      <c r="AH1122" s="20"/>
      <c r="AI1122" s="20"/>
      <c r="AJ1122" s="20"/>
      <c r="AK1122" s="20"/>
      <c r="AL1122" s="20"/>
      <c r="AM1122" s="20"/>
      <c r="AN1122" s="20"/>
      <c r="AO1122" s="20"/>
      <c r="AP1122" s="20"/>
      <c r="AQ1122" s="20"/>
      <c r="AR1122" s="20"/>
      <c r="AS1122" s="20"/>
      <c r="AT1122" s="20"/>
      <c r="AU1122" s="20"/>
      <c r="AV1122" s="20"/>
      <c r="AW1122" s="20"/>
      <c r="AX1122" s="20"/>
      <c r="AY1122" s="20"/>
      <c r="AZ1122" s="20"/>
      <c r="BA1122" s="20"/>
    </row>
    <row r="1123" spans="1:53" s="23" customFormat="1" x14ac:dyDescent="0.2">
      <c r="A1123" s="20"/>
      <c r="B1123" s="20" t="str">
        <f>VLOOKUP(C1123,'[1]виды номенклатуры'!$B$1:$E$29,2)</f>
        <v>Мембранные баки</v>
      </c>
      <c r="C1123" s="20" t="s">
        <v>2508</v>
      </c>
      <c r="D1123" s="20" t="s">
        <v>2463</v>
      </c>
      <c r="E1123" s="14" t="s">
        <v>2533</v>
      </c>
      <c r="F1123" s="41" t="s">
        <v>2534</v>
      </c>
      <c r="G1123" s="2">
        <v>1969</v>
      </c>
      <c r="H1123" s="20"/>
      <c r="I1123" s="4"/>
      <c r="J1123" s="4"/>
      <c r="K1123" s="4"/>
      <c r="L1123" s="4"/>
      <c r="M1123" s="4"/>
      <c r="N1123" s="4"/>
      <c r="O1123" s="4"/>
      <c r="R1123" s="20"/>
      <c r="S1123" s="20"/>
      <c r="T1123" s="20"/>
      <c r="U1123" s="20"/>
      <c r="V1123" s="20"/>
      <c r="W1123" s="20"/>
      <c r="X1123" s="20"/>
      <c r="Y1123" s="20"/>
      <c r="Z1123" s="20"/>
      <c r="AA1123" s="20"/>
      <c r="AB1123" s="20"/>
      <c r="AC1123" s="20"/>
      <c r="AD1123" s="20"/>
      <c r="AE1123" s="20"/>
      <c r="AF1123" s="20"/>
      <c r="AG1123" s="20"/>
      <c r="AH1123" s="20"/>
      <c r="AI1123" s="20"/>
      <c r="AJ1123" s="20"/>
      <c r="AK1123" s="20"/>
      <c r="AL1123" s="20"/>
      <c r="AM1123" s="20"/>
      <c r="AN1123" s="20"/>
      <c r="AO1123" s="20"/>
      <c r="AP1123" s="20"/>
      <c r="AQ1123" s="20"/>
      <c r="AR1123" s="20"/>
      <c r="AS1123" s="20"/>
      <c r="AT1123" s="20"/>
      <c r="AU1123" s="20"/>
      <c r="AV1123" s="20"/>
      <c r="AW1123" s="20"/>
      <c r="AX1123" s="20"/>
      <c r="AY1123" s="20"/>
      <c r="AZ1123" s="20"/>
      <c r="BA1123" s="20"/>
    </row>
    <row r="1124" spans="1:53" s="23" customFormat="1" x14ac:dyDescent="0.2">
      <c r="A1124" s="20"/>
      <c r="B1124" s="20" t="str">
        <f>VLOOKUP(C1124,'[1]виды номенклатуры'!$B$1:$E$29,2)</f>
        <v>Мембранные баки</v>
      </c>
      <c r="C1124" s="20" t="s">
        <v>2508</v>
      </c>
      <c r="D1124" s="20" t="s">
        <v>2463</v>
      </c>
      <c r="E1124" s="14" t="s">
        <v>2535</v>
      </c>
      <c r="F1124" s="41" t="s">
        <v>2536</v>
      </c>
      <c r="G1124" s="2">
        <v>2243</v>
      </c>
      <c r="H1124" s="20"/>
      <c r="I1124" s="4"/>
      <c r="J1124" s="4"/>
      <c r="K1124" s="4"/>
      <c r="L1124" s="4"/>
      <c r="M1124" s="4"/>
      <c r="N1124" s="4"/>
      <c r="O1124" s="4"/>
      <c r="R1124" s="20"/>
      <c r="S1124" s="20"/>
      <c r="T1124" s="20"/>
      <c r="U1124" s="20"/>
      <c r="V1124" s="20"/>
      <c r="W1124" s="20"/>
      <c r="X1124" s="20"/>
      <c r="Y1124" s="20"/>
      <c r="Z1124" s="20"/>
      <c r="AA1124" s="20"/>
      <c r="AB1124" s="20"/>
      <c r="AC1124" s="20"/>
      <c r="AD1124" s="20"/>
      <c r="AE1124" s="20"/>
      <c r="AF1124" s="20"/>
      <c r="AG1124" s="20"/>
      <c r="AH1124" s="20"/>
      <c r="AI1124" s="20"/>
      <c r="AJ1124" s="20"/>
      <c r="AK1124" s="20"/>
      <c r="AL1124" s="20"/>
      <c r="AM1124" s="20"/>
      <c r="AN1124" s="20"/>
      <c r="AO1124" s="20"/>
      <c r="AP1124" s="20"/>
      <c r="AQ1124" s="20"/>
      <c r="AR1124" s="20"/>
      <c r="AS1124" s="20"/>
      <c r="AT1124" s="20"/>
      <c r="AU1124" s="20"/>
      <c r="AV1124" s="20"/>
      <c r="AW1124" s="20"/>
      <c r="AX1124" s="20"/>
      <c r="AY1124" s="20"/>
      <c r="AZ1124" s="20"/>
      <c r="BA1124" s="20"/>
    </row>
    <row r="1125" spans="1:53" s="23" customFormat="1" x14ac:dyDescent="0.2">
      <c r="A1125" s="20"/>
      <c r="B1125" s="20" t="str">
        <f>VLOOKUP(C1125,'[1]виды номенклатуры'!$B$1:$E$29,2)</f>
        <v>Мембранные баки</v>
      </c>
      <c r="C1125" s="20" t="s">
        <v>2508</v>
      </c>
      <c r="D1125" s="20" t="s">
        <v>2463</v>
      </c>
      <c r="E1125" s="14" t="s">
        <v>2537</v>
      </c>
      <c r="F1125" s="41" t="s">
        <v>2538</v>
      </c>
      <c r="G1125" s="2">
        <v>1348</v>
      </c>
      <c r="H1125" s="20"/>
      <c r="I1125" s="4"/>
      <c r="J1125" s="4"/>
      <c r="K1125" s="4"/>
      <c r="L1125" s="4"/>
      <c r="M1125" s="4"/>
      <c r="N1125" s="4"/>
      <c r="O1125" s="4"/>
      <c r="R1125" s="20"/>
      <c r="S1125" s="20"/>
      <c r="T1125" s="20"/>
      <c r="U1125" s="20"/>
      <c r="V1125" s="20"/>
      <c r="W1125" s="20"/>
      <c r="X1125" s="20"/>
      <c r="Y1125" s="20"/>
      <c r="Z1125" s="20"/>
      <c r="AA1125" s="20"/>
      <c r="AB1125" s="20"/>
      <c r="AC1125" s="20"/>
      <c r="AD1125" s="20"/>
      <c r="AE1125" s="20"/>
      <c r="AF1125" s="20"/>
      <c r="AG1125" s="20"/>
      <c r="AH1125" s="20"/>
      <c r="AI1125" s="20"/>
      <c r="AJ1125" s="20"/>
      <c r="AK1125" s="20"/>
      <c r="AL1125" s="20"/>
      <c r="AM1125" s="20"/>
      <c r="AN1125" s="20"/>
      <c r="AO1125" s="20"/>
      <c r="AP1125" s="20"/>
      <c r="AQ1125" s="20"/>
      <c r="AR1125" s="20"/>
      <c r="AS1125" s="20"/>
      <c r="AT1125" s="20"/>
      <c r="AU1125" s="20"/>
      <c r="AV1125" s="20"/>
      <c r="AW1125" s="20"/>
      <c r="AX1125" s="20"/>
      <c r="AY1125" s="20"/>
      <c r="AZ1125" s="20"/>
      <c r="BA1125" s="20"/>
    </row>
    <row r="1126" spans="1:53" s="23" customFormat="1" x14ac:dyDescent="0.2">
      <c r="A1126" s="20"/>
      <c r="B1126" s="20" t="str">
        <f>VLOOKUP(C1126,'[1]виды номенклатуры'!$B$1:$E$29,2)</f>
        <v>Мембранные баки</v>
      </c>
      <c r="C1126" s="20" t="s">
        <v>2508</v>
      </c>
      <c r="D1126" s="20" t="s">
        <v>2463</v>
      </c>
      <c r="E1126" s="14" t="s">
        <v>2539</v>
      </c>
      <c r="F1126" s="41" t="s">
        <v>2540</v>
      </c>
      <c r="G1126" s="2">
        <v>6154</v>
      </c>
      <c r="H1126" s="20"/>
      <c r="I1126" s="4"/>
      <c r="J1126" s="4"/>
      <c r="K1126" s="4"/>
      <c r="L1126" s="4"/>
      <c r="M1126" s="4"/>
      <c r="N1126" s="4"/>
      <c r="O1126" s="4"/>
      <c r="R1126" s="20"/>
      <c r="S1126" s="20"/>
      <c r="T1126" s="20"/>
      <c r="U1126" s="20"/>
      <c r="V1126" s="20"/>
      <c r="W1126" s="20"/>
      <c r="X1126" s="20"/>
      <c r="Y1126" s="20"/>
      <c r="Z1126" s="20"/>
      <c r="AA1126" s="20"/>
      <c r="AB1126" s="20"/>
      <c r="AC1126" s="20"/>
      <c r="AD1126" s="20"/>
      <c r="AE1126" s="20"/>
      <c r="AF1126" s="20"/>
      <c r="AG1126" s="20"/>
      <c r="AH1126" s="20"/>
      <c r="AI1126" s="20"/>
      <c r="AJ1126" s="20"/>
      <c r="AK1126" s="20"/>
      <c r="AL1126" s="20"/>
      <c r="AM1126" s="20"/>
      <c r="AN1126" s="20"/>
      <c r="AO1126" s="20"/>
      <c r="AP1126" s="20"/>
      <c r="AQ1126" s="20"/>
      <c r="AR1126" s="20"/>
      <c r="AS1126" s="20"/>
      <c r="AT1126" s="20"/>
      <c r="AU1126" s="20"/>
      <c r="AV1126" s="20"/>
      <c r="AW1126" s="20"/>
      <c r="AX1126" s="20"/>
      <c r="AY1126" s="20"/>
      <c r="AZ1126" s="20"/>
      <c r="BA1126" s="20"/>
    </row>
    <row r="1127" spans="1:53" s="23" customFormat="1" x14ac:dyDescent="0.2">
      <c r="A1127" s="20"/>
      <c r="B1127" s="20" t="str">
        <f>VLOOKUP(C1127,'[1]виды номенклатуры'!$B$1:$E$29,2)</f>
        <v>Мембранные баки</v>
      </c>
      <c r="C1127" s="20" t="s">
        <v>2508</v>
      </c>
      <c r="D1127" s="20" t="s">
        <v>2463</v>
      </c>
      <c r="E1127" s="14" t="s">
        <v>2541</v>
      </c>
      <c r="F1127" s="41" t="s">
        <v>2542</v>
      </c>
      <c r="G1127" s="2">
        <v>1413</v>
      </c>
      <c r="H1127" s="20"/>
      <c r="I1127" s="4"/>
      <c r="J1127" s="4"/>
      <c r="K1127" s="4"/>
      <c r="L1127" s="4"/>
      <c r="M1127" s="4"/>
      <c r="N1127" s="4"/>
      <c r="O1127" s="4"/>
      <c r="R1127" s="20"/>
      <c r="S1127" s="20"/>
      <c r="T1127" s="20"/>
      <c r="U1127" s="20"/>
      <c r="V1127" s="20"/>
      <c r="W1127" s="20"/>
      <c r="X1127" s="20"/>
      <c r="Y1127" s="20"/>
      <c r="Z1127" s="20"/>
      <c r="AA1127" s="20"/>
      <c r="AB1127" s="20"/>
      <c r="AC1127" s="20"/>
      <c r="AD1127" s="20"/>
      <c r="AE1127" s="20"/>
      <c r="AF1127" s="20"/>
      <c r="AG1127" s="20"/>
      <c r="AH1127" s="20"/>
      <c r="AI1127" s="20"/>
      <c r="AJ1127" s="20"/>
      <c r="AK1127" s="20"/>
      <c r="AL1127" s="20"/>
      <c r="AM1127" s="20"/>
      <c r="AN1127" s="20"/>
      <c r="AO1127" s="20"/>
      <c r="AP1127" s="20"/>
      <c r="AQ1127" s="20"/>
      <c r="AR1127" s="20"/>
      <c r="AS1127" s="20"/>
      <c r="AT1127" s="20"/>
      <c r="AU1127" s="20"/>
      <c r="AV1127" s="20"/>
      <c r="AW1127" s="20"/>
      <c r="AX1127" s="20"/>
      <c r="AY1127" s="20"/>
      <c r="AZ1127" s="20"/>
      <c r="BA1127" s="20"/>
    </row>
    <row r="1128" spans="1:53" s="23" customFormat="1" x14ac:dyDescent="0.2">
      <c r="A1128" s="20"/>
      <c r="B1128" s="20" t="str">
        <f>VLOOKUP(C1128,'[1]виды номенклатуры'!$B$1:$E$29,2)</f>
        <v>Мембранные баки</v>
      </c>
      <c r="C1128" s="20" t="s">
        <v>2508</v>
      </c>
      <c r="D1128" s="20" t="s">
        <v>2463</v>
      </c>
      <c r="E1128" s="14" t="s">
        <v>2543</v>
      </c>
      <c r="F1128" s="41" t="s">
        <v>2544</v>
      </c>
      <c r="G1128" s="2">
        <v>2932</v>
      </c>
      <c r="H1128" s="20"/>
      <c r="I1128" s="4"/>
      <c r="J1128" s="4"/>
      <c r="K1128" s="4"/>
      <c r="L1128" s="4"/>
      <c r="M1128" s="4"/>
      <c r="N1128" s="4"/>
      <c r="O1128" s="4"/>
      <c r="R1128" s="20"/>
      <c r="S1128" s="20"/>
      <c r="T1128" s="20"/>
      <c r="U1128" s="20"/>
      <c r="V1128" s="20"/>
      <c r="W1128" s="20"/>
      <c r="X1128" s="20"/>
      <c r="Y1128" s="20"/>
      <c r="Z1128" s="20"/>
      <c r="AA1128" s="20"/>
      <c r="AB1128" s="20"/>
      <c r="AC1128" s="20"/>
      <c r="AD1128" s="20"/>
      <c r="AE1128" s="20"/>
      <c r="AF1128" s="20"/>
      <c r="AG1128" s="20"/>
      <c r="AH1128" s="20"/>
      <c r="AI1128" s="20"/>
      <c r="AJ1128" s="20"/>
      <c r="AK1128" s="20"/>
      <c r="AL1128" s="20"/>
      <c r="AM1128" s="20"/>
      <c r="AN1128" s="20"/>
      <c r="AO1128" s="20"/>
      <c r="AP1128" s="20"/>
      <c r="AQ1128" s="20"/>
      <c r="AR1128" s="20"/>
      <c r="AS1128" s="20"/>
      <c r="AT1128" s="20"/>
      <c r="AU1128" s="20"/>
      <c r="AV1128" s="20"/>
      <c r="AW1128" s="20"/>
      <c r="AX1128" s="20"/>
      <c r="AY1128" s="20"/>
      <c r="AZ1128" s="20"/>
      <c r="BA1128" s="20"/>
    </row>
    <row r="1129" spans="1:53" s="23" customFormat="1" x14ac:dyDescent="0.2">
      <c r="A1129" s="20"/>
      <c r="B1129" s="20" t="str">
        <f>VLOOKUP(C1129,'[1]виды номенклатуры'!$B$1:$E$29,2)</f>
        <v>Системы для обвязки котельных</v>
      </c>
      <c r="C1129" s="20" t="s">
        <v>2545</v>
      </c>
      <c r="D1129" s="20" t="s">
        <v>391</v>
      </c>
      <c r="E1129" s="14" t="s">
        <v>2546</v>
      </c>
      <c r="F1129" s="15" t="s">
        <v>2547</v>
      </c>
      <c r="G1129" s="2">
        <v>2365</v>
      </c>
      <c r="H1129" s="20"/>
      <c r="I1129" s="4"/>
      <c r="J1129" s="4"/>
      <c r="K1129" s="4"/>
      <c r="L1129" s="4"/>
      <c r="M1129" s="4"/>
      <c r="N1129" s="4"/>
      <c r="O1129" s="4"/>
      <c r="R1129" s="20"/>
      <c r="S1129" s="20"/>
      <c r="T1129" s="20"/>
      <c r="U1129" s="20"/>
      <c r="V1129" s="20"/>
      <c r="W1129" s="20"/>
      <c r="X1129" s="20"/>
      <c r="Y1129" s="20"/>
      <c r="Z1129" s="20"/>
      <c r="AA1129" s="20"/>
      <c r="AB1129" s="20"/>
      <c r="AC1129" s="20"/>
      <c r="AD1129" s="20"/>
      <c r="AE1129" s="20"/>
      <c r="AF1129" s="20"/>
      <c r="AG1129" s="20"/>
      <c r="AH1129" s="20"/>
      <c r="AI1129" s="20"/>
      <c r="AJ1129" s="20"/>
      <c r="AK1129" s="20"/>
      <c r="AL1129" s="20"/>
      <c r="AM1129" s="20"/>
      <c r="AN1129" s="20"/>
      <c r="AO1129" s="20"/>
      <c r="AP1129" s="20"/>
      <c r="AQ1129" s="20"/>
      <c r="AR1129" s="20"/>
      <c r="AS1129" s="20"/>
      <c r="AT1129" s="20"/>
      <c r="AU1129" s="20"/>
      <c r="AV1129" s="20"/>
      <c r="AW1129" s="20"/>
      <c r="AX1129" s="20"/>
      <c r="AY1129" s="20"/>
      <c r="AZ1129" s="20"/>
      <c r="BA1129" s="20"/>
    </row>
    <row r="1130" spans="1:53" s="23" customFormat="1" x14ac:dyDescent="0.2">
      <c r="A1130" s="20"/>
      <c r="B1130" s="20" t="str">
        <f>VLOOKUP(C1130,'[1]виды номенклатуры'!$B$1:$E$29,2)</f>
        <v>Системы для обвязки котельных</v>
      </c>
      <c r="C1130" s="20" t="s">
        <v>2545</v>
      </c>
      <c r="D1130" s="20" t="s">
        <v>391</v>
      </c>
      <c r="E1130" s="14" t="s">
        <v>2548</v>
      </c>
      <c r="F1130" s="15" t="s">
        <v>2549</v>
      </c>
      <c r="G1130" s="2">
        <v>16890</v>
      </c>
      <c r="H1130" s="20"/>
      <c r="I1130" s="4"/>
      <c r="J1130" s="4"/>
      <c r="K1130" s="4"/>
      <c r="L1130" s="4"/>
      <c r="M1130" s="4"/>
      <c r="N1130" s="4"/>
      <c r="O1130" s="4"/>
      <c r="R1130" s="20"/>
      <c r="S1130" s="20"/>
      <c r="T1130" s="20"/>
      <c r="U1130" s="20"/>
      <c r="V1130" s="20"/>
      <c r="W1130" s="20"/>
      <c r="X1130" s="20"/>
      <c r="Y1130" s="20"/>
      <c r="Z1130" s="20"/>
      <c r="AA1130" s="20"/>
      <c r="AB1130" s="20"/>
      <c r="AC1130" s="20"/>
      <c r="AD1130" s="20"/>
      <c r="AE1130" s="20"/>
      <c r="AF1130" s="20"/>
      <c r="AG1130" s="20"/>
      <c r="AH1130" s="20"/>
      <c r="AI1130" s="20"/>
      <c r="AJ1130" s="20"/>
      <c r="AK1130" s="20"/>
      <c r="AL1130" s="20"/>
      <c r="AM1130" s="20"/>
      <c r="AN1130" s="20"/>
      <c r="AO1130" s="20"/>
      <c r="AP1130" s="20"/>
      <c r="AQ1130" s="20"/>
      <c r="AR1130" s="20"/>
      <c r="AS1130" s="20"/>
      <c r="AT1130" s="20"/>
      <c r="AU1130" s="20"/>
      <c r="AV1130" s="20"/>
      <c r="AW1130" s="20"/>
      <c r="AX1130" s="20"/>
      <c r="AY1130" s="20"/>
      <c r="AZ1130" s="20"/>
      <c r="BA1130" s="20"/>
    </row>
    <row r="1131" spans="1:53" s="23" customFormat="1" x14ac:dyDescent="0.2">
      <c r="A1131" s="20"/>
      <c r="B1131" s="20" t="str">
        <f>VLOOKUP(C1131,'[1]виды номенклатуры'!$B$1:$E$29,2)</f>
        <v>Системы для обвязки котельных</v>
      </c>
      <c r="C1131" s="20" t="s">
        <v>2545</v>
      </c>
      <c r="D1131" s="20" t="s">
        <v>391</v>
      </c>
      <c r="E1131" s="14" t="s">
        <v>2550</v>
      </c>
      <c r="F1131" s="15" t="s">
        <v>2551</v>
      </c>
      <c r="G1131" s="2">
        <v>22248</v>
      </c>
      <c r="H1131" s="20"/>
      <c r="I1131" s="4"/>
      <c r="J1131" s="4"/>
      <c r="K1131" s="4"/>
      <c r="L1131" s="4"/>
      <c r="M1131" s="4"/>
      <c r="N1131" s="4"/>
      <c r="O1131" s="4"/>
      <c r="R1131" s="20"/>
      <c r="S1131" s="20"/>
      <c r="T1131" s="20"/>
      <c r="U1131" s="20"/>
      <c r="V1131" s="20"/>
      <c r="W1131" s="20"/>
      <c r="X1131" s="20"/>
      <c r="Y1131" s="20"/>
      <c r="Z1131" s="20"/>
      <c r="AA1131" s="20"/>
      <c r="AB1131" s="20"/>
      <c r="AC1131" s="20"/>
      <c r="AD1131" s="20"/>
      <c r="AE1131" s="20"/>
      <c r="AF1131" s="20"/>
      <c r="AG1131" s="20"/>
      <c r="AH1131" s="20"/>
      <c r="AI1131" s="20"/>
      <c r="AJ1131" s="20"/>
      <c r="AK1131" s="20"/>
      <c r="AL1131" s="20"/>
      <c r="AM1131" s="20"/>
      <c r="AN1131" s="20"/>
      <c r="AO1131" s="20"/>
      <c r="AP1131" s="20"/>
      <c r="AQ1131" s="20"/>
      <c r="AR1131" s="20"/>
      <c r="AS1131" s="20"/>
      <c r="AT1131" s="20"/>
      <c r="AU1131" s="20"/>
      <c r="AV1131" s="20"/>
      <c r="AW1131" s="20"/>
      <c r="AX1131" s="20"/>
      <c r="AY1131" s="20"/>
      <c r="AZ1131" s="20"/>
      <c r="BA1131" s="20"/>
    </row>
    <row r="1132" spans="1:53" s="23" customFormat="1" x14ac:dyDescent="0.2">
      <c r="A1132" s="20"/>
      <c r="B1132" s="20" t="str">
        <f>VLOOKUP(C1132,'[1]виды номенклатуры'!$B$1:$E$29,2)</f>
        <v>Системы для обвязки котельных</v>
      </c>
      <c r="C1132" s="20" t="s">
        <v>2545</v>
      </c>
      <c r="D1132" s="20" t="s">
        <v>391</v>
      </c>
      <c r="E1132" s="14" t="s">
        <v>2552</v>
      </c>
      <c r="F1132" s="15" t="s">
        <v>2553</v>
      </c>
      <c r="G1132" s="2">
        <v>22248</v>
      </c>
      <c r="H1132" s="20"/>
      <c r="I1132" s="4"/>
      <c r="J1132" s="4"/>
      <c r="K1132" s="4"/>
      <c r="L1132" s="4"/>
      <c r="M1132" s="4"/>
      <c r="N1132" s="4"/>
      <c r="O1132" s="4"/>
      <c r="R1132" s="20"/>
      <c r="S1132" s="20"/>
      <c r="T1132" s="20"/>
      <c r="U1132" s="20"/>
      <c r="V1132" s="20"/>
      <c r="W1132" s="20"/>
      <c r="X1132" s="20"/>
      <c r="Y1132" s="20"/>
      <c r="Z1132" s="20"/>
      <c r="AA1132" s="20"/>
      <c r="AB1132" s="20"/>
      <c r="AC1132" s="20"/>
      <c r="AD1132" s="20"/>
      <c r="AE1132" s="20"/>
      <c r="AF1132" s="20"/>
      <c r="AG1132" s="20"/>
      <c r="AH1132" s="20"/>
      <c r="AI1132" s="20"/>
      <c r="AJ1132" s="20"/>
      <c r="AK1132" s="20"/>
      <c r="AL1132" s="20"/>
      <c r="AM1132" s="20"/>
      <c r="AN1132" s="20"/>
      <c r="AO1132" s="20"/>
      <c r="AP1132" s="20"/>
      <c r="AQ1132" s="20"/>
      <c r="AR1132" s="20"/>
      <c r="AS1132" s="20"/>
      <c r="AT1132" s="20"/>
      <c r="AU1132" s="20"/>
      <c r="AV1132" s="20"/>
      <c r="AW1132" s="20"/>
      <c r="AX1132" s="20"/>
      <c r="AY1132" s="20"/>
      <c r="AZ1132" s="20"/>
      <c r="BA1132" s="20"/>
    </row>
    <row r="1133" spans="1:53" s="23" customFormat="1" x14ac:dyDescent="0.2">
      <c r="A1133" s="20"/>
      <c r="B1133" s="20" t="str">
        <f>VLOOKUP(C1133,'[1]виды номенклатуры'!$B$1:$E$29,2)</f>
        <v>Системы для обвязки котельных</v>
      </c>
      <c r="C1133" s="20" t="s">
        <v>2545</v>
      </c>
      <c r="D1133" s="20" t="s">
        <v>391</v>
      </c>
      <c r="E1133" s="14" t="s">
        <v>2554</v>
      </c>
      <c r="F1133" s="15" t="s">
        <v>2555</v>
      </c>
      <c r="G1133" s="2">
        <v>14620</v>
      </c>
      <c r="H1133" s="20"/>
      <c r="I1133" s="4"/>
      <c r="J1133" s="4"/>
      <c r="K1133" s="4"/>
      <c r="L1133" s="4"/>
      <c r="M1133" s="4"/>
      <c r="N1133" s="4"/>
      <c r="O1133" s="4"/>
      <c r="R1133" s="20"/>
      <c r="S1133" s="20"/>
      <c r="T1133" s="20"/>
      <c r="U1133" s="20"/>
      <c r="V1133" s="20"/>
      <c r="W1133" s="20"/>
      <c r="X1133" s="20"/>
      <c r="Y1133" s="20"/>
      <c r="Z1133" s="20"/>
      <c r="AA1133" s="20"/>
      <c r="AB1133" s="20"/>
      <c r="AC1133" s="20"/>
      <c r="AD1133" s="20"/>
      <c r="AE1133" s="20"/>
      <c r="AF1133" s="20"/>
      <c r="AG1133" s="20"/>
      <c r="AH1133" s="20"/>
      <c r="AI1133" s="20"/>
      <c r="AJ1133" s="20"/>
      <c r="AK1133" s="20"/>
      <c r="AL1133" s="20"/>
      <c r="AM1133" s="20"/>
      <c r="AN1133" s="20"/>
      <c r="AO1133" s="20"/>
      <c r="AP1133" s="20"/>
      <c r="AQ1133" s="20"/>
      <c r="AR1133" s="20"/>
      <c r="AS1133" s="20"/>
      <c r="AT1133" s="20"/>
      <c r="AU1133" s="20"/>
      <c r="AV1133" s="20"/>
      <c r="AW1133" s="20"/>
      <c r="AX1133" s="20"/>
      <c r="AY1133" s="20"/>
      <c r="AZ1133" s="20"/>
      <c r="BA1133" s="20"/>
    </row>
    <row r="1134" spans="1:53" s="23" customFormat="1" x14ac:dyDescent="0.2">
      <c r="A1134" s="20"/>
      <c r="B1134" s="20" t="str">
        <f>VLOOKUP(C1134,'[1]виды номенклатуры'!$B$1:$E$29,2)</f>
        <v>Системы для обвязки котельных</v>
      </c>
      <c r="C1134" s="20" t="s">
        <v>2545</v>
      </c>
      <c r="D1134" s="20" t="s">
        <v>391</v>
      </c>
      <c r="E1134" s="14" t="s">
        <v>2556</v>
      </c>
      <c r="F1134" s="15" t="s">
        <v>2557</v>
      </c>
      <c r="G1134" s="2">
        <v>11750</v>
      </c>
      <c r="H1134" s="20"/>
      <c r="I1134" s="4"/>
      <c r="J1134" s="4"/>
      <c r="K1134" s="4"/>
      <c r="L1134" s="4"/>
      <c r="M1134" s="4"/>
      <c r="N1134" s="4"/>
      <c r="O1134" s="4"/>
      <c r="R1134" s="20"/>
      <c r="S1134" s="20"/>
      <c r="T1134" s="20"/>
      <c r="U1134" s="20"/>
      <c r="V1134" s="20"/>
      <c r="W1134" s="20"/>
      <c r="X1134" s="20"/>
      <c r="Y1134" s="20"/>
      <c r="Z1134" s="20"/>
      <c r="AA1134" s="20"/>
      <c r="AB1134" s="20"/>
      <c r="AC1134" s="20"/>
      <c r="AD1134" s="20"/>
      <c r="AE1134" s="20"/>
      <c r="AF1134" s="20"/>
      <c r="AG1134" s="20"/>
      <c r="AH1134" s="20"/>
      <c r="AI1134" s="20"/>
      <c r="AJ1134" s="20"/>
      <c r="AK1134" s="20"/>
      <c r="AL1134" s="20"/>
      <c r="AM1134" s="20"/>
      <c r="AN1134" s="20"/>
      <c r="AO1134" s="20"/>
      <c r="AP1134" s="20"/>
      <c r="AQ1134" s="20"/>
      <c r="AR1134" s="20"/>
      <c r="AS1134" s="20"/>
      <c r="AT1134" s="20"/>
      <c r="AU1134" s="20"/>
      <c r="AV1134" s="20"/>
      <c r="AW1134" s="20"/>
      <c r="AX1134" s="20"/>
      <c r="AY1134" s="20"/>
      <c r="AZ1134" s="20"/>
      <c r="BA1134" s="20"/>
    </row>
    <row r="1135" spans="1:53" s="23" customFormat="1" x14ac:dyDescent="0.2">
      <c r="A1135" s="20"/>
      <c r="B1135" s="20" t="str">
        <f>VLOOKUP(C1135,'[1]виды номенклатуры'!$B$1:$E$29,2)</f>
        <v>Системы для обвязки котельных</v>
      </c>
      <c r="C1135" s="20" t="s">
        <v>2545</v>
      </c>
      <c r="D1135" s="20" t="s">
        <v>391</v>
      </c>
      <c r="E1135" s="14" t="s">
        <v>2558</v>
      </c>
      <c r="F1135" s="15" t="s">
        <v>2559</v>
      </c>
      <c r="G1135" s="2">
        <v>17283</v>
      </c>
      <c r="H1135" s="20"/>
      <c r="I1135" s="4"/>
      <c r="J1135" s="4"/>
      <c r="K1135" s="4"/>
      <c r="L1135" s="4"/>
      <c r="M1135" s="4"/>
      <c r="N1135" s="4"/>
      <c r="O1135" s="4"/>
      <c r="R1135" s="20"/>
      <c r="S1135" s="20"/>
      <c r="T1135" s="20"/>
      <c r="U1135" s="20"/>
      <c r="V1135" s="20"/>
      <c r="W1135" s="20"/>
      <c r="X1135" s="20"/>
      <c r="Y1135" s="20"/>
      <c r="Z1135" s="20"/>
      <c r="AA1135" s="20"/>
      <c r="AB1135" s="20"/>
      <c r="AC1135" s="20"/>
      <c r="AD1135" s="20"/>
      <c r="AE1135" s="20"/>
      <c r="AF1135" s="20"/>
      <c r="AG1135" s="20"/>
      <c r="AH1135" s="20"/>
      <c r="AI1135" s="20"/>
      <c r="AJ1135" s="20"/>
      <c r="AK1135" s="20"/>
      <c r="AL1135" s="20"/>
      <c r="AM1135" s="20"/>
      <c r="AN1135" s="20"/>
      <c r="AO1135" s="20"/>
      <c r="AP1135" s="20"/>
      <c r="AQ1135" s="20"/>
      <c r="AR1135" s="20"/>
      <c r="AS1135" s="20"/>
      <c r="AT1135" s="20"/>
      <c r="AU1135" s="20"/>
      <c r="AV1135" s="20"/>
      <c r="AW1135" s="20"/>
      <c r="AX1135" s="20"/>
      <c r="AY1135" s="20"/>
      <c r="AZ1135" s="20"/>
      <c r="BA1135" s="20"/>
    </row>
    <row r="1136" spans="1:53" s="23" customFormat="1" x14ac:dyDescent="0.2">
      <c r="A1136" s="20"/>
      <c r="B1136" s="20" t="str">
        <f>VLOOKUP(C1136,'[1]виды номенклатуры'!$B$1:$E$29,2)</f>
        <v>Системы для обвязки котельных</v>
      </c>
      <c r="C1136" s="20" t="s">
        <v>2545</v>
      </c>
      <c r="D1136" s="20" t="s">
        <v>391</v>
      </c>
      <c r="E1136" s="14" t="s">
        <v>2560</v>
      </c>
      <c r="F1136" s="15" t="s">
        <v>2561</v>
      </c>
      <c r="G1136" s="2">
        <v>19092</v>
      </c>
      <c r="H1136" s="20"/>
      <c r="I1136" s="4"/>
      <c r="J1136" s="4"/>
      <c r="K1136" s="4"/>
      <c r="L1136" s="4"/>
      <c r="M1136" s="4"/>
      <c r="N1136" s="4"/>
      <c r="O1136" s="4"/>
      <c r="R1136" s="20"/>
      <c r="S1136" s="20"/>
      <c r="T1136" s="20"/>
      <c r="U1136" s="20"/>
      <c r="V1136" s="20"/>
      <c r="W1136" s="20"/>
      <c r="X1136" s="20"/>
      <c r="Y1136" s="20"/>
      <c r="Z1136" s="20"/>
      <c r="AA1136" s="20"/>
      <c r="AB1136" s="20"/>
      <c r="AC1136" s="20"/>
      <c r="AD1136" s="20"/>
      <c r="AE1136" s="20"/>
      <c r="AF1136" s="20"/>
      <c r="AG1136" s="20"/>
      <c r="AH1136" s="20"/>
      <c r="AI1136" s="20"/>
      <c r="AJ1136" s="20"/>
      <c r="AK1136" s="20"/>
      <c r="AL1136" s="20"/>
      <c r="AM1136" s="20"/>
      <c r="AN1136" s="20"/>
      <c r="AO1136" s="20"/>
      <c r="AP1136" s="20"/>
      <c r="AQ1136" s="20"/>
      <c r="AR1136" s="20"/>
      <c r="AS1136" s="20"/>
      <c r="AT1136" s="20"/>
      <c r="AU1136" s="20"/>
      <c r="AV1136" s="20"/>
      <c r="AW1136" s="20"/>
      <c r="AX1136" s="20"/>
      <c r="AY1136" s="20"/>
      <c r="AZ1136" s="20"/>
      <c r="BA1136" s="20"/>
    </row>
    <row r="1137" spans="1:53" s="23" customFormat="1" x14ac:dyDescent="0.2">
      <c r="A1137" s="20"/>
      <c r="B1137" s="20" t="str">
        <f>VLOOKUP(C1137,'[1]виды номенклатуры'!$B$1:$E$29,2)</f>
        <v>Системы для обвязки котельных</v>
      </c>
      <c r="C1137" s="20" t="s">
        <v>2545</v>
      </c>
      <c r="D1137" s="20" t="s">
        <v>391</v>
      </c>
      <c r="E1137" s="14" t="s">
        <v>2562</v>
      </c>
      <c r="F1137" s="15" t="s">
        <v>2563</v>
      </c>
      <c r="G1137" s="2">
        <v>17283</v>
      </c>
      <c r="H1137" s="20"/>
      <c r="I1137" s="4"/>
      <c r="J1137" s="4"/>
      <c r="K1137" s="4"/>
      <c r="L1137" s="4"/>
      <c r="M1137" s="4"/>
      <c r="N1137" s="4"/>
      <c r="O1137" s="4"/>
      <c r="R1137" s="20"/>
      <c r="S1137" s="20"/>
      <c r="T1137" s="20"/>
      <c r="U1137" s="20"/>
      <c r="V1137" s="20"/>
      <c r="W1137" s="20"/>
      <c r="X1137" s="20"/>
      <c r="Y1137" s="20"/>
      <c r="Z1137" s="20"/>
      <c r="AA1137" s="20"/>
      <c r="AB1137" s="20"/>
      <c r="AC1137" s="20"/>
      <c r="AD1137" s="20"/>
      <c r="AE1137" s="20"/>
      <c r="AF1137" s="20"/>
      <c r="AG1137" s="20"/>
      <c r="AH1137" s="20"/>
      <c r="AI1137" s="20"/>
      <c r="AJ1137" s="20"/>
      <c r="AK1137" s="20"/>
      <c r="AL1137" s="20"/>
      <c r="AM1137" s="20"/>
      <c r="AN1137" s="20"/>
      <c r="AO1137" s="20"/>
      <c r="AP1137" s="20"/>
      <c r="AQ1137" s="20"/>
      <c r="AR1137" s="20"/>
      <c r="AS1137" s="20"/>
      <c r="AT1137" s="20"/>
      <c r="AU1137" s="20"/>
      <c r="AV1137" s="20"/>
      <c r="AW1137" s="20"/>
      <c r="AX1137" s="20"/>
      <c r="AY1137" s="20"/>
      <c r="AZ1137" s="20"/>
      <c r="BA1137" s="20"/>
    </row>
    <row r="1138" spans="1:53" s="23" customFormat="1" x14ac:dyDescent="0.2">
      <c r="A1138" s="20"/>
      <c r="B1138" s="20" t="str">
        <f>VLOOKUP(C1138,'[1]виды номенклатуры'!$B$1:$E$29,2)</f>
        <v>Системы для обвязки котельных</v>
      </c>
      <c r="C1138" s="20" t="s">
        <v>2545</v>
      </c>
      <c r="D1138" s="20" t="s">
        <v>391</v>
      </c>
      <c r="E1138" s="14" t="s">
        <v>2564</v>
      </c>
      <c r="F1138" s="15" t="s">
        <v>2565</v>
      </c>
      <c r="G1138" s="2">
        <v>19092</v>
      </c>
      <c r="H1138" s="20"/>
      <c r="I1138" s="4"/>
      <c r="J1138" s="4"/>
      <c r="K1138" s="4"/>
      <c r="L1138" s="4"/>
      <c r="M1138" s="4"/>
      <c r="N1138" s="4"/>
      <c r="O1138" s="4"/>
      <c r="R1138" s="20"/>
      <c r="S1138" s="20"/>
      <c r="T1138" s="20"/>
      <c r="U1138" s="20"/>
      <c r="V1138" s="20"/>
      <c r="W1138" s="20"/>
      <c r="X1138" s="20"/>
      <c r="Y1138" s="20"/>
      <c r="Z1138" s="20"/>
      <c r="AA1138" s="20"/>
      <c r="AB1138" s="20"/>
      <c r="AC1138" s="20"/>
      <c r="AD1138" s="20"/>
      <c r="AE1138" s="20"/>
      <c r="AF1138" s="20"/>
      <c r="AG1138" s="20"/>
      <c r="AH1138" s="20"/>
      <c r="AI1138" s="20"/>
      <c r="AJ1138" s="20"/>
      <c r="AK1138" s="20"/>
      <c r="AL1138" s="20"/>
      <c r="AM1138" s="20"/>
      <c r="AN1138" s="20"/>
      <c r="AO1138" s="20"/>
      <c r="AP1138" s="20"/>
      <c r="AQ1138" s="20"/>
      <c r="AR1138" s="20"/>
      <c r="AS1138" s="20"/>
      <c r="AT1138" s="20"/>
      <c r="AU1138" s="20"/>
      <c r="AV1138" s="20"/>
      <c r="AW1138" s="20"/>
      <c r="AX1138" s="20"/>
      <c r="AY1138" s="20"/>
      <c r="AZ1138" s="20"/>
      <c r="BA1138" s="20"/>
    </row>
    <row r="1139" spans="1:53" s="23" customFormat="1" x14ac:dyDescent="0.2">
      <c r="A1139" s="20"/>
      <c r="B1139" s="20" t="str">
        <f>VLOOKUP(C1139,'[1]виды номенклатуры'!$B$1:$E$29,2)</f>
        <v>Системы для обвязки котельных</v>
      </c>
      <c r="C1139" s="20" t="s">
        <v>2545</v>
      </c>
      <c r="D1139" s="20" t="s">
        <v>391</v>
      </c>
      <c r="E1139" s="14" t="s">
        <v>2566</v>
      </c>
      <c r="F1139" s="15" t="s">
        <v>2567</v>
      </c>
      <c r="G1139" s="2">
        <v>23674</v>
      </c>
      <c r="H1139" s="20"/>
      <c r="I1139" s="4"/>
      <c r="J1139" s="4"/>
      <c r="K1139" s="4"/>
      <c r="L1139" s="4"/>
      <c r="M1139" s="4"/>
      <c r="N1139" s="4"/>
      <c r="O1139" s="4"/>
      <c r="R1139" s="20"/>
      <c r="S1139" s="20"/>
      <c r="T1139" s="20"/>
      <c r="U1139" s="20"/>
      <c r="V1139" s="20"/>
      <c r="W1139" s="20"/>
      <c r="X1139" s="20"/>
      <c r="Y1139" s="20"/>
      <c r="Z1139" s="20"/>
      <c r="AA1139" s="20"/>
      <c r="AB1139" s="20"/>
      <c r="AC1139" s="20"/>
      <c r="AD1139" s="20"/>
      <c r="AE1139" s="20"/>
      <c r="AF1139" s="20"/>
      <c r="AG1139" s="20"/>
      <c r="AH1139" s="20"/>
      <c r="AI1139" s="20"/>
      <c r="AJ1139" s="20"/>
      <c r="AK1139" s="20"/>
      <c r="AL1139" s="20"/>
      <c r="AM1139" s="20"/>
      <c r="AN1139" s="20"/>
      <c r="AO1139" s="20"/>
      <c r="AP1139" s="20"/>
      <c r="AQ1139" s="20"/>
      <c r="AR1139" s="20"/>
      <c r="AS1139" s="20"/>
      <c r="AT1139" s="20"/>
      <c r="AU1139" s="20"/>
      <c r="AV1139" s="20"/>
      <c r="AW1139" s="20"/>
      <c r="AX1139" s="20"/>
      <c r="AY1139" s="20"/>
      <c r="AZ1139" s="20"/>
      <c r="BA1139" s="20"/>
    </row>
    <row r="1140" spans="1:53" s="23" customFormat="1" x14ac:dyDescent="0.2">
      <c r="A1140" s="20"/>
      <c r="B1140" s="20" t="str">
        <f>VLOOKUP(C1140,'[1]виды номенклатуры'!$B$1:$E$29,2)</f>
        <v>Системы для обвязки котельных</v>
      </c>
      <c r="C1140" s="20" t="s">
        <v>2545</v>
      </c>
      <c r="D1140" s="20" t="s">
        <v>391</v>
      </c>
      <c r="E1140" s="14" t="s">
        <v>2568</v>
      </c>
      <c r="F1140" s="15" t="s">
        <v>2569</v>
      </c>
      <c r="G1140" s="2">
        <v>10617</v>
      </c>
      <c r="H1140" s="20"/>
      <c r="I1140" s="4"/>
      <c r="J1140" s="4"/>
      <c r="K1140" s="4"/>
      <c r="L1140" s="4"/>
      <c r="M1140" s="4"/>
      <c r="N1140" s="4"/>
      <c r="O1140" s="4"/>
      <c r="R1140" s="20"/>
      <c r="S1140" s="20"/>
      <c r="T1140" s="20"/>
      <c r="U1140" s="20"/>
      <c r="V1140" s="20"/>
      <c r="W1140" s="20"/>
      <c r="X1140" s="20"/>
      <c r="Y1140" s="20"/>
      <c r="Z1140" s="20"/>
      <c r="AA1140" s="20"/>
      <c r="AB1140" s="20"/>
      <c r="AC1140" s="20"/>
      <c r="AD1140" s="20"/>
      <c r="AE1140" s="20"/>
      <c r="AF1140" s="20"/>
      <c r="AG1140" s="20"/>
      <c r="AH1140" s="20"/>
      <c r="AI1140" s="20"/>
      <c r="AJ1140" s="20"/>
      <c r="AK1140" s="20"/>
      <c r="AL1140" s="20"/>
      <c r="AM1140" s="20"/>
      <c r="AN1140" s="20"/>
      <c r="AO1140" s="20"/>
      <c r="AP1140" s="20"/>
      <c r="AQ1140" s="20"/>
      <c r="AR1140" s="20"/>
      <c r="AS1140" s="20"/>
      <c r="AT1140" s="20"/>
      <c r="AU1140" s="20"/>
      <c r="AV1140" s="20"/>
      <c r="AW1140" s="20"/>
      <c r="AX1140" s="20"/>
      <c r="AY1140" s="20"/>
      <c r="AZ1140" s="20"/>
      <c r="BA1140" s="20"/>
    </row>
    <row r="1141" spans="1:53" s="23" customFormat="1" x14ac:dyDescent="0.2">
      <c r="A1141" s="20"/>
      <c r="B1141" s="20" t="str">
        <f>VLOOKUP(C1141,'[1]виды номенклатуры'!$B$1:$E$29,2)</f>
        <v>Системы для обвязки котельных</v>
      </c>
      <c r="C1141" s="20" t="s">
        <v>2545</v>
      </c>
      <c r="D1141" s="20" t="s">
        <v>391</v>
      </c>
      <c r="E1141" s="14" t="s">
        <v>2570</v>
      </c>
      <c r="F1141" s="15" t="s">
        <v>2571</v>
      </c>
      <c r="G1141" s="2">
        <v>8098</v>
      </c>
      <c r="H1141" s="20"/>
      <c r="I1141" s="4"/>
      <c r="J1141" s="4"/>
      <c r="K1141" s="4"/>
      <c r="L1141" s="4"/>
      <c r="M1141" s="4"/>
      <c r="N1141" s="4"/>
      <c r="O1141" s="4"/>
      <c r="R1141" s="20"/>
      <c r="S1141" s="20"/>
      <c r="T1141" s="20"/>
      <c r="U1141" s="20"/>
      <c r="V1141" s="20"/>
      <c r="W1141" s="20"/>
      <c r="X1141" s="20"/>
      <c r="Y1141" s="20"/>
      <c r="Z1141" s="20"/>
      <c r="AA1141" s="20"/>
      <c r="AB1141" s="20"/>
      <c r="AC1141" s="20"/>
      <c r="AD1141" s="20"/>
      <c r="AE1141" s="20"/>
      <c r="AF1141" s="20"/>
      <c r="AG1141" s="20"/>
      <c r="AH1141" s="20"/>
      <c r="AI1141" s="20"/>
      <c r="AJ1141" s="20"/>
      <c r="AK1141" s="20"/>
      <c r="AL1141" s="20"/>
      <c r="AM1141" s="20"/>
      <c r="AN1141" s="20"/>
      <c r="AO1141" s="20"/>
      <c r="AP1141" s="20"/>
      <c r="AQ1141" s="20"/>
      <c r="AR1141" s="20"/>
      <c r="AS1141" s="20"/>
      <c r="AT1141" s="20"/>
      <c r="AU1141" s="20"/>
      <c r="AV1141" s="20"/>
      <c r="AW1141" s="20"/>
      <c r="AX1141" s="20"/>
      <c r="AY1141" s="20"/>
      <c r="AZ1141" s="20"/>
      <c r="BA1141" s="20"/>
    </row>
    <row r="1142" spans="1:53" s="23" customFormat="1" x14ac:dyDescent="0.2">
      <c r="A1142" s="20"/>
      <c r="B1142" s="20" t="str">
        <f>VLOOKUP(C1142,'[1]виды номенклатуры'!$B$1:$E$29,2)</f>
        <v>Системы для обвязки котельных</v>
      </c>
      <c r="C1142" s="20" t="s">
        <v>2545</v>
      </c>
      <c r="D1142" s="20" t="s">
        <v>391</v>
      </c>
      <c r="E1142" s="14" t="s">
        <v>2572</v>
      </c>
      <c r="F1142" s="15" t="s">
        <v>2573</v>
      </c>
      <c r="G1142" s="2">
        <v>14324</v>
      </c>
      <c r="H1142" s="20"/>
      <c r="I1142" s="4"/>
      <c r="J1142" s="4"/>
      <c r="K1142" s="4"/>
      <c r="L1142" s="4"/>
      <c r="M1142" s="4"/>
      <c r="N1142" s="4"/>
      <c r="O1142" s="4"/>
      <c r="R1142" s="20"/>
      <c r="S1142" s="20"/>
      <c r="T1142" s="20"/>
      <c r="U1142" s="20"/>
      <c r="V1142" s="20"/>
      <c r="W1142" s="20"/>
      <c r="X1142" s="20"/>
      <c r="Y1142" s="20"/>
      <c r="Z1142" s="20"/>
      <c r="AA1142" s="20"/>
      <c r="AB1142" s="20"/>
      <c r="AC1142" s="20"/>
      <c r="AD1142" s="20"/>
      <c r="AE1142" s="20"/>
      <c r="AF1142" s="20"/>
      <c r="AG1142" s="20"/>
      <c r="AH1142" s="20"/>
      <c r="AI1142" s="20"/>
      <c r="AJ1142" s="20"/>
      <c r="AK1142" s="20"/>
      <c r="AL1142" s="20"/>
      <c r="AM1142" s="20"/>
      <c r="AN1142" s="20"/>
      <c r="AO1142" s="20"/>
      <c r="AP1142" s="20"/>
      <c r="AQ1142" s="20"/>
      <c r="AR1142" s="20"/>
      <c r="AS1142" s="20"/>
      <c r="AT1142" s="20"/>
      <c r="AU1142" s="20"/>
      <c r="AV1142" s="20"/>
      <c r="AW1142" s="20"/>
      <c r="AX1142" s="20"/>
      <c r="AY1142" s="20"/>
      <c r="AZ1142" s="20"/>
      <c r="BA1142" s="20"/>
    </row>
    <row r="1143" spans="1:53" s="23" customFormat="1" x14ac:dyDescent="0.2">
      <c r="A1143" s="20"/>
      <c r="B1143" s="20" t="str">
        <f>VLOOKUP(C1143,'[1]виды номенклатуры'!$B$1:$E$29,2)</f>
        <v>Системы для обвязки котельных</v>
      </c>
      <c r="C1143" s="20" t="s">
        <v>2545</v>
      </c>
      <c r="D1143" s="20" t="s">
        <v>391</v>
      </c>
      <c r="E1143" s="14" t="s">
        <v>2574</v>
      </c>
      <c r="F1143" s="15" t="s">
        <v>2575</v>
      </c>
      <c r="G1143" s="2">
        <v>15653</v>
      </c>
      <c r="H1143" s="20"/>
      <c r="I1143" s="4"/>
      <c r="J1143" s="4"/>
      <c r="K1143" s="4"/>
      <c r="L1143" s="4"/>
      <c r="M1143" s="4"/>
      <c r="N1143" s="4"/>
      <c r="O1143" s="4"/>
      <c r="R1143" s="20"/>
      <c r="S1143" s="20"/>
      <c r="T1143" s="20"/>
      <c r="U1143" s="20"/>
      <c r="V1143" s="20"/>
      <c r="W1143" s="20"/>
      <c r="X1143" s="20"/>
      <c r="Y1143" s="20"/>
      <c r="Z1143" s="20"/>
      <c r="AA1143" s="20"/>
      <c r="AB1143" s="20"/>
      <c r="AC1143" s="20"/>
      <c r="AD1143" s="20"/>
      <c r="AE1143" s="20"/>
      <c r="AF1143" s="20"/>
      <c r="AG1143" s="20"/>
      <c r="AH1143" s="20"/>
      <c r="AI1143" s="20"/>
      <c r="AJ1143" s="20"/>
      <c r="AK1143" s="20"/>
      <c r="AL1143" s="20"/>
      <c r="AM1143" s="20"/>
      <c r="AN1143" s="20"/>
      <c r="AO1143" s="20"/>
      <c r="AP1143" s="20"/>
      <c r="AQ1143" s="20"/>
      <c r="AR1143" s="20"/>
      <c r="AS1143" s="20"/>
      <c r="AT1143" s="20"/>
      <c r="AU1143" s="20"/>
      <c r="AV1143" s="20"/>
      <c r="AW1143" s="20"/>
      <c r="AX1143" s="20"/>
      <c r="AY1143" s="20"/>
      <c r="AZ1143" s="20"/>
      <c r="BA1143" s="20"/>
    </row>
    <row r="1144" spans="1:53" s="23" customFormat="1" x14ac:dyDescent="0.2">
      <c r="A1144" s="20"/>
      <c r="B1144" s="20" t="str">
        <f>VLOOKUP(C1144,'[1]виды номенклатуры'!$B$1:$E$29,2)</f>
        <v>Системы для обвязки котельных</v>
      </c>
      <c r="C1144" s="20" t="s">
        <v>2545</v>
      </c>
      <c r="D1144" s="20" t="s">
        <v>391</v>
      </c>
      <c r="E1144" s="14" t="s">
        <v>2576</v>
      </c>
      <c r="F1144" s="15" t="s">
        <v>2577</v>
      </c>
      <c r="G1144" s="2">
        <v>16261</v>
      </c>
      <c r="H1144" s="20"/>
      <c r="I1144" s="4"/>
      <c r="J1144" s="4"/>
      <c r="K1144" s="4"/>
      <c r="L1144" s="4"/>
      <c r="M1144" s="4"/>
      <c r="N1144" s="4"/>
      <c r="O1144" s="4"/>
      <c r="R1144" s="20"/>
      <c r="S1144" s="20"/>
      <c r="T1144" s="20"/>
      <c r="U1144" s="20"/>
      <c r="V1144" s="20"/>
      <c r="W1144" s="20"/>
      <c r="X1144" s="20"/>
      <c r="Y1144" s="20"/>
      <c r="Z1144" s="20"/>
      <c r="AA1144" s="20"/>
      <c r="AB1144" s="20"/>
      <c r="AC1144" s="20"/>
      <c r="AD1144" s="20"/>
      <c r="AE1144" s="20"/>
      <c r="AF1144" s="20"/>
      <c r="AG1144" s="20"/>
      <c r="AH1144" s="20"/>
      <c r="AI1144" s="20"/>
      <c r="AJ1144" s="20"/>
      <c r="AK1144" s="20"/>
      <c r="AL1144" s="20"/>
      <c r="AM1144" s="20"/>
      <c r="AN1144" s="20"/>
      <c r="AO1144" s="20"/>
      <c r="AP1144" s="20"/>
      <c r="AQ1144" s="20"/>
      <c r="AR1144" s="20"/>
      <c r="AS1144" s="20"/>
      <c r="AT1144" s="20"/>
      <c r="AU1144" s="20"/>
      <c r="AV1144" s="20"/>
      <c r="AW1144" s="20"/>
      <c r="AX1144" s="20"/>
      <c r="AY1144" s="20"/>
      <c r="AZ1144" s="20"/>
      <c r="BA1144" s="20"/>
    </row>
    <row r="1145" spans="1:53" s="23" customFormat="1" x14ac:dyDescent="0.2">
      <c r="A1145" s="20"/>
      <c r="B1145" s="20" t="str">
        <f>VLOOKUP(C1145,'[1]виды номенклатуры'!$B$1:$E$29,2)</f>
        <v>Системы для обвязки котельных</v>
      </c>
      <c r="C1145" s="20" t="s">
        <v>2545</v>
      </c>
      <c r="D1145" s="20" t="s">
        <v>391</v>
      </c>
      <c r="E1145" s="14" t="s">
        <v>2578</v>
      </c>
      <c r="F1145" s="15" t="s">
        <v>2579</v>
      </c>
      <c r="G1145" s="2">
        <v>14324</v>
      </c>
      <c r="H1145" s="20"/>
      <c r="I1145" s="4"/>
      <c r="J1145" s="4"/>
      <c r="K1145" s="4"/>
      <c r="L1145" s="4"/>
      <c r="M1145" s="4"/>
      <c r="N1145" s="4"/>
      <c r="O1145" s="4"/>
      <c r="R1145" s="20"/>
      <c r="S1145" s="20"/>
      <c r="T1145" s="20"/>
      <c r="U1145" s="20"/>
      <c r="V1145" s="20"/>
      <c r="W1145" s="20"/>
      <c r="X1145" s="20"/>
      <c r="Y1145" s="20"/>
      <c r="Z1145" s="20"/>
      <c r="AA1145" s="20"/>
      <c r="AB1145" s="20"/>
      <c r="AC1145" s="20"/>
      <c r="AD1145" s="20"/>
      <c r="AE1145" s="20"/>
      <c r="AF1145" s="20"/>
      <c r="AG1145" s="20"/>
      <c r="AH1145" s="20"/>
      <c r="AI1145" s="20"/>
      <c r="AJ1145" s="20"/>
      <c r="AK1145" s="20"/>
      <c r="AL1145" s="20"/>
      <c r="AM1145" s="20"/>
      <c r="AN1145" s="20"/>
      <c r="AO1145" s="20"/>
      <c r="AP1145" s="20"/>
      <c r="AQ1145" s="20"/>
      <c r="AR1145" s="20"/>
      <c r="AS1145" s="20"/>
      <c r="AT1145" s="20"/>
      <c r="AU1145" s="20"/>
      <c r="AV1145" s="20"/>
      <c r="AW1145" s="20"/>
      <c r="AX1145" s="20"/>
      <c r="AY1145" s="20"/>
      <c r="AZ1145" s="20"/>
      <c r="BA1145" s="20"/>
    </row>
    <row r="1146" spans="1:53" s="23" customFormat="1" x14ac:dyDescent="0.2">
      <c r="A1146" s="20"/>
      <c r="B1146" s="20" t="str">
        <f>VLOOKUP(C1146,'[1]виды номенклатуры'!$B$1:$E$29,2)</f>
        <v>Системы для обвязки котельных</v>
      </c>
      <c r="C1146" s="20" t="s">
        <v>2545</v>
      </c>
      <c r="D1146" s="20" t="s">
        <v>391</v>
      </c>
      <c r="E1146" s="14" t="s">
        <v>2580</v>
      </c>
      <c r="F1146" s="15" t="s">
        <v>2581</v>
      </c>
      <c r="G1146" s="2">
        <v>16261</v>
      </c>
      <c r="H1146" s="20"/>
      <c r="I1146" s="4"/>
      <c r="J1146" s="4"/>
      <c r="K1146" s="4"/>
      <c r="L1146" s="4"/>
      <c r="M1146" s="4"/>
      <c r="N1146" s="4"/>
      <c r="O1146" s="4"/>
      <c r="R1146" s="20"/>
      <c r="S1146" s="20"/>
      <c r="T1146" s="20"/>
      <c r="U1146" s="20"/>
      <c r="V1146" s="20"/>
      <c r="W1146" s="20"/>
      <c r="X1146" s="20"/>
      <c r="Y1146" s="20"/>
      <c r="Z1146" s="20"/>
      <c r="AA1146" s="20"/>
      <c r="AB1146" s="20"/>
      <c r="AC1146" s="20"/>
      <c r="AD1146" s="20"/>
      <c r="AE1146" s="20"/>
      <c r="AF1146" s="20"/>
      <c r="AG1146" s="20"/>
      <c r="AH1146" s="20"/>
      <c r="AI1146" s="20"/>
      <c r="AJ1146" s="20"/>
      <c r="AK1146" s="20"/>
      <c r="AL1146" s="20"/>
      <c r="AM1146" s="20"/>
      <c r="AN1146" s="20"/>
      <c r="AO1146" s="20"/>
      <c r="AP1146" s="20"/>
      <c r="AQ1146" s="20"/>
      <c r="AR1146" s="20"/>
      <c r="AS1146" s="20"/>
      <c r="AT1146" s="20"/>
      <c r="AU1146" s="20"/>
      <c r="AV1146" s="20"/>
      <c r="AW1146" s="20"/>
      <c r="AX1146" s="20"/>
      <c r="AY1146" s="20"/>
      <c r="AZ1146" s="20"/>
      <c r="BA1146" s="20"/>
    </row>
    <row r="1147" spans="1:53" s="23" customFormat="1" x14ac:dyDescent="0.2">
      <c r="A1147" s="20"/>
      <c r="B1147" s="20" t="str">
        <f>VLOOKUP(C1147,'[1]виды номенклатуры'!$B$1:$E$29,2)</f>
        <v>Системы для обвязки котельных</v>
      </c>
      <c r="C1147" s="20" t="s">
        <v>2545</v>
      </c>
      <c r="D1147" s="20" t="s">
        <v>391</v>
      </c>
      <c r="E1147" s="14" t="s">
        <v>2582</v>
      </c>
      <c r="F1147" s="15" t="s">
        <v>2583</v>
      </c>
      <c r="G1147" s="2">
        <v>18002</v>
      </c>
      <c r="H1147" s="20"/>
      <c r="I1147" s="4"/>
      <c r="J1147" s="4"/>
      <c r="K1147" s="4"/>
      <c r="L1147" s="4"/>
      <c r="M1147" s="4"/>
      <c r="N1147" s="4"/>
      <c r="O1147" s="4"/>
      <c r="R1147" s="20"/>
      <c r="S1147" s="20"/>
      <c r="T1147" s="20"/>
      <c r="U1147" s="20"/>
      <c r="V1147" s="20"/>
      <c r="W1147" s="20"/>
      <c r="X1147" s="20"/>
      <c r="Y1147" s="20"/>
      <c r="Z1147" s="20"/>
      <c r="AA1147" s="20"/>
      <c r="AB1147" s="20"/>
      <c r="AC1147" s="20"/>
      <c r="AD1147" s="20"/>
      <c r="AE1147" s="20"/>
      <c r="AF1147" s="20"/>
      <c r="AG1147" s="20"/>
      <c r="AH1147" s="20"/>
      <c r="AI1147" s="20"/>
      <c r="AJ1147" s="20"/>
      <c r="AK1147" s="20"/>
      <c r="AL1147" s="20"/>
      <c r="AM1147" s="20"/>
      <c r="AN1147" s="20"/>
      <c r="AO1147" s="20"/>
      <c r="AP1147" s="20"/>
      <c r="AQ1147" s="20"/>
      <c r="AR1147" s="20"/>
      <c r="AS1147" s="20"/>
      <c r="AT1147" s="20"/>
      <c r="AU1147" s="20"/>
      <c r="AV1147" s="20"/>
      <c r="AW1147" s="20"/>
      <c r="AX1147" s="20"/>
      <c r="AY1147" s="20"/>
      <c r="AZ1147" s="20"/>
      <c r="BA1147" s="20"/>
    </row>
    <row r="1148" spans="1:53" s="23" customFormat="1" x14ac:dyDescent="0.2">
      <c r="A1148" s="20"/>
      <c r="B1148" s="20" t="str">
        <f>VLOOKUP(C1148,'[1]виды номенклатуры'!$B$1:$E$29,2)</f>
        <v>Системы для обвязки котельных</v>
      </c>
      <c r="C1148" s="20" t="s">
        <v>2545</v>
      </c>
      <c r="D1148" s="20" t="s">
        <v>391</v>
      </c>
      <c r="E1148" s="14" t="s">
        <v>2584</v>
      </c>
      <c r="F1148" s="15" t="s">
        <v>2585</v>
      </c>
      <c r="G1148" s="2">
        <v>26797</v>
      </c>
      <c r="H1148" s="20"/>
      <c r="I1148" s="4"/>
      <c r="J1148" s="4"/>
      <c r="K1148" s="4"/>
      <c r="L1148" s="4"/>
      <c r="M1148" s="4"/>
      <c r="N1148" s="4"/>
      <c r="O1148" s="4"/>
      <c r="R1148" s="20"/>
      <c r="S1148" s="20"/>
      <c r="T1148" s="20"/>
      <c r="U1148" s="20"/>
      <c r="V1148" s="20"/>
      <c r="W1148" s="20"/>
      <c r="X1148" s="20"/>
      <c r="Y1148" s="20"/>
      <c r="Z1148" s="20"/>
      <c r="AA1148" s="20"/>
      <c r="AB1148" s="20"/>
      <c r="AC1148" s="20"/>
      <c r="AD1148" s="20"/>
      <c r="AE1148" s="20"/>
      <c r="AF1148" s="20"/>
      <c r="AG1148" s="20"/>
      <c r="AH1148" s="20"/>
      <c r="AI1148" s="20"/>
      <c r="AJ1148" s="20"/>
      <c r="AK1148" s="20"/>
      <c r="AL1148" s="20"/>
      <c r="AM1148" s="20"/>
      <c r="AN1148" s="20"/>
      <c r="AO1148" s="20"/>
      <c r="AP1148" s="20"/>
      <c r="AQ1148" s="20"/>
      <c r="AR1148" s="20"/>
      <c r="AS1148" s="20"/>
      <c r="AT1148" s="20"/>
      <c r="AU1148" s="20"/>
      <c r="AV1148" s="20"/>
      <c r="AW1148" s="20"/>
      <c r="AX1148" s="20"/>
      <c r="AY1148" s="20"/>
      <c r="AZ1148" s="20"/>
      <c r="BA1148" s="20"/>
    </row>
    <row r="1149" spans="1:53" s="23" customFormat="1" x14ac:dyDescent="0.2">
      <c r="A1149" s="20"/>
      <c r="B1149" s="20" t="str">
        <f>VLOOKUP(C1149,'[1]виды номенклатуры'!$B$1:$E$29,2)</f>
        <v>Системы для обвязки котельных</v>
      </c>
      <c r="C1149" s="20" t="s">
        <v>2545</v>
      </c>
      <c r="D1149" s="20" t="s">
        <v>391</v>
      </c>
      <c r="E1149" s="14" t="s">
        <v>2586</v>
      </c>
      <c r="F1149" s="15" t="s">
        <v>2587</v>
      </c>
      <c r="G1149" s="2">
        <v>14840</v>
      </c>
      <c r="H1149" s="20"/>
      <c r="I1149" s="4"/>
      <c r="J1149" s="4"/>
      <c r="K1149" s="4"/>
      <c r="L1149" s="4"/>
      <c r="M1149" s="4"/>
      <c r="N1149" s="4"/>
      <c r="O1149" s="4"/>
      <c r="R1149" s="20"/>
      <c r="S1149" s="20"/>
      <c r="T1149" s="20"/>
      <c r="U1149" s="20"/>
      <c r="V1149" s="20"/>
      <c r="W1149" s="20"/>
      <c r="X1149" s="20"/>
      <c r="Y1149" s="20"/>
      <c r="Z1149" s="20"/>
      <c r="AA1149" s="20"/>
      <c r="AB1149" s="20"/>
      <c r="AC1149" s="20"/>
      <c r="AD1149" s="20"/>
      <c r="AE1149" s="20"/>
      <c r="AF1149" s="20"/>
      <c r="AG1149" s="20"/>
      <c r="AH1149" s="20"/>
      <c r="AI1149" s="20"/>
      <c r="AJ1149" s="20"/>
      <c r="AK1149" s="20"/>
      <c r="AL1149" s="20"/>
      <c r="AM1149" s="20"/>
      <c r="AN1149" s="20"/>
      <c r="AO1149" s="20"/>
      <c r="AP1149" s="20"/>
      <c r="AQ1149" s="20"/>
      <c r="AR1149" s="20"/>
      <c r="AS1149" s="20"/>
      <c r="AT1149" s="20"/>
      <c r="AU1149" s="20"/>
      <c r="AV1149" s="20"/>
      <c r="AW1149" s="20"/>
      <c r="AX1149" s="20"/>
      <c r="AY1149" s="20"/>
      <c r="AZ1149" s="20"/>
      <c r="BA1149" s="20"/>
    </row>
    <row r="1150" spans="1:53" s="23" customFormat="1" x14ac:dyDescent="0.2">
      <c r="A1150" s="20"/>
      <c r="B1150" s="20" t="str">
        <f>VLOOKUP(C1150,'[1]виды номенклатуры'!$B$1:$E$29,2)</f>
        <v>Системы для обвязки котельных</v>
      </c>
      <c r="C1150" s="20" t="s">
        <v>2545</v>
      </c>
      <c r="D1150" s="20" t="s">
        <v>391</v>
      </c>
      <c r="E1150" s="14" t="s">
        <v>2588</v>
      </c>
      <c r="F1150" s="15" t="s">
        <v>2589</v>
      </c>
      <c r="G1150" s="2">
        <v>29466</v>
      </c>
      <c r="H1150" s="20"/>
      <c r="I1150" s="4"/>
      <c r="J1150" s="4"/>
      <c r="K1150" s="4"/>
      <c r="L1150" s="4"/>
      <c r="M1150" s="4"/>
      <c r="N1150" s="4"/>
      <c r="O1150" s="4"/>
      <c r="R1150" s="20"/>
      <c r="S1150" s="20"/>
      <c r="T1150" s="20"/>
      <c r="U1150" s="20"/>
      <c r="V1150" s="20"/>
      <c r="W1150" s="20"/>
      <c r="X1150" s="20"/>
      <c r="Y1150" s="20"/>
      <c r="Z1150" s="20"/>
      <c r="AA1150" s="20"/>
      <c r="AB1150" s="20"/>
      <c r="AC1150" s="20"/>
      <c r="AD1150" s="20"/>
      <c r="AE1150" s="20"/>
      <c r="AF1150" s="20"/>
      <c r="AG1150" s="20"/>
      <c r="AH1150" s="20"/>
      <c r="AI1150" s="20"/>
      <c r="AJ1150" s="20"/>
      <c r="AK1150" s="20"/>
      <c r="AL1150" s="20"/>
      <c r="AM1150" s="20"/>
      <c r="AN1150" s="20"/>
      <c r="AO1150" s="20"/>
      <c r="AP1150" s="20"/>
      <c r="AQ1150" s="20"/>
      <c r="AR1150" s="20"/>
      <c r="AS1150" s="20"/>
      <c r="AT1150" s="20"/>
      <c r="AU1150" s="20"/>
      <c r="AV1150" s="20"/>
      <c r="AW1150" s="20"/>
      <c r="AX1150" s="20"/>
      <c r="AY1150" s="20"/>
      <c r="AZ1150" s="20"/>
      <c r="BA1150" s="20"/>
    </row>
    <row r="1151" spans="1:53" s="23" customFormat="1" x14ac:dyDescent="0.2">
      <c r="A1151" s="20"/>
      <c r="B1151" s="20" t="str">
        <f>VLOOKUP(C1151,'[1]виды номенклатуры'!$B$1:$E$29,2)</f>
        <v>Системы для обвязки котельных</v>
      </c>
      <c r="C1151" s="20" t="s">
        <v>2545</v>
      </c>
      <c r="D1151" s="20" t="s">
        <v>391</v>
      </c>
      <c r="E1151" s="14" t="s">
        <v>2590</v>
      </c>
      <c r="F1151" s="15" t="s">
        <v>2591</v>
      </c>
      <c r="G1151" s="2">
        <v>1880</v>
      </c>
      <c r="H1151" s="20"/>
      <c r="I1151" s="4"/>
      <c r="J1151" s="4"/>
      <c r="K1151" s="4"/>
      <c r="L1151" s="4"/>
      <c r="M1151" s="4"/>
      <c r="N1151" s="4"/>
      <c r="O1151" s="4"/>
      <c r="R1151" s="20"/>
      <c r="S1151" s="20"/>
      <c r="T1151" s="20"/>
      <c r="U1151" s="20"/>
      <c r="V1151" s="20"/>
      <c r="W1151" s="20"/>
      <c r="X1151" s="20"/>
      <c r="Y1151" s="20"/>
      <c r="Z1151" s="20"/>
      <c r="AA1151" s="20"/>
      <c r="AB1151" s="20"/>
      <c r="AC1151" s="20"/>
      <c r="AD1151" s="20"/>
      <c r="AE1151" s="20"/>
      <c r="AF1151" s="20"/>
      <c r="AG1151" s="20"/>
      <c r="AH1151" s="20"/>
      <c r="AI1151" s="20"/>
      <c r="AJ1151" s="20"/>
      <c r="AK1151" s="20"/>
      <c r="AL1151" s="20"/>
      <c r="AM1151" s="20"/>
      <c r="AN1151" s="20"/>
      <c r="AO1151" s="20"/>
      <c r="AP1151" s="20"/>
      <c r="AQ1151" s="20"/>
      <c r="AR1151" s="20"/>
      <c r="AS1151" s="20"/>
      <c r="AT1151" s="20"/>
      <c r="AU1151" s="20"/>
      <c r="AV1151" s="20"/>
      <c r="AW1151" s="20"/>
      <c r="AX1151" s="20"/>
      <c r="AY1151" s="20"/>
      <c r="AZ1151" s="20"/>
      <c r="BA1151" s="20"/>
    </row>
    <row r="1152" spans="1:53" s="23" customFormat="1" x14ac:dyDescent="0.2">
      <c r="A1152" s="20"/>
      <c r="B1152" s="20" t="str">
        <f>VLOOKUP(C1152,'[1]виды номенклатуры'!$B$1:$E$29,2)</f>
        <v>Системы для обвязки котельных</v>
      </c>
      <c r="C1152" s="20" t="s">
        <v>2545</v>
      </c>
      <c r="D1152" s="20" t="s">
        <v>391</v>
      </c>
      <c r="E1152" s="14" t="s">
        <v>2592</v>
      </c>
      <c r="F1152" s="15" t="s">
        <v>2593</v>
      </c>
      <c r="G1152" s="2">
        <v>9736</v>
      </c>
      <c r="H1152" s="20"/>
      <c r="I1152" s="4"/>
      <c r="J1152" s="4"/>
      <c r="K1152" s="4"/>
      <c r="L1152" s="4"/>
      <c r="M1152" s="29"/>
      <c r="N1152" s="4"/>
      <c r="O1152" s="4"/>
      <c r="R1152" s="20"/>
      <c r="S1152" s="20"/>
      <c r="T1152" s="20"/>
      <c r="U1152" s="20"/>
      <c r="V1152" s="20"/>
      <c r="W1152" s="20"/>
      <c r="X1152" s="20"/>
      <c r="Y1152" s="20"/>
      <c r="Z1152" s="20"/>
      <c r="AA1152" s="20"/>
      <c r="AB1152" s="20"/>
      <c r="AC1152" s="20"/>
      <c r="AD1152" s="20"/>
      <c r="AE1152" s="20"/>
      <c r="AF1152" s="20"/>
      <c r="AG1152" s="20"/>
      <c r="AH1152" s="20"/>
      <c r="AI1152" s="20"/>
      <c r="AJ1152" s="20"/>
      <c r="AK1152" s="20"/>
      <c r="AL1152" s="20"/>
      <c r="AM1152" s="20"/>
      <c r="AN1152" s="20"/>
      <c r="AO1152" s="20"/>
      <c r="AP1152" s="20"/>
      <c r="AQ1152" s="20"/>
      <c r="AR1152" s="20"/>
      <c r="AS1152" s="20"/>
      <c r="AT1152" s="20"/>
      <c r="AU1152" s="20"/>
      <c r="AV1152" s="20"/>
      <c r="AW1152" s="20"/>
      <c r="AX1152" s="20"/>
      <c r="AY1152" s="20"/>
      <c r="AZ1152" s="20"/>
      <c r="BA1152" s="20"/>
    </row>
    <row r="1153" spans="1:53" s="23" customFormat="1" x14ac:dyDescent="0.2">
      <c r="A1153" s="20"/>
      <c r="B1153" s="20" t="str">
        <f>VLOOKUP(C1153,'[1]виды номенклатуры'!$B$1:$E$29,2)</f>
        <v>Системы для обвязки котельных</v>
      </c>
      <c r="C1153" s="20" t="s">
        <v>2545</v>
      </c>
      <c r="D1153" s="20" t="s">
        <v>391</v>
      </c>
      <c r="E1153" s="14" t="s">
        <v>2594</v>
      </c>
      <c r="F1153" s="15" t="s">
        <v>2595</v>
      </c>
      <c r="G1153" s="2">
        <v>12780</v>
      </c>
      <c r="H1153" s="20"/>
      <c r="I1153" s="4"/>
      <c r="J1153" s="4"/>
      <c r="K1153" s="4"/>
      <c r="L1153" s="4"/>
      <c r="M1153" s="29"/>
      <c r="N1153" s="4"/>
      <c r="O1153" s="4"/>
      <c r="R1153" s="20"/>
      <c r="S1153" s="20"/>
      <c r="T1153" s="20"/>
      <c r="U1153" s="20"/>
      <c r="V1153" s="20"/>
      <c r="W1153" s="20"/>
      <c r="X1153" s="20"/>
      <c r="Y1153" s="20"/>
      <c r="Z1153" s="20"/>
      <c r="AA1153" s="20"/>
      <c r="AB1153" s="20"/>
      <c r="AC1153" s="20"/>
      <c r="AD1153" s="20"/>
      <c r="AE1153" s="20"/>
      <c r="AF1153" s="20"/>
      <c r="AG1153" s="20"/>
      <c r="AH1153" s="20"/>
      <c r="AI1153" s="20"/>
      <c r="AJ1153" s="20"/>
      <c r="AK1153" s="20"/>
      <c r="AL1153" s="20"/>
      <c r="AM1153" s="20"/>
      <c r="AN1153" s="20"/>
      <c r="AO1153" s="20"/>
      <c r="AP1153" s="20"/>
      <c r="AQ1153" s="20"/>
      <c r="AR1153" s="20"/>
      <c r="AS1153" s="20"/>
      <c r="AT1153" s="20"/>
      <c r="AU1153" s="20"/>
      <c r="AV1153" s="20"/>
      <c r="AW1153" s="20"/>
      <c r="AX1153" s="20"/>
      <c r="AY1153" s="20"/>
      <c r="AZ1153" s="20"/>
      <c r="BA1153" s="20"/>
    </row>
    <row r="1154" spans="1:53" s="23" customFormat="1" x14ac:dyDescent="0.2">
      <c r="A1154" s="20"/>
      <c r="B1154" s="20" t="str">
        <f>VLOOKUP(C1154,'[1]виды номенклатуры'!$B$1:$E$29,2)</f>
        <v>Системы для обвязки котельных</v>
      </c>
      <c r="C1154" s="20" t="s">
        <v>2545</v>
      </c>
      <c r="D1154" s="20" t="s">
        <v>391</v>
      </c>
      <c r="E1154" s="14" t="s">
        <v>2596</v>
      </c>
      <c r="F1154" s="15" t="s">
        <v>2597</v>
      </c>
      <c r="G1154" s="2">
        <v>15874</v>
      </c>
      <c r="H1154" s="20"/>
      <c r="I1154" s="4"/>
      <c r="J1154" s="4"/>
      <c r="K1154" s="4"/>
      <c r="L1154" s="4"/>
      <c r="M1154" s="29"/>
      <c r="N1154" s="4"/>
      <c r="O1154" s="4"/>
      <c r="R1154" s="20"/>
      <c r="S1154" s="20"/>
      <c r="T1154" s="20"/>
      <c r="U1154" s="20"/>
      <c r="V1154" s="20"/>
      <c r="W1154" s="20"/>
      <c r="X1154" s="20"/>
      <c r="Y1154" s="20"/>
      <c r="Z1154" s="20"/>
      <c r="AA1154" s="20"/>
      <c r="AB1154" s="20"/>
      <c r="AC1154" s="20"/>
      <c r="AD1154" s="20"/>
      <c r="AE1154" s="20"/>
      <c r="AF1154" s="20"/>
      <c r="AG1154" s="20"/>
      <c r="AH1154" s="20"/>
      <c r="AI1154" s="20"/>
      <c r="AJ1154" s="20"/>
      <c r="AK1154" s="20"/>
      <c r="AL1154" s="20"/>
      <c r="AM1154" s="20"/>
      <c r="AN1154" s="20"/>
      <c r="AO1154" s="20"/>
      <c r="AP1154" s="20"/>
      <c r="AQ1154" s="20"/>
      <c r="AR1154" s="20"/>
      <c r="AS1154" s="20"/>
      <c r="AT1154" s="20"/>
      <c r="AU1154" s="20"/>
      <c r="AV1154" s="20"/>
      <c r="AW1154" s="20"/>
      <c r="AX1154" s="20"/>
      <c r="AY1154" s="20"/>
      <c r="AZ1154" s="20"/>
      <c r="BA1154" s="20"/>
    </row>
    <row r="1155" spans="1:53" s="23" customFormat="1" x14ac:dyDescent="0.2">
      <c r="A1155" s="20"/>
      <c r="B1155" s="20" t="str">
        <f>VLOOKUP(C1155,'[1]виды номенклатуры'!$B$1:$E$29,2)</f>
        <v>Системы для обвязки котельных</v>
      </c>
      <c r="C1155" s="20" t="s">
        <v>2545</v>
      </c>
      <c r="D1155" s="20" t="s">
        <v>391</v>
      </c>
      <c r="E1155" s="14" t="s">
        <v>2598</v>
      </c>
      <c r="F1155" s="15" t="s">
        <v>2599</v>
      </c>
      <c r="G1155" s="2">
        <v>2273</v>
      </c>
      <c r="H1155" s="20"/>
      <c r="I1155" s="4"/>
      <c r="J1155" s="4"/>
      <c r="K1155" s="4"/>
      <c r="L1155" s="4"/>
      <c r="M1155" s="4"/>
      <c r="N1155" s="4"/>
      <c r="O1155" s="4"/>
      <c r="R1155" s="20"/>
      <c r="S1155" s="20"/>
      <c r="T1155" s="20"/>
      <c r="U1155" s="20"/>
      <c r="V1155" s="20"/>
      <c r="W1155" s="20"/>
      <c r="X1155" s="20"/>
      <c r="Y1155" s="20"/>
      <c r="Z1155" s="20"/>
      <c r="AA1155" s="20"/>
      <c r="AB1155" s="20"/>
      <c r="AC1155" s="20"/>
      <c r="AD1155" s="20"/>
      <c r="AE1155" s="20"/>
      <c r="AF1155" s="20"/>
      <c r="AG1155" s="20"/>
      <c r="AH1155" s="20"/>
      <c r="AI1155" s="20"/>
      <c r="AJ1155" s="20"/>
      <c r="AK1155" s="20"/>
      <c r="AL1155" s="20"/>
      <c r="AM1155" s="20"/>
      <c r="AN1155" s="20"/>
      <c r="AO1155" s="20"/>
      <c r="AP1155" s="20"/>
      <c r="AQ1155" s="20"/>
      <c r="AR1155" s="20"/>
      <c r="AS1155" s="20"/>
      <c r="AT1155" s="20"/>
      <c r="AU1155" s="20"/>
      <c r="AV1155" s="20"/>
      <c r="AW1155" s="20"/>
      <c r="AX1155" s="20"/>
      <c r="AY1155" s="20"/>
      <c r="AZ1155" s="20"/>
      <c r="BA1155" s="20"/>
    </row>
    <row r="1156" spans="1:53" s="23" customFormat="1" x14ac:dyDescent="0.2">
      <c r="A1156" s="20"/>
      <c r="B1156" s="20" t="str">
        <f>VLOOKUP(C1156,'[1]виды номенклатуры'!$B$1:$E$29,2)</f>
        <v>Системы для обвязки котельных</v>
      </c>
      <c r="C1156" s="20" t="s">
        <v>2545</v>
      </c>
      <c r="D1156" s="20" t="s">
        <v>391</v>
      </c>
      <c r="E1156" s="14" t="s">
        <v>2600</v>
      </c>
      <c r="F1156" s="15" t="s">
        <v>2601</v>
      </c>
      <c r="G1156" s="2">
        <v>15759</v>
      </c>
      <c r="H1156" s="20"/>
      <c r="I1156" s="4"/>
      <c r="J1156" s="4"/>
      <c r="K1156" s="4"/>
      <c r="L1156" s="4"/>
      <c r="M1156" s="4"/>
      <c r="N1156" s="4"/>
      <c r="O1156" s="4"/>
      <c r="R1156" s="20"/>
      <c r="S1156" s="20"/>
      <c r="T1156" s="20"/>
      <c r="U1156" s="20"/>
      <c r="V1156" s="20"/>
      <c r="W1156" s="20"/>
      <c r="X1156" s="20"/>
      <c r="Y1156" s="20"/>
      <c r="Z1156" s="20"/>
      <c r="AA1156" s="20"/>
      <c r="AB1156" s="20"/>
      <c r="AC1156" s="20"/>
      <c r="AD1156" s="20"/>
      <c r="AE1156" s="20"/>
      <c r="AF1156" s="20"/>
      <c r="AG1156" s="20"/>
      <c r="AH1156" s="20"/>
      <c r="AI1156" s="20"/>
      <c r="AJ1156" s="20"/>
      <c r="AK1156" s="20"/>
      <c r="AL1156" s="20"/>
      <c r="AM1156" s="20"/>
      <c r="AN1156" s="20"/>
      <c r="AO1156" s="20"/>
      <c r="AP1156" s="20"/>
      <c r="AQ1156" s="20"/>
      <c r="AR1156" s="20"/>
      <c r="AS1156" s="20"/>
      <c r="AT1156" s="20"/>
      <c r="AU1156" s="20"/>
      <c r="AV1156" s="20"/>
      <c r="AW1156" s="20"/>
      <c r="AX1156" s="20"/>
      <c r="AY1156" s="20"/>
      <c r="AZ1156" s="20"/>
      <c r="BA1156" s="20"/>
    </row>
    <row r="1157" spans="1:53" s="23" customFormat="1" x14ac:dyDescent="0.2">
      <c r="A1157" s="20"/>
      <c r="B1157" s="20" t="str">
        <f>VLOOKUP(C1157,'[1]виды номенклатуры'!$B$1:$E$29,2)</f>
        <v>Системы для обвязки котельных</v>
      </c>
      <c r="C1157" s="20" t="s">
        <v>2545</v>
      </c>
      <c r="D1157" s="20" t="s">
        <v>391</v>
      </c>
      <c r="E1157" s="14" t="s">
        <v>2602</v>
      </c>
      <c r="F1157" s="15" t="s">
        <v>2603</v>
      </c>
      <c r="G1157" s="2">
        <v>6085</v>
      </c>
      <c r="H1157" s="20"/>
      <c r="I1157" s="4"/>
      <c r="J1157" s="4"/>
      <c r="K1157" s="4"/>
      <c r="L1157" s="4"/>
      <c r="M1157" s="4"/>
      <c r="N1157" s="4"/>
      <c r="O1157" s="4"/>
      <c r="R1157" s="20"/>
      <c r="S1157" s="20"/>
      <c r="T1157" s="20"/>
      <c r="U1157" s="20"/>
      <c r="V1157" s="20"/>
      <c r="W1157" s="20"/>
      <c r="X1157" s="20"/>
      <c r="Y1157" s="20"/>
      <c r="Z1157" s="20"/>
      <c r="AA1157" s="20"/>
      <c r="AB1157" s="20"/>
      <c r="AC1157" s="20"/>
      <c r="AD1157" s="20"/>
      <c r="AE1157" s="20"/>
      <c r="AF1157" s="20"/>
      <c r="AG1157" s="20"/>
      <c r="AH1157" s="20"/>
      <c r="AI1157" s="20"/>
      <c r="AJ1157" s="20"/>
      <c r="AK1157" s="20"/>
      <c r="AL1157" s="20"/>
      <c r="AM1157" s="20"/>
      <c r="AN1157" s="20"/>
      <c r="AO1157" s="20"/>
      <c r="AP1157" s="20"/>
      <c r="AQ1157" s="20"/>
      <c r="AR1157" s="20"/>
      <c r="AS1157" s="20"/>
      <c r="AT1157" s="20"/>
      <c r="AU1157" s="20"/>
      <c r="AV1157" s="20"/>
      <c r="AW1157" s="20"/>
      <c r="AX1157" s="20"/>
      <c r="AY1157" s="20"/>
      <c r="AZ1157" s="20"/>
      <c r="BA1157" s="20"/>
    </row>
    <row r="1158" spans="1:53" s="23" customFormat="1" x14ac:dyDescent="0.2">
      <c r="A1158" s="20"/>
      <c r="B1158" s="20" t="str">
        <f>VLOOKUP(C1158,'[1]виды номенклатуры'!$B$1:$E$29,2)</f>
        <v>Системы для обвязки котельных</v>
      </c>
      <c r="C1158" s="20" t="s">
        <v>2545</v>
      </c>
      <c r="D1158" s="20" t="s">
        <v>391</v>
      </c>
      <c r="E1158" s="14" t="s">
        <v>2604</v>
      </c>
      <c r="F1158" s="15" t="s">
        <v>2605</v>
      </c>
      <c r="G1158" s="2">
        <v>9396</v>
      </c>
      <c r="H1158" s="20"/>
      <c r="I1158" s="4"/>
      <c r="J1158" s="4"/>
      <c r="K1158" s="4"/>
      <c r="L1158" s="4"/>
      <c r="M1158" s="4"/>
      <c r="N1158" s="4"/>
      <c r="O1158" s="4"/>
      <c r="R1158" s="20"/>
      <c r="S1158" s="20"/>
      <c r="T1158" s="20"/>
      <c r="U1158" s="20"/>
      <c r="V1158" s="20"/>
      <c r="W1158" s="20"/>
      <c r="X1158" s="20"/>
      <c r="Y1158" s="20"/>
      <c r="Z1158" s="20"/>
      <c r="AA1158" s="20"/>
      <c r="AB1158" s="20"/>
      <c r="AC1158" s="20"/>
      <c r="AD1158" s="20"/>
      <c r="AE1158" s="20"/>
      <c r="AF1158" s="20"/>
      <c r="AG1158" s="20"/>
      <c r="AH1158" s="20"/>
      <c r="AI1158" s="20"/>
      <c r="AJ1158" s="20"/>
      <c r="AK1158" s="20"/>
      <c r="AL1158" s="20"/>
      <c r="AM1158" s="20"/>
      <c r="AN1158" s="20"/>
      <c r="AO1158" s="20"/>
      <c r="AP1158" s="20"/>
      <c r="AQ1158" s="20"/>
      <c r="AR1158" s="20"/>
      <c r="AS1158" s="20"/>
      <c r="AT1158" s="20"/>
      <c r="AU1158" s="20"/>
      <c r="AV1158" s="20"/>
      <c r="AW1158" s="20"/>
      <c r="AX1158" s="20"/>
      <c r="AY1158" s="20"/>
      <c r="AZ1158" s="20"/>
      <c r="BA1158" s="20"/>
    </row>
    <row r="1159" spans="1:53" s="23" customFormat="1" x14ac:dyDescent="0.2">
      <c r="A1159" s="20"/>
      <c r="B1159" s="20" t="str">
        <f>VLOOKUP(C1159,'[1]виды номенклатуры'!$B$1:$E$29,2)</f>
        <v>Системы для обвязки котельных</v>
      </c>
      <c r="C1159" s="20" t="s">
        <v>2545</v>
      </c>
      <c r="D1159" s="20" t="s">
        <v>391</v>
      </c>
      <c r="E1159" s="14" t="s">
        <v>2606</v>
      </c>
      <c r="F1159" s="15" t="s">
        <v>2607</v>
      </c>
      <c r="G1159" s="2">
        <v>11235</v>
      </c>
      <c r="H1159" s="20"/>
      <c r="I1159" s="4"/>
      <c r="J1159" s="4"/>
      <c r="K1159" s="4"/>
      <c r="L1159" s="4"/>
      <c r="M1159" s="4"/>
      <c r="N1159" s="4"/>
      <c r="O1159" s="4"/>
      <c r="R1159" s="20"/>
      <c r="S1159" s="20"/>
      <c r="T1159" s="20"/>
      <c r="U1159" s="20"/>
      <c r="V1159" s="20"/>
      <c r="W1159" s="20"/>
      <c r="X1159" s="20"/>
      <c r="Y1159" s="20"/>
      <c r="Z1159" s="20"/>
      <c r="AA1159" s="20"/>
      <c r="AB1159" s="20"/>
      <c r="AC1159" s="20"/>
      <c r="AD1159" s="20"/>
      <c r="AE1159" s="20"/>
      <c r="AF1159" s="20"/>
      <c r="AG1159" s="20"/>
      <c r="AH1159" s="20"/>
      <c r="AI1159" s="20"/>
      <c r="AJ1159" s="20"/>
      <c r="AK1159" s="20"/>
      <c r="AL1159" s="20"/>
      <c r="AM1159" s="20"/>
      <c r="AN1159" s="20"/>
      <c r="AO1159" s="20"/>
      <c r="AP1159" s="20"/>
      <c r="AQ1159" s="20"/>
      <c r="AR1159" s="20"/>
      <c r="AS1159" s="20"/>
      <c r="AT1159" s="20"/>
      <c r="AU1159" s="20"/>
      <c r="AV1159" s="20"/>
      <c r="AW1159" s="20"/>
      <c r="AX1159" s="20"/>
      <c r="AY1159" s="20"/>
      <c r="AZ1159" s="20"/>
      <c r="BA1159" s="20"/>
    </row>
    <row r="1160" spans="1:53" s="23" customFormat="1" x14ac:dyDescent="0.2">
      <c r="A1160" s="20"/>
      <c r="B1160" s="20" t="str">
        <f>VLOOKUP(C1160,'[1]виды номенклатуры'!$B$1:$E$29,2)</f>
        <v>Системы для обвязки котельных</v>
      </c>
      <c r="C1160" s="20" t="s">
        <v>2545</v>
      </c>
      <c r="D1160" s="20" t="s">
        <v>391</v>
      </c>
      <c r="E1160" s="14" t="s">
        <v>2608</v>
      </c>
      <c r="F1160" s="15" t="s">
        <v>2609</v>
      </c>
      <c r="G1160" s="2">
        <v>11422</v>
      </c>
      <c r="H1160" s="20"/>
      <c r="I1160" s="4"/>
      <c r="J1160" s="4"/>
      <c r="K1160" s="4"/>
      <c r="L1160" s="4"/>
      <c r="M1160" s="4"/>
      <c r="N1160" s="4"/>
      <c r="O1160" s="4"/>
      <c r="R1160" s="20"/>
      <c r="S1160" s="20"/>
      <c r="T1160" s="20"/>
      <c r="U1160" s="20"/>
      <c r="V1160" s="20"/>
      <c r="W1160" s="20"/>
      <c r="X1160" s="20"/>
      <c r="Y1160" s="20"/>
      <c r="Z1160" s="20"/>
      <c r="AA1160" s="20"/>
      <c r="AB1160" s="20"/>
      <c r="AC1160" s="20"/>
      <c r="AD1160" s="20"/>
      <c r="AE1160" s="20"/>
      <c r="AF1160" s="20"/>
      <c r="AG1160" s="20"/>
      <c r="AH1160" s="20"/>
      <c r="AI1160" s="20"/>
      <c r="AJ1160" s="20"/>
      <c r="AK1160" s="20"/>
      <c r="AL1160" s="20"/>
      <c r="AM1160" s="20"/>
      <c r="AN1160" s="20"/>
      <c r="AO1160" s="20"/>
      <c r="AP1160" s="20"/>
      <c r="AQ1160" s="20"/>
      <c r="AR1160" s="20"/>
      <c r="AS1160" s="20"/>
      <c r="AT1160" s="20"/>
      <c r="AU1160" s="20"/>
      <c r="AV1160" s="20"/>
      <c r="AW1160" s="20"/>
      <c r="AX1160" s="20"/>
      <c r="AY1160" s="20"/>
      <c r="AZ1160" s="20"/>
      <c r="BA1160" s="20"/>
    </row>
    <row r="1161" spans="1:53" s="23" customFormat="1" x14ac:dyDescent="0.2">
      <c r="A1161" s="20"/>
      <c r="B1161" s="20" t="str">
        <f>VLOOKUP(C1161,'[1]виды номенклатуры'!$B$1:$E$29,2)</f>
        <v>Системы для обвязки котельных</v>
      </c>
      <c r="C1161" s="20" t="s">
        <v>2545</v>
      </c>
      <c r="D1161" s="20" t="s">
        <v>391</v>
      </c>
      <c r="E1161" s="14" t="s">
        <v>2610</v>
      </c>
      <c r="F1161" s="15" t="s">
        <v>2611</v>
      </c>
      <c r="G1161" s="2">
        <v>83439</v>
      </c>
      <c r="H1161" s="20"/>
      <c r="I1161" s="4"/>
      <c r="J1161" s="4"/>
      <c r="K1161" s="4"/>
      <c r="L1161" s="4"/>
      <c r="M1161" s="4"/>
      <c r="N1161" s="4"/>
      <c r="O1161" s="4"/>
      <c r="R1161" s="20"/>
      <c r="S1161" s="20"/>
      <c r="T1161" s="20"/>
      <c r="U1161" s="20"/>
      <c r="V1161" s="20"/>
      <c r="W1161" s="20"/>
      <c r="X1161" s="20"/>
      <c r="Y1161" s="20"/>
      <c r="Z1161" s="20"/>
      <c r="AA1161" s="20"/>
      <c r="AB1161" s="20"/>
      <c r="AC1161" s="20"/>
      <c r="AD1161" s="20"/>
      <c r="AE1161" s="20"/>
      <c r="AF1161" s="20"/>
      <c r="AG1161" s="20"/>
      <c r="AH1161" s="20"/>
      <c r="AI1161" s="20"/>
      <c r="AJ1161" s="20"/>
      <c r="AK1161" s="20"/>
      <c r="AL1161" s="20"/>
      <c r="AM1161" s="20"/>
      <c r="AN1161" s="20"/>
      <c r="AO1161" s="20"/>
      <c r="AP1161" s="20"/>
      <c r="AQ1161" s="20"/>
      <c r="AR1161" s="20"/>
      <c r="AS1161" s="20"/>
      <c r="AT1161" s="20"/>
      <c r="AU1161" s="20"/>
      <c r="AV1161" s="20"/>
      <c r="AW1161" s="20"/>
      <c r="AX1161" s="20"/>
      <c r="AY1161" s="20"/>
      <c r="AZ1161" s="20"/>
      <c r="BA1161" s="20"/>
    </row>
    <row r="1162" spans="1:53" s="23" customFormat="1" x14ac:dyDescent="0.2">
      <c r="A1162" s="20"/>
      <c r="B1162" s="20" t="str">
        <f>VLOOKUP(C1162,'[1]виды номенклатуры'!$B$1:$E$29,2)</f>
        <v>Системы для обвязки котельных</v>
      </c>
      <c r="C1162" s="20" t="s">
        <v>2545</v>
      </c>
      <c r="D1162" s="20" t="s">
        <v>391</v>
      </c>
      <c r="E1162" s="14" t="s">
        <v>2612</v>
      </c>
      <c r="F1162" s="15" t="s">
        <v>2613</v>
      </c>
      <c r="G1162" s="2">
        <v>38807</v>
      </c>
      <c r="H1162" s="20"/>
      <c r="I1162" s="4"/>
      <c r="J1162" s="4"/>
      <c r="K1162" s="4"/>
      <c r="L1162" s="4"/>
      <c r="M1162" s="4"/>
      <c r="N1162" s="4"/>
      <c r="O1162" s="4"/>
      <c r="R1162" s="20"/>
      <c r="S1162" s="20"/>
      <c r="T1162" s="20"/>
      <c r="U1162" s="20"/>
      <c r="V1162" s="20"/>
      <c r="W1162" s="20"/>
      <c r="X1162" s="20"/>
      <c r="Y1162" s="20"/>
      <c r="Z1162" s="20"/>
      <c r="AA1162" s="20"/>
      <c r="AB1162" s="20"/>
      <c r="AC1162" s="20"/>
      <c r="AD1162" s="20"/>
      <c r="AE1162" s="20"/>
      <c r="AF1162" s="20"/>
      <c r="AG1162" s="20"/>
      <c r="AH1162" s="20"/>
      <c r="AI1162" s="20"/>
      <c r="AJ1162" s="20"/>
      <c r="AK1162" s="20"/>
      <c r="AL1162" s="20"/>
      <c r="AM1162" s="20"/>
      <c r="AN1162" s="20"/>
      <c r="AO1162" s="20"/>
      <c r="AP1162" s="20"/>
      <c r="AQ1162" s="20"/>
      <c r="AR1162" s="20"/>
      <c r="AS1162" s="20"/>
      <c r="AT1162" s="20"/>
      <c r="AU1162" s="20"/>
      <c r="AV1162" s="20"/>
      <c r="AW1162" s="20"/>
      <c r="AX1162" s="20"/>
      <c r="AY1162" s="20"/>
      <c r="AZ1162" s="20"/>
      <c r="BA1162" s="20"/>
    </row>
    <row r="1163" spans="1:53" s="23" customFormat="1" x14ac:dyDescent="0.2">
      <c r="A1163" s="20"/>
      <c r="B1163" s="20" t="str">
        <f>VLOOKUP(C1163,'[1]виды номенклатуры'!$B$1:$E$29,2)</f>
        <v>Электропитание</v>
      </c>
      <c r="C1163" s="20" t="s">
        <v>2614</v>
      </c>
      <c r="D1163" s="20" t="s">
        <v>2615</v>
      </c>
      <c r="E1163" s="14" t="s">
        <v>2616</v>
      </c>
      <c r="F1163" s="15" t="s">
        <v>2617</v>
      </c>
      <c r="G1163" s="2">
        <v>1562</v>
      </c>
      <c r="H1163" s="20"/>
      <c r="I1163" s="4"/>
      <c r="J1163" s="4"/>
      <c r="K1163" s="4"/>
      <c r="L1163" s="4"/>
      <c r="M1163" s="4"/>
      <c r="N1163" s="4"/>
      <c r="O1163" s="4"/>
      <c r="R1163" s="20"/>
      <c r="S1163" s="20"/>
      <c r="T1163" s="20"/>
      <c r="U1163" s="20"/>
      <c r="V1163" s="20"/>
      <c r="W1163" s="20"/>
      <c r="X1163" s="20"/>
      <c r="Y1163" s="20"/>
      <c r="Z1163" s="20"/>
      <c r="AA1163" s="20"/>
      <c r="AB1163" s="20"/>
      <c r="AC1163" s="20"/>
      <c r="AD1163" s="20"/>
      <c r="AE1163" s="20"/>
      <c r="AF1163" s="20"/>
      <c r="AG1163" s="20"/>
      <c r="AH1163" s="20"/>
      <c r="AI1163" s="20"/>
      <c r="AJ1163" s="20"/>
      <c r="AK1163" s="20"/>
      <c r="AL1163" s="20"/>
      <c r="AM1163" s="20"/>
      <c r="AN1163" s="20"/>
      <c r="AO1163" s="20"/>
      <c r="AP1163" s="20"/>
      <c r="AQ1163" s="20"/>
      <c r="AR1163" s="20"/>
      <c r="AS1163" s="20"/>
      <c r="AT1163" s="20"/>
      <c r="AU1163" s="20"/>
      <c r="AV1163" s="20"/>
      <c r="AW1163" s="20"/>
      <c r="AX1163" s="20"/>
      <c r="AY1163" s="20"/>
      <c r="AZ1163" s="20"/>
      <c r="BA1163" s="20"/>
    </row>
    <row r="1164" spans="1:53" s="23" customFormat="1" x14ac:dyDescent="0.2">
      <c r="A1164" s="20"/>
      <c r="B1164" s="20" t="str">
        <f>VLOOKUP(C1164,'[1]виды номенклатуры'!$B$1:$E$29,2)</f>
        <v>Электропитание</v>
      </c>
      <c r="C1164" s="20" t="s">
        <v>2614</v>
      </c>
      <c r="D1164" s="20" t="s">
        <v>2615</v>
      </c>
      <c r="E1164" s="14" t="s">
        <v>2618</v>
      </c>
      <c r="F1164" s="15" t="s">
        <v>2619</v>
      </c>
      <c r="G1164" s="2">
        <v>1112</v>
      </c>
      <c r="H1164" s="20"/>
      <c r="I1164" s="4"/>
      <c r="J1164" s="4"/>
      <c r="K1164" s="4"/>
      <c r="L1164" s="4"/>
      <c r="M1164" s="4"/>
      <c r="N1164" s="4"/>
      <c r="O1164" s="4"/>
      <c r="R1164" s="20"/>
      <c r="S1164" s="20"/>
      <c r="T1164" s="20"/>
      <c r="U1164" s="20"/>
      <c r="V1164" s="20"/>
      <c r="W1164" s="20"/>
      <c r="X1164" s="20"/>
      <c r="Y1164" s="20"/>
      <c r="Z1164" s="20"/>
      <c r="AA1164" s="20"/>
      <c r="AB1164" s="20"/>
      <c r="AC1164" s="20"/>
      <c r="AD1164" s="20"/>
      <c r="AE1164" s="20"/>
      <c r="AF1164" s="20"/>
      <c r="AG1164" s="20"/>
      <c r="AH1164" s="20"/>
      <c r="AI1164" s="20"/>
      <c r="AJ1164" s="20"/>
      <c r="AK1164" s="20"/>
      <c r="AL1164" s="20"/>
      <c r="AM1164" s="20"/>
      <c r="AN1164" s="20"/>
      <c r="AO1164" s="20"/>
      <c r="AP1164" s="20"/>
      <c r="AQ1164" s="20"/>
      <c r="AR1164" s="20"/>
      <c r="AS1164" s="20"/>
      <c r="AT1164" s="20"/>
      <c r="AU1164" s="20"/>
      <c r="AV1164" s="20"/>
      <c r="AW1164" s="20"/>
      <c r="AX1164" s="20"/>
      <c r="AY1164" s="20"/>
      <c r="AZ1164" s="20"/>
      <c r="BA1164" s="20"/>
    </row>
    <row r="1165" spans="1:53" s="23" customFormat="1" x14ac:dyDescent="0.2">
      <c r="A1165" s="20"/>
      <c r="B1165" s="20" t="str">
        <f>VLOOKUP(C1165,'[1]виды номенклатуры'!$B$1:$E$29,2)</f>
        <v>Электропитание</v>
      </c>
      <c r="C1165" s="20" t="s">
        <v>2614</v>
      </c>
      <c r="D1165" s="20" t="s">
        <v>2615</v>
      </c>
      <c r="E1165" s="14" t="s">
        <v>2620</v>
      </c>
      <c r="F1165" s="15" t="s">
        <v>2621</v>
      </c>
      <c r="G1165" s="2">
        <v>3469</v>
      </c>
      <c r="H1165" s="20"/>
      <c r="I1165" s="4"/>
      <c r="J1165" s="4"/>
      <c r="K1165" s="4"/>
      <c r="L1165" s="4"/>
      <c r="M1165" s="4"/>
      <c r="N1165" s="4"/>
      <c r="O1165" s="4"/>
      <c r="R1165" s="20"/>
      <c r="S1165" s="20"/>
      <c r="T1165" s="20"/>
      <c r="U1165" s="20"/>
      <c r="V1165" s="20"/>
      <c r="W1165" s="20"/>
      <c r="X1165" s="20"/>
      <c r="Y1165" s="20"/>
      <c r="Z1165" s="20"/>
      <c r="AA1165" s="20"/>
      <c r="AB1165" s="20"/>
      <c r="AC1165" s="20"/>
      <c r="AD1165" s="20"/>
      <c r="AE1165" s="20"/>
      <c r="AF1165" s="20"/>
      <c r="AG1165" s="20"/>
      <c r="AH1165" s="20"/>
      <c r="AI1165" s="20"/>
      <c r="AJ1165" s="20"/>
      <c r="AK1165" s="20"/>
      <c r="AL1165" s="20"/>
      <c r="AM1165" s="20"/>
      <c r="AN1165" s="20"/>
      <c r="AO1165" s="20"/>
      <c r="AP1165" s="20"/>
      <c r="AQ1165" s="20"/>
      <c r="AR1165" s="20"/>
      <c r="AS1165" s="20"/>
      <c r="AT1165" s="20"/>
      <c r="AU1165" s="20"/>
      <c r="AV1165" s="20"/>
      <c r="AW1165" s="20"/>
      <c r="AX1165" s="20"/>
      <c r="AY1165" s="20"/>
      <c r="AZ1165" s="20"/>
      <c r="BA1165" s="20"/>
    </row>
    <row r="1166" spans="1:53" s="23" customFormat="1" x14ac:dyDescent="0.2">
      <c r="A1166" s="20"/>
      <c r="B1166" s="20" t="str">
        <f>VLOOKUP(C1166,'[1]виды номенклатуры'!$B$1:$E$29,2)</f>
        <v>Электропитание</v>
      </c>
      <c r="C1166" s="20" t="s">
        <v>2614</v>
      </c>
      <c r="D1166" s="20" t="s">
        <v>2615</v>
      </c>
      <c r="E1166" s="14" t="s">
        <v>2622</v>
      </c>
      <c r="F1166" s="15" t="s">
        <v>2623</v>
      </c>
      <c r="G1166" s="2">
        <v>3427</v>
      </c>
      <c r="H1166" s="20"/>
      <c r="I1166" s="4"/>
      <c r="J1166" s="4"/>
      <c r="K1166" s="4"/>
      <c r="L1166" s="4"/>
      <c r="M1166" s="4"/>
      <c r="N1166" s="4"/>
      <c r="O1166" s="4"/>
      <c r="R1166" s="20"/>
      <c r="S1166" s="20"/>
      <c r="T1166" s="20"/>
      <c r="U1166" s="20"/>
      <c r="V1166" s="20"/>
      <c r="W1166" s="20"/>
      <c r="X1166" s="20"/>
      <c r="Y1166" s="20"/>
      <c r="Z1166" s="20"/>
      <c r="AA1166" s="20"/>
      <c r="AB1166" s="20"/>
      <c r="AC1166" s="20"/>
      <c r="AD1166" s="20"/>
      <c r="AE1166" s="20"/>
      <c r="AF1166" s="20"/>
      <c r="AG1166" s="20"/>
      <c r="AH1166" s="20"/>
      <c r="AI1166" s="20"/>
      <c r="AJ1166" s="20"/>
      <c r="AK1166" s="20"/>
      <c r="AL1166" s="20"/>
      <c r="AM1166" s="20"/>
      <c r="AN1166" s="20"/>
      <c r="AO1166" s="20"/>
      <c r="AP1166" s="20"/>
      <c r="AQ1166" s="20"/>
      <c r="AR1166" s="20"/>
      <c r="AS1166" s="20"/>
      <c r="AT1166" s="20"/>
      <c r="AU1166" s="20"/>
      <c r="AV1166" s="20"/>
      <c r="AW1166" s="20"/>
      <c r="AX1166" s="20"/>
      <c r="AY1166" s="20"/>
      <c r="AZ1166" s="20"/>
      <c r="BA1166" s="20"/>
    </row>
    <row r="1167" spans="1:53" s="23" customFormat="1" x14ac:dyDescent="0.2">
      <c r="A1167" s="20"/>
      <c r="B1167" s="20" t="str">
        <f>VLOOKUP(C1167,'[1]виды номенклатуры'!$B$1:$E$29,2)</f>
        <v>Электропитание</v>
      </c>
      <c r="C1167" s="20" t="s">
        <v>2614</v>
      </c>
      <c r="D1167" s="20" t="s">
        <v>2615</v>
      </c>
      <c r="E1167" s="14" t="s">
        <v>2624</v>
      </c>
      <c r="F1167" s="15" t="s">
        <v>2625</v>
      </c>
      <c r="G1167" s="2">
        <v>2618</v>
      </c>
      <c r="H1167" s="20"/>
      <c r="I1167" s="4"/>
      <c r="J1167" s="4"/>
      <c r="K1167" s="4"/>
      <c r="L1167" s="4"/>
      <c r="M1167" s="4"/>
      <c r="N1167" s="4"/>
      <c r="O1167" s="4"/>
      <c r="R1167" s="20"/>
      <c r="S1167" s="20"/>
      <c r="T1167" s="20"/>
      <c r="U1167" s="20"/>
      <c r="V1167" s="20"/>
      <c r="W1167" s="20"/>
      <c r="X1167" s="20"/>
      <c r="Y1167" s="20"/>
      <c r="Z1167" s="20"/>
      <c r="AA1167" s="20"/>
      <c r="AB1167" s="20"/>
      <c r="AC1167" s="20"/>
      <c r="AD1167" s="20"/>
      <c r="AE1167" s="20"/>
      <c r="AF1167" s="20"/>
      <c r="AG1167" s="20"/>
      <c r="AH1167" s="20"/>
      <c r="AI1167" s="20"/>
      <c r="AJ1167" s="20"/>
      <c r="AK1167" s="20"/>
      <c r="AL1167" s="20"/>
      <c r="AM1167" s="20"/>
      <c r="AN1167" s="20"/>
      <c r="AO1167" s="20"/>
      <c r="AP1167" s="20"/>
      <c r="AQ1167" s="20"/>
      <c r="AR1167" s="20"/>
      <c r="AS1167" s="20"/>
      <c r="AT1167" s="20"/>
      <c r="AU1167" s="20"/>
      <c r="AV1167" s="20"/>
      <c r="AW1167" s="20"/>
      <c r="AX1167" s="20"/>
      <c r="AY1167" s="20"/>
      <c r="AZ1167" s="20"/>
      <c r="BA1167" s="20"/>
    </row>
    <row r="1168" spans="1:53" s="23" customFormat="1" x14ac:dyDescent="0.2">
      <c r="A1168" s="20"/>
      <c r="B1168" s="20" t="str">
        <f>VLOOKUP(C1168,'[1]виды номенклатуры'!$B$1:$E$29,2)</f>
        <v>Электропитание</v>
      </c>
      <c r="C1168" s="20" t="s">
        <v>2614</v>
      </c>
      <c r="D1168" s="20" t="s">
        <v>2615</v>
      </c>
      <c r="E1168" s="14" t="s">
        <v>2626</v>
      </c>
      <c r="F1168" s="15" t="s">
        <v>2627</v>
      </c>
      <c r="G1168" s="2">
        <v>3432</v>
      </c>
      <c r="H1168" s="20"/>
      <c r="I1168" s="4"/>
      <c r="J1168" s="4"/>
      <c r="K1168" s="4"/>
      <c r="L1168" s="4"/>
      <c r="M1168" s="4"/>
      <c r="N1168" s="4"/>
      <c r="O1168" s="4"/>
      <c r="R1168" s="20"/>
      <c r="S1168" s="20"/>
      <c r="T1168" s="20"/>
      <c r="U1168" s="20"/>
      <c r="V1168" s="20"/>
      <c r="W1168" s="20"/>
      <c r="X1168" s="20"/>
      <c r="Y1168" s="20"/>
      <c r="Z1168" s="20"/>
      <c r="AA1168" s="20"/>
      <c r="AB1168" s="20"/>
      <c r="AC1168" s="20"/>
      <c r="AD1168" s="20"/>
      <c r="AE1168" s="20"/>
      <c r="AF1168" s="20"/>
      <c r="AG1168" s="20"/>
      <c r="AH1168" s="20"/>
      <c r="AI1168" s="20"/>
      <c r="AJ1168" s="20"/>
      <c r="AK1168" s="20"/>
      <c r="AL1168" s="20"/>
      <c r="AM1168" s="20"/>
      <c r="AN1168" s="20"/>
      <c r="AO1168" s="20"/>
      <c r="AP1168" s="20"/>
      <c r="AQ1168" s="20"/>
      <c r="AR1168" s="20"/>
      <c r="AS1168" s="20"/>
      <c r="AT1168" s="20"/>
      <c r="AU1168" s="20"/>
      <c r="AV1168" s="20"/>
      <c r="AW1168" s="20"/>
      <c r="AX1168" s="20"/>
      <c r="AY1168" s="20"/>
      <c r="AZ1168" s="20"/>
      <c r="BA1168" s="20"/>
    </row>
    <row r="1169" spans="1:53" s="23" customFormat="1" x14ac:dyDescent="0.2">
      <c r="A1169" s="20"/>
      <c r="B1169" s="20" t="str">
        <f>VLOOKUP(C1169,'[1]виды номенклатуры'!$B$1:$E$29,2)</f>
        <v>Электропитание</v>
      </c>
      <c r="C1169" s="20" t="s">
        <v>2614</v>
      </c>
      <c r="D1169" s="20" t="s">
        <v>2615</v>
      </c>
      <c r="E1169" s="14" t="s">
        <v>2628</v>
      </c>
      <c r="F1169" s="15" t="s">
        <v>2629</v>
      </c>
      <c r="G1169" s="2">
        <v>2128</v>
      </c>
      <c r="H1169" s="20"/>
      <c r="I1169" s="4"/>
      <c r="J1169" s="4"/>
      <c r="K1169" s="4"/>
      <c r="L1169" s="4"/>
      <c r="M1169" s="4"/>
      <c r="N1169" s="4"/>
      <c r="O1169" s="4"/>
      <c r="R1169" s="20"/>
      <c r="S1169" s="20"/>
      <c r="T1169" s="20"/>
      <c r="U1169" s="20"/>
      <c r="V1169" s="20"/>
      <c r="W1169" s="20"/>
      <c r="X1169" s="20"/>
      <c r="Y1169" s="20"/>
      <c r="Z1169" s="20"/>
      <c r="AA1169" s="20"/>
      <c r="AB1169" s="20"/>
      <c r="AC1169" s="20"/>
      <c r="AD1169" s="20"/>
      <c r="AE1169" s="20"/>
      <c r="AF1169" s="20"/>
      <c r="AG1169" s="20"/>
      <c r="AH1169" s="20"/>
      <c r="AI1169" s="20"/>
      <c r="AJ1169" s="20"/>
      <c r="AK1169" s="20"/>
      <c r="AL1169" s="20"/>
      <c r="AM1169" s="20"/>
      <c r="AN1169" s="20"/>
      <c r="AO1169" s="20"/>
      <c r="AP1169" s="20"/>
      <c r="AQ1169" s="20"/>
      <c r="AR1169" s="20"/>
      <c r="AS1169" s="20"/>
      <c r="AT1169" s="20"/>
      <c r="AU1169" s="20"/>
      <c r="AV1169" s="20"/>
      <c r="AW1169" s="20"/>
      <c r="AX1169" s="20"/>
      <c r="AY1169" s="20"/>
      <c r="AZ1169" s="20"/>
      <c r="BA1169" s="20"/>
    </row>
    <row r="1170" spans="1:53" s="23" customFormat="1" x14ac:dyDescent="0.2">
      <c r="A1170" s="20"/>
      <c r="B1170" s="20" t="str">
        <f>VLOOKUP(C1170,'[1]виды номенклатуры'!$B$1:$E$29,2)</f>
        <v>Электропитание</v>
      </c>
      <c r="C1170" s="20" t="s">
        <v>2614</v>
      </c>
      <c r="D1170" s="20" t="s">
        <v>2615</v>
      </c>
      <c r="E1170" s="14" t="s">
        <v>2630</v>
      </c>
      <c r="F1170" s="15" t="s">
        <v>2631</v>
      </c>
      <c r="G1170" s="2">
        <v>16120</v>
      </c>
      <c r="H1170" s="20"/>
      <c r="I1170" s="4"/>
      <c r="J1170" s="4"/>
      <c r="K1170" s="4"/>
      <c r="L1170" s="4"/>
      <c r="M1170" s="4"/>
      <c r="N1170" s="4"/>
      <c r="O1170" s="4"/>
      <c r="R1170" s="20"/>
      <c r="S1170" s="20"/>
      <c r="T1170" s="20"/>
      <c r="U1170" s="20"/>
      <c r="V1170" s="20"/>
      <c r="W1170" s="20"/>
      <c r="X1170" s="20"/>
      <c r="Y1170" s="20"/>
      <c r="Z1170" s="20"/>
      <c r="AA1170" s="20"/>
      <c r="AB1170" s="20"/>
      <c r="AC1170" s="20"/>
      <c r="AD1170" s="20"/>
      <c r="AE1170" s="20"/>
      <c r="AF1170" s="20"/>
      <c r="AG1170" s="20"/>
      <c r="AH1170" s="20"/>
      <c r="AI1170" s="20"/>
      <c r="AJ1170" s="20"/>
      <c r="AK1170" s="20"/>
      <c r="AL1170" s="20"/>
      <c r="AM1170" s="20"/>
      <c r="AN1170" s="20"/>
      <c r="AO1170" s="20"/>
      <c r="AP1170" s="20"/>
      <c r="AQ1170" s="20"/>
      <c r="AR1170" s="20"/>
      <c r="AS1170" s="20"/>
      <c r="AT1170" s="20"/>
      <c r="AU1170" s="20"/>
      <c r="AV1170" s="20"/>
      <c r="AW1170" s="20"/>
      <c r="AX1170" s="20"/>
      <c r="AY1170" s="20"/>
      <c r="AZ1170" s="20"/>
      <c r="BA1170" s="20"/>
    </row>
    <row r="1171" spans="1:53" s="23" customFormat="1" x14ac:dyDescent="0.2">
      <c r="A1171" s="20"/>
      <c r="B1171" s="20" t="str">
        <f>VLOOKUP(C1171,'[1]виды номенклатуры'!$B$1:$E$29,2)</f>
        <v>Электропитание</v>
      </c>
      <c r="C1171" s="20" t="s">
        <v>2614</v>
      </c>
      <c r="D1171" s="20" t="s">
        <v>2615</v>
      </c>
      <c r="E1171" s="14" t="s">
        <v>2632</v>
      </c>
      <c r="F1171" s="15" t="s">
        <v>2633</v>
      </c>
      <c r="G1171" s="2">
        <v>18200</v>
      </c>
      <c r="H1171" s="20"/>
      <c r="I1171" s="4"/>
      <c r="J1171" s="4"/>
      <c r="K1171" s="4"/>
      <c r="L1171" s="4"/>
      <c r="M1171" s="4"/>
      <c r="N1171" s="4"/>
      <c r="O1171" s="4"/>
      <c r="R1171" s="20"/>
      <c r="S1171" s="20"/>
      <c r="T1171" s="20"/>
      <c r="U1171" s="20"/>
      <c r="V1171" s="20"/>
      <c r="W1171" s="20"/>
      <c r="X1171" s="20"/>
      <c r="Y1171" s="20"/>
      <c r="Z1171" s="20"/>
      <c r="AA1171" s="20"/>
      <c r="AB1171" s="20"/>
      <c r="AC1171" s="20"/>
      <c r="AD1171" s="20"/>
      <c r="AE1171" s="20"/>
      <c r="AF1171" s="20"/>
      <c r="AG1171" s="20"/>
      <c r="AH1171" s="20"/>
      <c r="AI1171" s="20"/>
      <c r="AJ1171" s="20"/>
      <c r="AK1171" s="20"/>
      <c r="AL1171" s="20"/>
      <c r="AM1171" s="20"/>
      <c r="AN1171" s="20"/>
      <c r="AO1171" s="20"/>
      <c r="AP1171" s="20"/>
      <c r="AQ1171" s="20"/>
      <c r="AR1171" s="20"/>
      <c r="AS1171" s="20"/>
      <c r="AT1171" s="20"/>
      <c r="AU1171" s="20"/>
      <c r="AV1171" s="20"/>
      <c r="AW1171" s="20"/>
      <c r="AX1171" s="20"/>
      <c r="AY1171" s="20"/>
      <c r="AZ1171" s="20"/>
      <c r="BA1171" s="20"/>
    </row>
    <row r="1172" spans="1:53" s="23" customFormat="1" x14ac:dyDescent="0.2">
      <c r="A1172" s="20"/>
      <c r="B1172" s="20" t="str">
        <f>VLOOKUP(C1172,'[1]виды номенклатуры'!$B$1:$E$29,2)</f>
        <v>Электропитание</v>
      </c>
      <c r="C1172" s="20" t="s">
        <v>2614</v>
      </c>
      <c r="D1172" s="20" t="s">
        <v>2615</v>
      </c>
      <c r="E1172" s="14" t="s">
        <v>2634</v>
      </c>
      <c r="F1172" s="15" t="s">
        <v>2635</v>
      </c>
      <c r="G1172" s="2">
        <v>12244</v>
      </c>
      <c r="H1172" s="20"/>
      <c r="I1172" s="4"/>
      <c r="J1172" s="4"/>
      <c r="K1172" s="4"/>
      <c r="L1172" s="4"/>
      <c r="M1172" s="4"/>
      <c r="N1172" s="4"/>
      <c r="O1172" s="4"/>
      <c r="R1172" s="20"/>
      <c r="S1172" s="20"/>
      <c r="T1172" s="20"/>
      <c r="U1172" s="20"/>
      <c r="V1172" s="20"/>
      <c r="W1172" s="20"/>
      <c r="X1172" s="20"/>
      <c r="Y1172" s="20"/>
      <c r="Z1172" s="20"/>
      <c r="AA1172" s="20"/>
      <c r="AB1172" s="20"/>
      <c r="AC1172" s="20"/>
      <c r="AD1172" s="20"/>
      <c r="AE1172" s="20"/>
      <c r="AF1172" s="20"/>
      <c r="AG1172" s="20"/>
      <c r="AH1172" s="20"/>
      <c r="AI1172" s="20"/>
      <c r="AJ1172" s="20"/>
      <c r="AK1172" s="20"/>
      <c r="AL1172" s="20"/>
      <c r="AM1172" s="20"/>
      <c r="AN1172" s="20"/>
      <c r="AO1172" s="20"/>
      <c r="AP1172" s="20"/>
      <c r="AQ1172" s="20"/>
      <c r="AR1172" s="20"/>
      <c r="AS1172" s="20"/>
      <c r="AT1172" s="20"/>
      <c r="AU1172" s="20"/>
      <c r="AV1172" s="20"/>
      <c r="AW1172" s="20"/>
      <c r="AX1172" s="20"/>
      <c r="AY1172" s="20"/>
      <c r="AZ1172" s="20"/>
      <c r="BA1172" s="20"/>
    </row>
    <row r="1173" spans="1:53" s="23" customFormat="1" x14ac:dyDescent="0.2">
      <c r="A1173" s="20"/>
      <c r="B1173" s="20" t="str">
        <f>VLOOKUP(C1173,'[1]виды номенклатуры'!$B$1:$E$29,2)</f>
        <v>Электропитание</v>
      </c>
      <c r="C1173" s="20" t="s">
        <v>2614</v>
      </c>
      <c r="D1173" s="20" t="s">
        <v>2615</v>
      </c>
      <c r="E1173" s="14" t="s">
        <v>2636</v>
      </c>
      <c r="F1173" s="15" t="s">
        <v>2637</v>
      </c>
      <c r="G1173" s="2">
        <v>11336</v>
      </c>
      <c r="H1173" s="20"/>
      <c r="I1173" s="4"/>
      <c r="J1173" s="4"/>
      <c r="K1173" s="4"/>
      <c r="L1173" s="4"/>
      <c r="M1173" s="4"/>
      <c r="N1173" s="4"/>
      <c r="O1173" s="4"/>
      <c r="R1173" s="20"/>
      <c r="S1173" s="20"/>
      <c r="T1173" s="20"/>
      <c r="U1173" s="20"/>
      <c r="V1173" s="20"/>
      <c r="W1173" s="20"/>
      <c r="X1173" s="20"/>
      <c r="Y1173" s="20"/>
      <c r="Z1173" s="20"/>
      <c r="AA1173" s="20"/>
      <c r="AB1173" s="20"/>
      <c r="AC1173" s="20"/>
      <c r="AD1173" s="20"/>
      <c r="AE1173" s="20"/>
      <c r="AF1173" s="20"/>
      <c r="AG1173" s="20"/>
      <c r="AH1173" s="20"/>
      <c r="AI1173" s="20"/>
      <c r="AJ1173" s="20"/>
      <c r="AK1173" s="20"/>
      <c r="AL1173" s="20"/>
      <c r="AM1173" s="20"/>
      <c r="AN1173" s="20"/>
      <c r="AO1173" s="20"/>
      <c r="AP1173" s="20"/>
      <c r="AQ1173" s="20"/>
      <c r="AR1173" s="20"/>
      <c r="AS1173" s="20"/>
      <c r="AT1173" s="20"/>
      <c r="AU1173" s="20"/>
      <c r="AV1173" s="20"/>
      <c r="AW1173" s="20"/>
      <c r="AX1173" s="20"/>
      <c r="AY1173" s="20"/>
      <c r="AZ1173" s="20"/>
      <c r="BA1173" s="20"/>
    </row>
    <row r="1174" spans="1:53" s="23" customFormat="1" x14ac:dyDescent="0.2">
      <c r="A1174" s="20"/>
      <c r="B1174" s="20" t="str">
        <f>VLOOKUP(C1174,'[1]виды номенклатуры'!$B$1:$E$29,2)</f>
        <v>Электропитание</v>
      </c>
      <c r="C1174" s="20" t="s">
        <v>2614</v>
      </c>
      <c r="D1174" s="20" t="s">
        <v>2615</v>
      </c>
      <c r="E1174" s="14" t="s">
        <v>2638</v>
      </c>
      <c r="F1174" s="15" t="s">
        <v>2639</v>
      </c>
      <c r="G1174" s="2">
        <v>4888</v>
      </c>
      <c r="H1174" s="20"/>
      <c r="I1174" s="4"/>
      <c r="J1174" s="4"/>
      <c r="K1174" s="4"/>
      <c r="L1174" s="4"/>
      <c r="M1174" s="4"/>
      <c r="N1174" s="4"/>
      <c r="O1174" s="4"/>
      <c r="R1174" s="20"/>
      <c r="S1174" s="20"/>
      <c r="T1174" s="20"/>
      <c r="U1174" s="20"/>
      <c r="V1174" s="20"/>
      <c r="W1174" s="20"/>
      <c r="X1174" s="20"/>
      <c r="Y1174" s="20"/>
      <c r="Z1174" s="20"/>
      <c r="AA1174" s="20"/>
      <c r="AB1174" s="20"/>
      <c r="AC1174" s="20"/>
      <c r="AD1174" s="20"/>
      <c r="AE1174" s="20"/>
      <c r="AF1174" s="20"/>
      <c r="AG1174" s="20"/>
      <c r="AH1174" s="20"/>
      <c r="AI1174" s="20"/>
      <c r="AJ1174" s="20"/>
      <c r="AK1174" s="20"/>
      <c r="AL1174" s="20"/>
      <c r="AM1174" s="20"/>
      <c r="AN1174" s="20"/>
      <c r="AO1174" s="20"/>
      <c r="AP1174" s="20"/>
      <c r="AQ1174" s="20"/>
      <c r="AR1174" s="20"/>
      <c r="AS1174" s="20"/>
      <c r="AT1174" s="20"/>
      <c r="AU1174" s="20"/>
      <c r="AV1174" s="20"/>
      <c r="AW1174" s="20"/>
      <c r="AX1174" s="20"/>
      <c r="AY1174" s="20"/>
      <c r="AZ1174" s="20"/>
      <c r="BA1174" s="20"/>
    </row>
    <row r="1175" spans="1:53" s="23" customFormat="1" x14ac:dyDescent="0.2">
      <c r="A1175" s="20"/>
      <c r="B1175" s="20" t="str">
        <f>VLOOKUP(C1175,'[1]виды номенклатуры'!$B$1:$E$29,2)</f>
        <v>Электропитание</v>
      </c>
      <c r="C1175" s="20" t="s">
        <v>2614</v>
      </c>
      <c r="D1175" s="20" t="s">
        <v>2615</v>
      </c>
      <c r="E1175" s="14" t="s">
        <v>2640</v>
      </c>
      <c r="F1175" s="15" t="s">
        <v>2641</v>
      </c>
      <c r="G1175" s="2">
        <v>9256</v>
      </c>
      <c r="H1175" s="20"/>
      <c r="I1175" s="4"/>
      <c r="J1175" s="4"/>
      <c r="K1175" s="4"/>
      <c r="L1175" s="4"/>
      <c r="M1175" s="4"/>
      <c r="N1175" s="4"/>
      <c r="O1175" s="4"/>
      <c r="R1175" s="20"/>
      <c r="S1175" s="20"/>
      <c r="T1175" s="20"/>
      <c r="U1175" s="20"/>
      <c r="V1175" s="20"/>
      <c r="W1175" s="20"/>
      <c r="X1175" s="20"/>
      <c r="Y1175" s="20"/>
      <c r="Z1175" s="20"/>
      <c r="AA1175" s="20"/>
      <c r="AB1175" s="20"/>
      <c r="AC1175" s="20"/>
      <c r="AD1175" s="20"/>
      <c r="AE1175" s="20"/>
      <c r="AF1175" s="20"/>
      <c r="AG1175" s="20"/>
      <c r="AH1175" s="20"/>
      <c r="AI1175" s="20"/>
      <c r="AJ1175" s="20"/>
      <c r="AK1175" s="20"/>
      <c r="AL1175" s="20"/>
      <c r="AM1175" s="20"/>
      <c r="AN1175" s="20"/>
      <c r="AO1175" s="20"/>
      <c r="AP1175" s="20"/>
      <c r="AQ1175" s="20"/>
      <c r="AR1175" s="20"/>
      <c r="AS1175" s="20"/>
      <c r="AT1175" s="20"/>
      <c r="AU1175" s="20"/>
      <c r="AV1175" s="20"/>
      <c r="AW1175" s="20"/>
      <c r="AX1175" s="20"/>
      <c r="AY1175" s="20"/>
      <c r="AZ1175" s="20"/>
      <c r="BA1175" s="20"/>
    </row>
    <row r="1176" spans="1:53" s="23" customFormat="1" x14ac:dyDescent="0.2">
      <c r="A1176" s="20"/>
      <c r="B1176" s="20" t="str">
        <f>VLOOKUP(C1176,'[1]виды номенклатуры'!$B$1:$E$29,2)</f>
        <v>Электропитание</v>
      </c>
      <c r="C1176" s="20" t="s">
        <v>2614</v>
      </c>
      <c r="D1176" s="20" t="s">
        <v>2615</v>
      </c>
      <c r="E1176" s="14" t="s">
        <v>2642</v>
      </c>
      <c r="F1176" s="15" t="s">
        <v>2643</v>
      </c>
      <c r="G1176" s="2">
        <v>4888</v>
      </c>
      <c r="H1176" s="20"/>
      <c r="I1176" s="4"/>
      <c r="J1176" s="4"/>
      <c r="K1176" s="4"/>
      <c r="L1176" s="4"/>
      <c r="M1176" s="4"/>
      <c r="N1176" s="4"/>
      <c r="O1176" s="4"/>
      <c r="R1176" s="20"/>
      <c r="S1176" s="20"/>
      <c r="T1176" s="20"/>
      <c r="U1176" s="20"/>
      <c r="V1176" s="20"/>
      <c r="W1176" s="20"/>
      <c r="X1176" s="20"/>
      <c r="Y1176" s="20"/>
      <c r="Z1176" s="20"/>
      <c r="AA1176" s="20"/>
      <c r="AB1176" s="20"/>
      <c r="AC1176" s="20"/>
      <c r="AD1176" s="20"/>
      <c r="AE1176" s="20"/>
      <c r="AF1176" s="20"/>
      <c r="AG1176" s="20"/>
      <c r="AH1176" s="20"/>
      <c r="AI1176" s="20"/>
      <c r="AJ1176" s="20"/>
      <c r="AK1176" s="20"/>
      <c r="AL1176" s="20"/>
      <c r="AM1176" s="20"/>
      <c r="AN1176" s="20"/>
      <c r="AO1176" s="20"/>
      <c r="AP1176" s="20"/>
      <c r="AQ1176" s="20"/>
      <c r="AR1176" s="20"/>
      <c r="AS1176" s="20"/>
      <c r="AT1176" s="20"/>
      <c r="AU1176" s="20"/>
      <c r="AV1176" s="20"/>
      <c r="AW1176" s="20"/>
      <c r="AX1176" s="20"/>
      <c r="AY1176" s="20"/>
      <c r="AZ1176" s="20"/>
      <c r="BA1176" s="20"/>
    </row>
    <row r="1177" spans="1:53" s="23" customFormat="1" x14ac:dyDescent="0.2">
      <c r="A1177" s="20"/>
      <c r="B1177" s="20" t="str">
        <f>VLOOKUP(C1177,'[1]виды номенклатуры'!$B$1:$E$29,2)</f>
        <v>Электропитание</v>
      </c>
      <c r="C1177" s="20" t="s">
        <v>2614</v>
      </c>
      <c r="D1177" s="20" t="s">
        <v>2615</v>
      </c>
      <c r="E1177" s="14" t="s">
        <v>2644</v>
      </c>
      <c r="F1177" s="15" t="s">
        <v>2645</v>
      </c>
      <c r="G1177" s="2">
        <v>2690</v>
      </c>
      <c r="H1177" s="20"/>
      <c r="I1177" s="4"/>
      <c r="J1177" s="4"/>
      <c r="K1177" s="4"/>
      <c r="L1177" s="4"/>
      <c r="M1177" s="4"/>
      <c r="N1177" s="4"/>
      <c r="O1177" s="4"/>
      <c r="R1177" s="20"/>
      <c r="S1177" s="20"/>
      <c r="T1177" s="20"/>
      <c r="U1177" s="20"/>
      <c r="V1177" s="20"/>
      <c r="W1177" s="20"/>
      <c r="X1177" s="20"/>
      <c r="Y1177" s="20"/>
      <c r="Z1177" s="20"/>
      <c r="AA1177" s="20"/>
      <c r="AB1177" s="20"/>
      <c r="AC1177" s="20"/>
      <c r="AD1177" s="20"/>
      <c r="AE1177" s="20"/>
      <c r="AF1177" s="20"/>
      <c r="AG1177" s="20"/>
      <c r="AH1177" s="20"/>
      <c r="AI1177" s="20"/>
      <c r="AJ1177" s="20"/>
      <c r="AK1177" s="20"/>
      <c r="AL1177" s="20"/>
      <c r="AM1177" s="20"/>
      <c r="AN1177" s="20"/>
      <c r="AO1177" s="20"/>
      <c r="AP1177" s="20"/>
      <c r="AQ1177" s="20"/>
      <c r="AR1177" s="20"/>
      <c r="AS1177" s="20"/>
      <c r="AT1177" s="20"/>
      <c r="AU1177" s="20"/>
      <c r="AV1177" s="20"/>
      <c r="AW1177" s="20"/>
      <c r="AX1177" s="20"/>
      <c r="AY1177" s="20"/>
      <c r="AZ1177" s="20"/>
      <c r="BA1177" s="20"/>
    </row>
    <row r="1178" spans="1:53" s="23" customFormat="1" x14ac:dyDescent="0.2">
      <c r="A1178" s="20"/>
      <c r="B1178" s="20" t="str">
        <f>VLOOKUP(C1178,'[1]виды номенклатуры'!$B$1:$E$29,2)</f>
        <v>Электропитание</v>
      </c>
      <c r="C1178" s="20" t="s">
        <v>2614</v>
      </c>
      <c r="D1178" s="20" t="s">
        <v>2615</v>
      </c>
      <c r="E1178" s="14" t="s">
        <v>2646</v>
      </c>
      <c r="F1178" s="15" t="s">
        <v>2647</v>
      </c>
      <c r="G1178" s="2">
        <v>3255</v>
      </c>
      <c r="H1178" s="20"/>
      <c r="I1178" s="4"/>
      <c r="J1178" s="4"/>
      <c r="K1178" s="4"/>
      <c r="L1178" s="4"/>
      <c r="M1178" s="4"/>
      <c r="N1178" s="4"/>
      <c r="O1178" s="4"/>
      <c r="R1178" s="20"/>
      <c r="S1178" s="20"/>
      <c r="T1178" s="20"/>
      <c r="U1178" s="20"/>
      <c r="V1178" s="20"/>
      <c r="W1178" s="20"/>
      <c r="X1178" s="20"/>
      <c r="Y1178" s="20"/>
      <c r="Z1178" s="20"/>
      <c r="AA1178" s="20"/>
      <c r="AB1178" s="20"/>
      <c r="AC1178" s="20"/>
      <c r="AD1178" s="20"/>
      <c r="AE1178" s="20"/>
      <c r="AF1178" s="20"/>
      <c r="AG1178" s="20"/>
      <c r="AH1178" s="20"/>
      <c r="AI1178" s="20"/>
      <c r="AJ1178" s="20"/>
      <c r="AK1178" s="20"/>
      <c r="AL1178" s="20"/>
      <c r="AM1178" s="20"/>
      <c r="AN1178" s="20"/>
      <c r="AO1178" s="20"/>
      <c r="AP1178" s="20"/>
      <c r="AQ1178" s="20"/>
      <c r="AR1178" s="20"/>
      <c r="AS1178" s="20"/>
      <c r="AT1178" s="20"/>
      <c r="AU1178" s="20"/>
      <c r="AV1178" s="20"/>
      <c r="AW1178" s="20"/>
      <c r="AX1178" s="20"/>
      <c r="AY1178" s="20"/>
      <c r="AZ1178" s="20"/>
      <c r="BA1178" s="20"/>
    </row>
    <row r="1179" spans="1:53" s="23" customFormat="1" x14ac:dyDescent="0.2">
      <c r="A1179" s="20"/>
      <c r="B1179" s="20" t="str">
        <f>VLOOKUP(C1179,'[1]виды номенклатуры'!$B$1:$E$29,2)</f>
        <v>Электропитание</v>
      </c>
      <c r="C1179" s="20" t="s">
        <v>2614</v>
      </c>
      <c r="D1179" s="20" t="s">
        <v>2615</v>
      </c>
      <c r="E1179" s="14" t="s">
        <v>2648</v>
      </c>
      <c r="F1179" s="15" t="s">
        <v>2649</v>
      </c>
      <c r="G1179" s="2">
        <v>4024</v>
      </c>
      <c r="H1179" s="20"/>
      <c r="I1179" s="4"/>
      <c r="J1179" s="4"/>
      <c r="K1179" s="4"/>
      <c r="L1179" s="4"/>
      <c r="M1179" s="4"/>
      <c r="N1179" s="4"/>
      <c r="O1179" s="4"/>
      <c r="R1179" s="20"/>
      <c r="S1179" s="20"/>
      <c r="T1179" s="20"/>
      <c r="U1179" s="20"/>
      <c r="V1179" s="20"/>
      <c r="W1179" s="20"/>
      <c r="X1179" s="20"/>
      <c r="Y1179" s="20"/>
      <c r="Z1179" s="20"/>
      <c r="AA1179" s="20"/>
      <c r="AB1179" s="20"/>
      <c r="AC1179" s="20"/>
      <c r="AD1179" s="20"/>
      <c r="AE1179" s="20"/>
      <c r="AF1179" s="20"/>
      <c r="AG1179" s="20"/>
      <c r="AH1179" s="20"/>
      <c r="AI1179" s="20"/>
      <c r="AJ1179" s="20"/>
      <c r="AK1179" s="20"/>
      <c r="AL1179" s="20"/>
      <c r="AM1179" s="20"/>
      <c r="AN1179" s="20"/>
      <c r="AO1179" s="20"/>
      <c r="AP1179" s="20"/>
      <c r="AQ1179" s="20"/>
      <c r="AR1179" s="20"/>
      <c r="AS1179" s="20"/>
      <c r="AT1179" s="20"/>
      <c r="AU1179" s="20"/>
      <c r="AV1179" s="20"/>
      <c r="AW1179" s="20"/>
      <c r="AX1179" s="20"/>
      <c r="AY1179" s="20"/>
      <c r="AZ1179" s="20"/>
      <c r="BA1179" s="20"/>
    </row>
    <row r="1180" spans="1:53" s="23" customFormat="1" x14ac:dyDescent="0.2">
      <c r="A1180" s="20"/>
      <c r="B1180" s="20" t="e">
        <f>VLOOKUP(C1180,'[1]виды номенклатуры'!$B$1:$E$29,2)</f>
        <v>#N/A</v>
      </c>
      <c r="C1180" s="20"/>
      <c r="D1180" s="20"/>
      <c r="E1180" s="21"/>
      <c r="F1180" s="20"/>
      <c r="G1180" s="2">
        <v>700</v>
      </c>
      <c r="H1180" s="20"/>
      <c r="I1180" s="4"/>
      <c r="J1180" s="4"/>
      <c r="K1180" s="4"/>
      <c r="L1180" s="4"/>
      <c r="M1180" s="4"/>
      <c r="N1180" s="4"/>
      <c r="O1180" s="4"/>
      <c r="R1180" s="20"/>
      <c r="S1180" s="20"/>
      <c r="T1180" s="20"/>
      <c r="U1180" s="20"/>
      <c r="V1180" s="20"/>
      <c r="W1180" s="20"/>
      <c r="X1180" s="20"/>
      <c r="Y1180" s="20"/>
      <c r="Z1180" s="20"/>
      <c r="AA1180" s="20"/>
      <c r="AB1180" s="20"/>
      <c r="AC1180" s="20"/>
      <c r="AD1180" s="20"/>
      <c r="AE1180" s="20"/>
      <c r="AF1180" s="20"/>
      <c r="AG1180" s="20"/>
      <c r="AH1180" s="20"/>
      <c r="AI1180" s="20"/>
      <c r="AJ1180" s="20"/>
      <c r="AK1180" s="20"/>
      <c r="AL1180" s="20"/>
      <c r="AM1180" s="20"/>
      <c r="AN1180" s="20"/>
      <c r="AO1180" s="20"/>
      <c r="AP1180" s="20"/>
      <c r="AQ1180" s="20"/>
      <c r="AR1180" s="20"/>
      <c r="AS1180" s="20"/>
      <c r="AT1180" s="20"/>
      <c r="AU1180" s="20"/>
      <c r="AV1180" s="20"/>
      <c r="AW1180" s="20"/>
      <c r="AX1180" s="20"/>
      <c r="AY1180" s="20"/>
      <c r="AZ1180" s="20"/>
      <c r="BA1180" s="20"/>
    </row>
    <row r="1181" spans="1:53" s="23" customFormat="1" x14ac:dyDescent="0.2">
      <c r="A1181" s="20"/>
      <c r="B1181" s="20"/>
      <c r="C1181" s="20"/>
      <c r="D1181" s="20"/>
      <c r="E1181" s="21"/>
      <c r="F1181" s="20"/>
      <c r="G1181" s="20"/>
      <c r="H1181" s="20"/>
      <c r="I1181" s="4"/>
      <c r="J1181" s="4"/>
      <c r="K1181" s="4"/>
      <c r="L1181" s="4"/>
      <c r="M1181" s="4"/>
      <c r="N1181" s="4"/>
      <c r="O1181" s="4"/>
      <c r="R1181" s="20"/>
      <c r="S1181" s="20"/>
      <c r="T1181" s="20"/>
      <c r="U1181" s="20"/>
      <c r="V1181" s="20"/>
      <c r="W1181" s="20"/>
      <c r="X1181" s="20"/>
      <c r="Y1181" s="20"/>
      <c r="Z1181" s="20"/>
      <c r="AA1181" s="20"/>
      <c r="AB1181" s="20"/>
      <c r="AC1181" s="20"/>
      <c r="AD1181" s="20"/>
      <c r="AE1181" s="20"/>
      <c r="AF1181" s="20"/>
      <c r="AG1181" s="20"/>
      <c r="AH1181" s="20"/>
      <c r="AI1181" s="20"/>
      <c r="AJ1181" s="20"/>
      <c r="AK1181" s="20"/>
      <c r="AL1181" s="20"/>
      <c r="AM1181" s="20"/>
      <c r="AN1181" s="20"/>
      <c r="AO1181" s="20"/>
      <c r="AP1181" s="20"/>
      <c r="AQ1181" s="20"/>
      <c r="AR1181" s="20"/>
      <c r="AS1181" s="20"/>
      <c r="AT1181" s="20"/>
      <c r="AU1181" s="20"/>
      <c r="AV1181" s="20"/>
      <c r="AW1181" s="20"/>
      <c r="AX1181" s="20"/>
      <c r="AY1181" s="20"/>
      <c r="AZ1181" s="20"/>
      <c r="BA1181" s="20"/>
    </row>
    <row r="1182" spans="1:53" s="23" customFormat="1" x14ac:dyDescent="0.2">
      <c r="A1182" s="20"/>
      <c r="B1182" s="20"/>
      <c r="C1182" s="20"/>
      <c r="D1182" s="20"/>
      <c r="E1182" s="21"/>
      <c r="F1182" s="20"/>
      <c r="G1182" s="20"/>
      <c r="H1182" s="20"/>
      <c r="I1182" s="4"/>
      <c r="J1182" s="4"/>
      <c r="K1182" s="4"/>
      <c r="L1182" s="4"/>
      <c r="M1182" s="4"/>
      <c r="N1182" s="4"/>
      <c r="O1182" s="4"/>
      <c r="R1182" s="20"/>
      <c r="S1182" s="20"/>
      <c r="T1182" s="20"/>
      <c r="U1182" s="20"/>
      <c r="V1182" s="20"/>
      <c r="W1182" s="20"/>
      <c r="X1182" s="20"/>
      <c r="Y1182" s="20"/>
      <c r="Z1182" s="20"/>
      <c r="AA1182" s="20"/>
      <c r="AB1182" s="20"/>
      <c r="AC1182" s="20"/>
      <c r="AD1182" s="20"/>
      <c r="AE1182" s="20"/>
      <c r="AF1182" s="20"/>
      <c r="AG1182" s="20"/>
      <c r="AH1182" s="20"/>
      <c r="AI1182" s="20"/>
      <c r="AJ1182" s="20"/>
      <c r="AK1182" s="20"/>
      <c r="AL1182" s="20"/>
      <c r="AM1182" s="20"/>
      <c r="AN1182" s="20"/>
      <c r="AO1182" s="20"/>
      <c r="AP1182" s="20"/>
      <c r="AQ1182" s="20"/>
      <c r="AR1182" s="20"/>
      <c r="AS1182" s="20"/>
      <c r="AT1182" s="20"/>
      <c r="AU1182" s="20"/>
      <c r="AV1182" s="20"/>
      <c r="AW1182" s="20"/>
      <c r="AX1182" s="20"/>
      <c r="AY1182" s="20"/>
      <c r="AZ1182" s="20"/>
      <c r="BA1182" s="20"/>
    </row>
  </sheetData>
  <autoFilter ref="B12:O1180"/>
  <conditionalFormatting sqref="G13:G920 G926:G1180">
    <cfRule type="cellIs" dxfId="8" priority="10" operator="lessThan">
      <formula>#REF!</formula>
    </cfRule>
    <cfRule type="cellIs" dxfId="7" priority="13" operator="equal">
      <formula>ROUNDDOWN(#REF!,0)</formula>
    </cfRule>
  </conditionalFormatting>
  <conditionalFormatting sqref="G13:G920 G926:G1180">
    <cfRule type="cellIs" dxfId="6" priority="12" operator="greaterThan">
      <formula>#REF!</formula>
    </cfRule>
  </conditionalFormatting>
  <conditionalFormatting sqref="H921:H925">
    <cfRule type="cellIs" dxfId="5" priority="4" operator="lessThan">
      <formula>#REF!</formula>
    </cfRule>
    <cfRule type="cellIs" dxfId="4" priority="6" operator="equal">
      <formula>ROUNDDOWN(#REF!,0)</formula>
    </cfRule>
  </conditionalFormatting>
  <conditionalFormatting sqref="H921:H925">
    <cfRule type="cellIs" dxfId="3" priority="5" operator="greaterThan">
      <formula>#REF!</formula>
    </cfRule>
  </conditionalFormatting>
  <conditionalFormatting sqref="G921:G925">
    <cfRule type="cellIs" dxfId="2" priority="1" operator="lessThan">
      <formula>#REF!</formula>
    </cfRule>
    <cfRule type="cellIs" dxfId="1" priority="3" operator="equal">
      <formula>ROUNDDOWN(#REF!,0)</formula>
    </cfRule>
  </conditionalFormatting>
  <conditionalFormatting sqref="G921:G925">
    <cfRule type="cellIs" dxfId="0" priority="2" operator="greater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2:W585"/>
  <sheetViews>
    <sheetView zoomScale="90" zoomScaleNormal="90" workbookViewId="0">
      <pane ySplit="11" topLeftCell="A12" activePane="bottomLeft" state="frozen"/>
      <selection pane="bottomLeft" activeCell="B5" sqref="B5"/>
    </sheetView>
  </sheetViews>
  <sheetFormatPr defaultColWidth="10.33203125" defaultRowHeight="12" x14ac:dyDescent="0.2"/>
  <cols>
    <col min="1" max="1" width="10.33203125" style="44"/>
    <col min="2" max="2" width="21.33203125" style="44" bestFit="1" customWidth="1"/>
    <col min="3" max="3" width="23" style="44" bestFit="1" customWidth="1"/>
    <col min="4" max="4" width="18.33203125" style="44" bestFit="1" customWidth="1"/>
    <col min="5" max="5" width="14.83203125" style="44" customWidth="1"/>
    <col min="6" max="6" width="97.1640625" style="44" bestFit="1" customWidth="1"/>
    <col min="7" max="7" width="6.5" style="44" bestFit="1" customWidth="1"/>
    <col min="8" max="8" width="20.1640625" style="44" customWidth="1"/>
    <col min="9" max="9" width="12.5" style="44" customWidth="1"/>
    <col min="10" max="10" width="14.1640625" style="44" customWidth="1"/>
    <col min="11" max="11" width="3.1640625" style="44" customWidth="1"/>
    <col min="12" max="12" width="13.33203125" style="44" customWidth="1"/>
    <col min="13" max="16384" width="10.33203125" style="44"/>
  </cols>
  <sheetData>
    <row r="2" spans="2:15" ht="30" x14ac:dyDescent="0.2">
      <c r="C2" s="22" t="s">
        <v>273</v>
      </c>
      <c r="D2" s="42"/>
      <c r="E2" s="42"/>
      <c r="F2" s="42"/>
      <c r="G2" s="43"/>
    </row>
    <row r="3" spans="2:15" ht="15" x14ac:dyDescent="0.2">
      <c r="C3" s="24" t="s">
        <v>271</v>
      </c>
      <c r="D3" s="42"/>
      <c r="E3" s="42"/>
    </row>
    <row r="4" spans="2:15" ht="14.25" x14ac:dyDescent="0.2">
      <c r="C4" s="82" t="s">
        <v>272</v>
      </c>
      <c r="D4" s="42"/>
      <c r="E4" s="42"/>
    </row>
    <row r="5" spans="2:15" ht="14.25" x14ac:dyDescent="0.2">
      <c r="C5" s="25"/>
      <c r="D5" s="45"/>
      <c r="E5" s="45"/>
      <c r="G5" s="46"/>
    </row>
    <row r="6" spans="2:15" ht="23.25" x14ac:dyDescent="0.35">
      <c r="C6" s="26" t="s">
        <v>0</v>
      </c>
    </row>
    <row r="7" spans="2:15" ht="15" x14ac:dyDescent="0.25">
      <c r="C7" s="27" t="s">
        <v>274</v>
      </c>
      <c r="D7" s="46"/>
      <c r="E7" s="46"/>
    </row>
    <row r="8" spans="2:15" x14ac:dyDescent="0.2">
      <c r="B8" s="46"/>
      <c r="C8" s="46"/>
      <c r="D8" s="46"/>
      <c r="E8" s="46"/>
    </row>
    <row r="9" spans="2:15" ht="17.25" customHeight="1" x14ac:dyDescent="0.2">
      <c r="B9" s="92" t="s">
        <v>275</v>
      </c>
      <c r="C9" s="89" t="s">
        <v>276</v>
      </c>
      <c r="D9" s="89" t="s">
        <v>277</v>
      </c>
      <c r="E9" s="89" t="s">
        <v>278</v>
      </c>
      <c r="F9" s="89" t="s">
        <v>4</v>
      </c>
      <c r="G9" s="93"/>
      <c r="H9" s="89" t="s">
        <v>2677</v>
      </c>
      <c r="I9" s="58" t="s">
        <v>1</v>
      </c>
      <c r="J9" s="58" t="s">
        <v>2</v>
      </c>
      <c r="K9" s="59"/>
      <c r="L9" s="58" t="s">
        <v>3</v>
      </c>
      <c r="M9" s="60">
        <f>SUM(M13:M266)</f>
        <v>0</v>
      </c>
      <c r="N9" s="61">
        <f>SUM(N13:N266)</f>
        <v>0</v>
      </c>
      <c r="O9" s="62">
        <f>SUM(O13:O266)</f>
        <v>0</v>
      </c>
    </row>
    <row r="10" spans="2:15" x14ac:dyDescent="0.2">
      <c r="B10" s="92"/>
      <c r="C10" s="90"/>
      <c r="D10" s="90"/>
      <c r="E10" s="90"/>
      <c r="F10" s="90"/>
      <c r="G10" s="94"/>
      <c r="H10" s="91"/>
      <c r="I10" s="63">
        <v>0.1</v>
      </c>
      <c r="J10" s="64">
        <v>0.2</v>
      </c>
      <c r="K10" s="65"/>
      <c r="L10" s="71" t="s">
        <v>270</v>
      </c>
      <c r="M10" s="72"/>
      <c r="N10" s="73" t="e">
        <f>(M9-N9)/M9</f>
        <v>#DIV/0!</v>
      </c>
      <c r="O10" s="73" t="e">
        <f>(M9-O9)/M9</f>
        <v>#DIV/0!</v>
      </c>
    </row>
    <row r="11" spans="2:15" ht="28.5" customHeight="1" x14ac:dyDescent="0.2">
      <c r="B11" s="92"/>
      <c r="C11" s="91"/>
      <c r="D11" s="91"/>
      <c r="E11" s="91"/>
      <c r="F11" s="91"/>
      <c r="G11" s="95"/>
      <c r="H11" s="66" t="s">
        <v>5</v>
      </c>
      <c r="I11" s="67" t="s">
        <v>6</v>
      </c>
      <c r="J11" s="68" t="s">
        <v>7</v>
      </c>
      <c r="K11" s="69"/>
      <c r="L11" s="70" t="s">
        <v>8</v>
      </c>
      <c r="M11" s="66" t="s">
        <v>9</v>
      </c>
      <c r="N11" s="67" t="s">
        <v>10</v>
      </c>
      <c r="O11" s="68" t="s">
        <v>11</v>
      </c>
    </row>
    <row r="12" spans="2:15" x14ac:dyDescent="0.2">
      <c r="B12" s="50"/>
      <c r="C12" s="50"/>
      <c r="D12" s="50"/>
      <c r="E12" s="50"/>
      <c r="F12" s="51" t="s">
        <v>13</v>
      </c>
      <c r="G12" s="52"/>
      <c r="H12" s="52"/>
      <c r="I12" s="52"/>
      <c r="J12" s="52"/>
      <c r="K12" s="52"/>
      <c r="L12" s="52"/>
      <c r="M12" s="52"/>
      <c r="N12" s="52"/>
      <c r="O12" s="52"/>
    </row>
    <row r="13" spans="2:15" x14ac:dyDescent="0.2">
      <c r="B13" s="53" t="s">
        <v>274</v>
      </c>
      <c r="C13" s="53" t="s">
        <v>2654</v>
      </c>
      <c r="D13" s="53" t="s">
        <v>12</v>
      </c>
      <c r="E13" s="53">
        <v>101020110</v>
      </c>
      <c r="F13" s="53" t="s">
        <v>14</v>
      </c>
      <c r="G13" s="54" t="s">
        <v>15</v>
      </c>
      <c r="H13" s="47">
        <v>964</v>
      </c>
      <c r="I13" s="48">
        <f t="shared" ref="I13:I30" si="0">H13-H13*$I$10</f>
        <v>867.6</v>
      </c>
      <c r="J13" s="49">
        <f t="shared" ref="J13:J30" si="1">H13-H13*$J$10</f>
        <v>771.2</v>
      </c>
      <c r="K13" s="5"/>
      <c r="L13" s="55"/>
      <c r="M13" s="47">
        <f t="shared" ref="M13:M30" si="2">L13*H13</f>
        <v>0</v>
      </c>
      <c r="N13" s="48">
        <f t="shared" ref="N13:N30" si="3">L13*I13</f>
        <v>0</v>
      </c>
      <c r="O13" s="49">
        <f t="shared" ref="O13:O30" si="4">L13*J13</f>
        <v>0</v>
      </c>
    </row>
    <row r="14" spans="2:15" x14ac:dyDescent="0.2">
      <c r="B14" s="53" t="s">
        <v>274</v>
      </c>
      <c r="C14" s="53" t="s">
        <v>2654</v>
      </c>
      <c r="D14" s="53" t="s">
        <v>12</v>
      </c>
      <c r="E14" s="53">
        <v>10102020</v>
      </c>
      <c r="F14" s="53" t="s">
        <v>16</v>
      </c>
      <c r="G14" s="54" t="s">
        <v>15</v>
      </c>
      <c r="H14" s="47">
        <v>25</v>
      </c>
      <c r="I14" s="48">
        <f t="shared" si="0"/>
        <v>22.5</v>
      </c>
      <c r="J14" s="49">
        <f t="shared" si="1"/>
        <v>20</v>
      </c>
      <c r="K14" s="5"/>
      <c r="L14" s="55"/>
      <c r="M14" s="47">
        <f t="shared" si="2"/>
        <v>0</v>
      </c>
      <c r="N14" s="48">
        <f t="shared" si="3"/>
        <v>0</v>
      </c>
      <c r="O14" s="49">
        <f t="shared" si="4"/>
        <v>0</v>
      </c>
    </row>
    <row r="15" spans="2:15" x14ac:dyDescent="0.2">
      <c r="B15" s="53" t="s">
        <v>274</v>
      </c>
      <c r="C15" s="53" t="s">
        <v>2654</v>
      </c>
      <c r="D15" s="53" t="s">
        <v>12</v>
      </c>
      <c r="E15" s="53">
        <v>10102025</v>
      </c>
      <c r="F15" s="53" t="s">
        <v>17</v>
      </c>
      <c r="G15" s="54" t="s">
        <v>15</v>
      </c>
      <c r="H15" s="47">
        <v>43</v>
      </c>
      <c r="I15" s="48">
        <f t="shared" si="0"/>
        <v>38.700000000000003</v>
      </c>
      <c r="J15" s="49">
        <f t="shared" si="1"/>
        <v>34.4</v>
      </c>
      <c r="K15" s="5"/>
      <c r="L15" s="55"/>
      <c r="M15" s="47">
        <f t="shared" si="2"/>
        <v>0</v>
      </c>
      <c r="N15" s="48">
        <f t="shared" si="3"/>
        <v>0</v>
      </c>
      <c r="O15" s="49">
        <f t="shared" si="4"/>
        <v>0</v>
      </c>
    </row>
    <row r="16" spans="2:15" x14ac:dyDescent="0.2">
      <c r="B16" s="53" t="s">
        <v>274</v>
      </c>
      <c r="C16" s="53" t="s">
        <v>2654</v>
      </c>
      <c r="D16" s="53" t="s">
        <v>12</v>
      </c>
      <c r="E16" s="53">
        <v>10102032</v>
      </c>
      <c r="F16" s="53" t="s">
        <v>18</v>
      </c>
      <c r="G16" s="54" t="s">
        <v>15</v>
      </c>
      <c r="H16" s="47">
        <v>75</v>
      </c>
      <c r="I16" s="48">
        <f t="shared" si="0"/>
        <v>67.5</v>
      </c>
      <c r="J16" s="49">
        <f t="shared" si="1"/>
        <v>60</v>
      </c>
      <c r="K16" s="5"/>
      <c r="L16" s="55"/>
      <c r="M16" s="47">
        <f t="shared" si="2"/>
        <v>0</v>
      </c>
      <c r="N16" s="48">
        <f t="shared" si="3"/>
        <v>0</v>
      </c>
      <c r="O16" s="49">
        <f t="shared" si="4"/>
        <v>0</v>
      </c>
    </row>
    <row r="17" spans="2:15" x14ac:dyDescent="0.2">
      <c r="B17" s="53" t="s">
        <v>274</v>
      </c>
      <c r="C17" s="53" t="s">
        <v>2654</v>
      </c>
      <c r="D17" s="53" t="s">
        <v>12</v>
      </c>
      <c r="E17" s="53">
        <v>10102040</v>
      </c>
      <c r="F17" s="53" t="s">
        <v>19</v>
      </c>
      <c r="G17" s="54" t="s">
        <v>15</v>
      </c>
      <c r="H17" s="47">
        <v>118</v>
      </c>
      <c r="I17" s="48">
        <f t="shared" si="0"/>
        <v>106.2</v>
      </c>
      <c r="J17" s="49">
        <f t="shared" si="1"/>
        <v>94.4</v>
      </c>
      <c r="K17" s="5"/>
      <c r="L17" s="55"/>
      <c r="M17" s="47">
        <f t="shared" si="2"/>
        <v>0</v>
      </c>
      <c r="N17" s="48">
        <f t="shared" si="3"/>
        <v>0</v>
      </c>
      <c r="O17" s="49">
        <f t="shared" si="4"/>
        <v>0</v>
      </c>
    </row>
    <row r="18" spans="2:15" x14ac:dyDescent="0.2">
      <c r="B18" s="53" t="s">
        <v>274</v>
      </c>
      <c r="C18" s="53" t="s">
        <v>2654</v>
      </c>
      <c r="D18" s="53" t="s">
        <v>12</v>
      </c>
      <c r="E18" s="53">
        <v>10102050</v>
      </c>
      <c r="F18" s="53" t="s">
        <v>20</v>
      </c>
      <c r="G18" s="54" t="s">
        <v>15</v>
      </c>
      <c r="H18" s="47">
        <v>187</v>
      </c>
      <c r="I18" s="48">
        <f t="shared" si="0"/>
        <v>168.3</v>
      </c>
      <c r="J18" s="49">
        <f t="shared" si="1"/>
        <v>149.6</v>
      </c>
      <c r="K18" s="5"/>
      <c r="L18" s="55"/>
      <c r="M18" s="47">
        <f t="shared" si="2"/>
        <v>0</v>
      </c>
      <c r="N18" s="48">
        <f t="shared" si="3"/>
        <v>0</v>
      </c>
      <c r="O18" s="49">
        <f t="shared" si="4"/>
        <v>0</v>
      </c>
    </row>
    <row r="19" spans="2:15" x14ac:dyDescent="0.2">
      <c r="B19" s="53" t="s">
        <v>274</v>
      </c>
      <c r="C19" s="53" t="s">
        <v>2654</v>
      </c>
      <c r="D19" s="53" t="s">
        <v>12</v>
      </c>
      <c r="E19" s="53">
        <v>10102063</v>
      </c>
      <c r="F19" s="53" t="s">
        <v>21</v>
      </c>
      <c r="G19" s="54" t="s">
        <v>15</v>
      </c>
      <c r="H19" s="47">
        <v>296</v>
      </c>
      <c r="I19" s="48">
        <f t="shared" si="0"/>
        <v>266.39999999999998</v>
      </c>
      <c r="J19" s="49">
        <f t="shared" si="1"/>
        <v>236.8</v>
      </c>
      <c r="K19" s="5"/>
      <c r="L19" s="55"/>
      <c r="M19" s="47">
        <f t="shared" si="2"/>
        <v>0</v>
      </c>
      <c r="N19" s="48">
        <f t="shared" si="3"/>
        <v>0</v>
      </c>
      <c r="O19" s="49">
        <f t="shared" si="4"/>
        <v>0</v>
      </c>
    </row>
    <row r="20" spans="2:15" x14ac:dyDescent="0.2">
      <c r="B20" s="53" t="s">
        <v>274</v>
      </c>
      <c r="C20" s="53" t="s">
        <v>2654</v>
      </c>
      <c r="D20" s="53" t="s">
        <v>12</v>
      </c>
      <c r="E20" s="53">
        <v>10102075</v>
      </c>
      <c r="F20" s="53" t="s">
        <v>22</v>
      </c>
      <c r="G20" s="54" t="s">
        <v>15</v>
      </c>
      <c r="H20" s="47">
        <v>417</v>
      </c>
      <c r="I20" s="48">
        <f t="shared" si="0"/>
        <v>375.3</v>
      </c>
      <c r="J20" s="49">
        <f t="shared" si="1"/>
        <v>333.6</v>
      </c>
      <c r="K20" s="5"/>
      <c r="L20" s="55"/>
      <c r="M20" s="47">
        <f t="shared" si="2"/>
        <v>0</v>
      </c>
      <c r="N20" s="48">
        <f t="shared" si="3"/>
        <v>0</v>
      </c>
      <c r="O20" s="49">
        <f t="shared" si="4"/>
        <v>0</v>
      </c>
    </row>
    <row r="21" spans="2:15" x14ac:dyDescent="0.2">
      <c r="B21" s="53" t="s">
        <v>274</v>
      </c>
      <c r="C21" s="53" t="s">
        <v>2654</v>
      </c>
      <c r="D21" s="53" t="s">
        <v>12</v>
      </c>
      <c r="E21" s="53">
        <v>10102090</v>
      </c>
      <c r="F21" s="53" t="s">
        <v>23</v>
      </c>
      <c r="G21" s="54" t="s">
        <v>15</v>
      </c>
      <c r="H21" s="47">
        <v>672</v>
      </c>
      <c r="I21" s="48">
        <f t="shared" si="0"/>
        <v>604.79999999999995</v>
      </c>
      <c r="J21" s="49">
        <f t="shared" si="1"/>
        <v>537.6</v>
      </c>
      <c r="K21" s="5"/>
      <c r="L21" s="55"/>
      <c r="M21" s="47">
        <f t="shared" si="2"/>
        <v>0</v>
      </c>
      <c r="N21" s="48">
        <f t="shared" si="3"/>
        <v>0</v>
      </c>
      <c r="O21" s="49">
        <f t="shared" si="4"/>
        <v>0</v>
      </c>
    </row>
    <row r="22" spans="2:15" x14ac:dyDescent="0.2">
      <c r="B22" s="53" t="s">
        <v>274</v>
      </c>
      <c r="C22" s="53" t="s">
        <v>2654</v>
      </c>
      <c r="D22" s="53" t="s">
        <v>12</v>
      </c>
      <c r="E22" s="53">
        <v>10106110</v>
      </c>
      <c r="F22" s="53" t="s">
        <v>24</v>
      </c>
      <c r="G22" s="54" t="s">
        <v>15</v>
      </c>
      <c r="H22" s="47">
        <v>1258</v>
      </c>
      <c r="I22" s="48">
        <f t="shared" si="0"/>
        <v>1132.2</v>
      </c>
      <c r="J22" s="49">
        <f t="shared" si="1"/>
        <v>1006.4</v>
      </c>
      <c r="K22" s="5"/>
      <c r="L22" s="55"/>
      <c r="M22" s="47">
        <f t="shared" si="2"/>
        <v>0</v>
      </c>
      <c r="N22" s="48">
        <f t="shared" si="3"/>
        <v>0</v>
      </c>
      <c r="O22" s="49">
        <f t="shared" si="4"/>
        <v>0</v>
      </c>
    </row>
    <row r="23" spans="2:15" x14ac:dyDescent="0.2">
      <c r="B23" s="53" t="s">
        <v>274</v>
      </c>
      <c r="C23" s="53" t="s">
        <v>2654</v>
      </c>
      <c r="D23" s="53" t="s">
        <v>12</v>
      </c>
      <c r="E23" s="53">
        <v>10106020</v>
      </c>
      <c r="F23" s="53" t="s">
        <v>25</v>
      </c>
      <c r="G23" s="54" t="s">
        <v>15</v>
      </c>
      <c r="H23" s="47">
        <v>43</v>
      </c>
      <c r="I23" s="48">
        <f t="shared" si="0"/>
        <v>38.700000000000003</v>
      </c>
      <c r="J23" s="49">
        <f t="shared" si="1"/>
        <v>34.4</v>
      </c>
      <c r="K23" s="5"/>
      <c r="L23" s="55"/>
      <c r="M23" s="47">
        <f t="shared" si="2"/>
        <v>0</v>
      </c>
      <c r="N23" s="48">
        <f t="shared" si="3"/>
        <v>0</v>
      </c>
      <c r="O23" s="49">
        <f t="shared" si="4"/>
        <v>0</v>
      </c>
    </row>
    <row r="24" spans="2:15" x14ac:dyDescent="0.2">
      <c r="B24" s="53" t="s">
        <v>274</v>
      </c>
      <c r="C24" s="53" t="s">
        <v>2654</v>
      </c>
      <c r="D24" s="53" t="s">
        <v>12</v>
      </c>
      <c r="E24" s="53">
        <v>10106025</v>
      </c>
      <c r="F24" s="53" t="s">
        <v>26</v>
      </c>
      <c r="G24" s="54" t="s">
        <v>15</v>
      </c>
      <c r="H24" s="47">
        <v>64</v>
      </c>
      <c r="I24" s="48">
        <f t="shared" si="0"/>
        <v>57.6</v>
      </c>
      <c r="J24" s="49">
        <f t="shared" si="1"/>
        <v>51.2</v>
      </c>
      <c r="K24" s="5"/>
      <c r="L24" s="55"/>
      <c r="M24" s="47">
        <f t="shared" si="2"/>
        <v>0</v>
      </c>
      <c r="N24" s="48">
        <f t="shared" si="3"/>
        <v>0</v>
      </c>
      <c r="O24" s="49">
        <f t="shared" si="4"/>
        <v>0</v>
      </c>
    </row>
    <row r="25" spans="2:15" x14ac:dyDescent="0.2">
      <c r="B25" s="53" t="s">
        <v>274</v>
      </c>
      <c r="C25" s="53" t="s">
        <v>2654</v>
      </c>
      <c r="D25" s="53" t="s">
        <v>12</v>
      </c>
      <c r="E25" s="53">
        <v>10106032</v>
      </c>
      <c r="F25" s="53" t="s">
        <v>27</v>
      </c>
      <c r="G25" s="54" t="s">
        <v>15</v>
      </c>
      <c r="H25" s="47">
        <v>103</v>
      </c>
      <c r="I25" s="48">
        <f t="shared" si="0"/>
        <v>92.7</v>
      </c>
      <c r="J25" s="49">
        <f t="shared" si="1"/>
        <v>82.4</v>
      </c>
      <c r="K25" s="5"/>
      <c r="L25" s="55"/>
      <c r="M25" s="47">
        <f t="shared" si="2"/>
        <v>0</v>
      </c>
      <c r="N25" s="48">
        <f t="shared" si="3"/>
        <v>0</v>
      </c>
      <c r="O25" s="49">
        <f t="shared" si="4"/>
        <v>0</v>
      </c>
    </row>
    <row r="26" spans="2:15" x14ac:dyDescent="0.2">
      <c r="B26" s="53" t="s">
        <v>274</v>
      </c>
      <c r="C26" s="53" t="s">
        <v>2654</v>
      </c>
      <c r="D26" s="53" t="s">
        <v>12</v>
      </c>
      <c r="E26" s="53">
        <v>10106040</v>
      </c>
      <c r="F26" s="53" t="s">
        <v>28</v>
      </c>
      <c r="G26" s="54" t="s">
        <v>15</v>
      </c>
      <c r="H26" s="47">
        <v>159</v>
      </c>
      <c r="I26" s="48">
        <f t="shared" si="0"/>
        <v>143.1</v>
      </c>
      <c r="J26" s="49">
        <f t="shared" si="1"/>
        <v>127.2</v>
      </c>
      <c r="K26" s="5"/>
      <c r="L26" s="55"/>
      <c r="M26" s="47">
        <f t="shared" si="2"/>
        <v>0</v>
      </c>
      <c r="N26" s="48">
        <f t="shared" si="3"/>
        <v>0</v>
      </c>
      <c r="O26" s="49">
        <f t="shared" si="4"/>
        <v>0</v>
      </c>
    </row>
    <row r="27" spans="2:15" x14ac:dyDescent="0.2">
      <c r="B27" s="53" t="s">
        <v>274</v>
      </c>
      <c r="C27" s="53" t="s">
        <v>2654</v>
      </c>
      <c r="D27" s="53" t="s">
        <v>12</v>
      </c>
      <c r="E27" s="53">
        <v>10106050</v>
      </c>
      <c r="F27" s="53" t="s">
        <v>29</v>
      </c>
      <c r="G27" s="54" t="s">
        <v>15</v>
      </c>
      <c r="H27" s="47">
        <v>239</v>
      </c>
      <c r="I27" s="48">
        <f t="shared" si="0"/>
        <v>215.1</v>
      </c>
      <c r="J27" s="49">
        <f t="shared" si="1"/>
        <v>191.2</v>
      </c>
      <c r="K27" s="5"/>
      <c r="L27" s="55"/>
      <c r="M27" s="47">
        <f t="shared" si="2"/>
        <v>0</v>
      </c>
      <c r="N27" s="48">
        <f t="shared" si="3"/>
        <v>0</v>
      </c>
      <c r="O27" s="49">
        <f t="shared" si="4"/>
        <v>0</v>
      </c>
    </row>
    <row r="28" spans="2:15" x14ac:dyDescent="0.2">
      <c r="B28" s="53" t="s">
        <v>274</v>
      </c>
      <c r="C28" s="53" t="s">
        <v>2654</v>
      </c>
      <c r="D28" s="53" t="s">
        <v>12</v>
      </c>
      <c r="E28" s="53">
        <v>10106063</v>
      </c>
      <c r="F28" s="53" t="s">
        <v>30</v>
      </c>
      <c r="G28" s="54" t="s">
        <v>15</v>
      </c>
      <c r="H28" s="47">
        <v>375</v>
      </c>
      <c r="I28" s="48">
        <f t="shared" si="0"/>
        <v>337.5</v>
      </c>
      <c r="J28" s="49">
        <f t="shared" si="1"/>
        <v>300</v>
      </c>
      <c r="K28" s="5"/>
      <c r="L28" s="55"/>
      <c r="M28" s="47">
        <f t="shared" si="2"/>
        <v>0</v>
      </c>
      <c r="N28" s="48">
        <f t="shared" si="3"/>
        <v>0</v>
      </c>
      <c r="O28" s="49">
        <f t="shared" si="4"/>
        <v>0</v>
      </c>
    </row>
    <row r="29" spans="2:15" x14ac:dyDescent="0.2">
      <c r="B29" s="53" t="s">
        <v>274</v>
      </c>
      <c r="C29" s="53" t="s">
        <v>2654</v>
      </c>
      <c r="D29" s="53" t="s">
        <v>12</v>
      </c>
      <c r="E29" s="53">
        <v>10106075</v>
      </c>
      <c r="F29" s="53" t="s">
        <v>31</v>
      </c>
      <c r="G29" s="54" t="s">
        <v>15</v>
      </c>
      <c r="H29" s="47">
        <v>574</v>
      </c>
      <c r="I29" s="48">
        <f t="shared" si="0"/>
        <v>516.6</v>
      </c>
      <c r="J29" s="49">
        <f t="shared" si="1"/>
        <v>459.2</v>
      </c>
      <c r="K29" s="5"/>
      <c r="L29" s="55"/>
      <c r="M29" s="47">
        <f t="shared" si="2"/>
        <v>0</v>
      </c>
      <c r="N29" s="48">
        <f t="shared" si="3"/>
        <v>0</v>
      </c>
      <c r="O29" s="49">
        <f t="shared" si="4"/>
        <v>0</v>
      </c>
    </row>
    <row r="30" spans="2:15" x14ac:dyDescent="0.2">
      <c r="B30" s="53" t="s">
        <v>274</v>
      </c>
      <c r="C30" s="53" t="s">
        <v>2654</v>
      </c>
      <c r="D30" s="53" t="s">
        <v>12</v>
      </c>
      <c r="E30" s="53">
        <v>10106090</v>
      </c>
      <c r="F30" s="53" t="s">
        <v>32</v>
      </c>
      <c r="G30" s="54" t="s">
        <v>15</v>
      </c>
      <c r="H30" s="47">
        <v>833</v>
      </c>
      <c r="I30" s="48">
        <f t="shared" si="0"/>
        <v>749.7</v>
      </c>
      <c r="J30" s="49">
        <f t="shared" si="1"/>
        <v>666.4</v>
      </c>
      <c r="K30" s="5"/>
      <c r="L30" s="55"/>
      <c r="M30" s="47">
        <f t="shared" si="2"/>
        <v>0</v>
      </c>
      <c r="N30" s="48">
        <f t="shared" si="3"/>
        <v>0</v>
      </c>
      <c r="O30" s="49">
        <f t="shared" si="4"/>
        <v>0</v>
      </c>
    </row>
    <row r="31" spans="2:15" x14ac:dyDescent="0.2">
      <c r="B31" s="50"/>
      <c r="C31" s="50"/>
      <c r="D31" s="50"/>
      <c r="E31" s="50"/>
      <c r="F31" s="51" t="s">
        <v>33</v>
      </c>
      <c r="G31" s="52"/>
      <c r="H31" s="52"/>
      <c r="I31" s="52"/>
      <c r="J31" s="52"/>
      <c r="K31" s="52"/>
      <c r="L31" s="52"/>
      <c r="M31" s="52"/>
      <c r="N31" s="52"/>
      <c r="O31" s="52"/>
    </row>
    <row r="32" spans="2:15" x14ac:dyDescent="0.2">
      <c r="B32" s="53" t="s">
        <v>274</v>
      </c>
      <c r="C32" s="53" t="s">
        <v>2655</v>
      </c>
      <c r="D32" s="53" t="s">
        <v>12</v>
      </c>
      <c r="E32" s="53">
        <v>10146032</v>
      </c>
      <c r="F32" s="53" t="s">
        <v>34</v>
      </c>
      <c r="G32" s="54" t="s">
        <v>35</v>
      </c>
      <c r="H32" s="47">
        <v>316</v>
      </c>
      <c r="I32" s="48">
        <f t="shared" ref="I32:I95" si="5">H32-H32*$I$10</f>
        <v>284.39999999999998</v>
      </c>
      <c r="J32" s="49">
        <f t="shared" ref="J32:J95" si="6">H32-H32*$J$10</f>
        <v>252.8</v>
      </c>
      <c r="K32" s="5"/>
      <c r="L32" s="55"/>
      <c r="M32" s="47">
        <f t="shared" ref="M32:M95" si="7">L32*H32</f>
        <v>0</v>
      </c>
      <c r="N32" s="48">
        <f t="shared" ref="N32:N95" si="8">L32*I32</f>
        <v>0</v>
      </c>
      <c r="O32" s="49">
        <f t="shared" ref="O32:O95" si="9">L32*J32</f>
        <v>0</v>
      </c>
    </row>
    <row r="33" spans="2:15" x14ac:dyDescent="0.2">
      <c r="B33" s="53" t="s">
        <v>274</v>
      </c>
      <c r="C33" s="53" t="s">
        <v>2655</v>
      </c>
      <c r="D33" s="53" t="s">
        <v>12</v>
      </c>
      <c r="E33" s="53">
        <v>10162110</v>
      </c>
      <c r="F33" s="53" t="s">
        <v>36</v>
      </c>
      <c r="G33" s="54" t="s">
        <v>35</v>
      </c>
      <c r="H33" s="47">
        <v>206</v>
      </c>
      <c r="I33" s="48">
        <f t="shared" si="5"/>
        <v>185.4</v>
      </c>
      <c r="J33" s="49">
        <f t="shared" si="6"/>
        <v>164.8</v>
      </c>
      <c r="K33" s="5"/>
      <c r="L33" s="55"/>
      <c r="M33" s="47">
        <f t="shared" si="7"/>
        <v>0</v>
      </c>
      <c r="N33" s="48">
        <f t="shared" si="8"/>
        <v>0</v>
      </c>
      <c r="O33" s="49">
        <f t="shared" si="9"/>
        <v>0</v>
      </c>
    </row>
    <row r="34" spans="2:15" x14ac:dyDescent="0.2">
      <c r="B34" s="53" t="s">
        <v>274</v>
      </c>
      <c r="C34" s="53" t="s">
        <v>2655</v>
      </c>
      <c r="D34" s="53" t="s">
        <v>12</v>
      </c>
      <c r="E34" s="53">
        <v>10162020</v>
      </c>
      <c r="F34" s="53" t="s">
        <v>37</v>
      </c>
      <c r="G34" s="54" t="s">
        <v>35</v>
      </c>
      <c r="H34" s="47">
        <v>4</v>
      </c>
      <c r="I34" s="48">
        <f t="shared" si="5"/>
        <v>3.6</v>
      </c>
      <c r="J34" s="49">
        <f t="shared" si="6"/>
        <v>3.2</v>
      </c>
      <c r="K34" s="5"/>
      <c r="L34" s="55"/>
      <c r="M34" s="47">
        <f t="shared" si="7"/>
        <v>0</v>
      </c>
      <c r="N34" s="48">
        <f t="shared" si="8"/>
        <v>0</v>
      </c>
      <c r="O34" s="49">
        <f t="shared" si="9"/>
        <v>0</v>
      </c>
    </row>
    <row r="35" spans="2:15" x14ac:dyDescent="0.2">
      <c r="B35" s="53" t="s">
        <v>274</v>
      </c>
      <c r="C35" s="53" t="s">
        <v>2655</v>
      </c>
      <c r="D35" s="53" t="s">
        <v>12</v>
      </c>
      <c r="E35" s="53">
        <v>10162025</v>
      </c>
      <c r="F35" s="53" t="s">
        <v>38</v>
      </c>
      <c r="G35" s="54" t="s">
        <v>35</v>
      </c>
      <c r="H35" s="47">
        <v>6</v>
      </c>
      <c r="I35" s="48">
        <f t="shared" si="5"/>
        <v>5.4</v>
      </c>
      <c r="J35" s="49">
        <f t="shared" si="6"/>
        <v>4.8</v>
      </c>
      <c r="K35" s="5"/>
      <c r="L35" s="55"/>
      <c r="M35" s="47">
        <f t="shared" si="7"/>
        <v>0</v>
      </c>
      <c r="N35" s="48">
        <f t="shared" si="8"/>
        <v>0</v>
      </c>
      <c r="O35" s="49">
        <f t="shared" si="9"/>
        <v>0</v>
      </c>
    </row>
    <row r="36" spans="2:15" x14ac:dyDescent="0.2">
      <c r="B36" s="53" t="s">
        <v>274</v>
      </c>
      <c r="C36" s="53" t="s">
        <v>2655</v>
      </c>
      <c r="D36" s="53" t="s">
        <v>12</v>
      </c>
      <c r="E36" s="53">
        <v>10162032</v>
      </c>
      <c r="F36" s="53" t="s">
        <v>39</v>
      </c>
      <c r="G36" s="54" t="s">
        <v>35</v>
      </c>
      <c r="H36" s="47">
        <v>8</v>
      </c>
      <c r="I36" s="48">
        <f t="shared" si="5"/>
        <v>7.2</v>
      </c>
      <c r="J36" s="49">
        <f t="shared" si="6"/>
        <v>6.4</v>
      </c>
      <c r="K36" s="5"/>
      <c r="L36" s="55"/>
      <c r="M36" s="47">
        <f t="shared" si="7"/>
        <v>0</v>
      </c>
      <c r="N36" s="48">
        <f t="shared" si="8"/>
        <v>0</v>
      </c>
      <c r="O36" s="49">
        <f t="shared" si="9"/>
        <v>0</v>
      </c>
    </row>
    <row r="37" spans="2:15" x14ac:dyDescent="0.2">
      <c r="B37" s="53" t="s">
        <v>274</v>
      </c>
      <c r="C37" s="53" t="s">
        <v>2655</v>
      </c>
      <c r="D37" s="53" t="s">
        <v>12</v>
      </c>
      <c r="E37" s="53">
        <v>10162040</v>
      </c>
      <c r="F37" s="53" t="s">
        <v>40</v>
      </c>
      <c r="G37" s="54" t="s">
        <v>35</v>
      </c>
      <c r="H37" s="47">
        <v>13</v>
      </c>
      <c r="I37" s="48">
        <f t="shared" si="5"/>
        <v>11.7</v>
      </c>
      <c r="J37" s="49">
        <f t="shared" si="6"/>
        <v>10.4</v>
      </c>
      <c r="K37" s="5"/>
      <c r="L37" s="55"/>
      <c r="M37" s="47">
        <f t="shared" si="7"/>
        <v>0</v>
      </c>
      <c r="N37" s="48">
        <f t="shared" si="8"/>
        <v>0</v>
      </c>
      <c r="O37" s="49">
        <f t="shared" si="9"/>
        <v>0</v>
      </c>
    </row>
    <row r="38" spans="2:15" x14ac:dyDescent="0.2">
      <c r="B38" s="53" t="s">
        <v>274</v>
      </c>
      <c r="C38" s="53" t="s">
        <v>2655</v>
      </c>
      <c r="D38" s="53" t="s">
        <v>12</v>
      </c>
      <c r="E38" s="53">
        <v>10162050</v>
      </c>
      <c r="F38" s="53" t="s">
        <v>41</v>
      </c>
      <c r="G38" s="54" t="s">
        <v>35</v>
      </c>
      <c r="H38" s="47">
        <v>23</v>
      </c>
      <c r="I38" s="48">
        <f t="shared" si="5"/>
        <v>20.7</v>
      </c>
      <c r="J38" s="49">
        <f t="shared" si="6"/>
        <v>18.399999999999999</v>
      </c>
      <c r="K38" s="5"/>
      <c r="L38" s="55"/>
      <c r="M38" s="47">
        <f t="shared" si="7"/>
        <v>0</v>
      </c>
      <c r="N38" s="48">
        <f t="shared" si="8"/>
        <v>0</v>
      </c>
      <c r="O38" s="49">
        <f t="shared" si="9"/>
        <v>0</v>
      </c>
    </row>
    <row r="39" spans="2:15" x14ac:dyDescent="0.2">
      <c r="B39" s="53" t="s">
        <v>274</v>
      </c>
      <c r="C39" s="53" t="s">
        <v>2655</v>
      </c>
      <c r="D39" s="53" t="s">
        <v>12</v>
      </c>
      <c r="E39" s="53">
        <v>10162063</v>
      </c>
      <c r="F39" s="53" t="s">
        <v>42</v>
      </c>
      <c r="G39" s="54" t="s">
        <v>35</v>
      </c>
      <c r="H39" s="47">
        <v>41</v>
      </c>
      <c r="I39" s="48">
        <f t="shared" si="5"/>
        <v>36.9</v>
      </c>
      <c r="J39" s="49">
        <f t="shared" si="6"/>
        <v>32.799999999999997</v>
      </c>
      <c r="K39" s="5"/>
      <c r="L39" s="55"/>
      <c r="M39" s="47">
        <f t="shared" si="7"/>
        <v>0</v>
      </c>
      <c r="N39" s="48">
        <f t="shared" si="8"/>
        <v>0</v>
      </c>
      <c r="O39" s="49">
        <f t="shared" si="9"/>
        <v>0</v>
      </c>
    </row>
    <row r="40" spans="2:15" x14ac:dyDescent="0.2">
      <c r="B40" s="53" t="s">
        <v>274</v>
      </c>
      <c r="C40" s="53" t="s">
        <v>2655</v>
      </c>
      <c r="D40" s="53" t="s">
        <v>12</v>
      </c>
      <c r="E40" s="53">
        <v>10162075</v>
      </c>
      <c r="F40" s="53" t="s">
        <v>43</v>
      </c>
      <c r="G40" s="54" t="s">
        <v>35</v>
      </c>
      <c r="H40" s="47">
        <v>13</v>
      </c>
      <c r="I40" s="48">
        <f t="shared" si="5"/>
        <v>11.7</v>
      </c>
      <c r="J40" s="49">
        <f t="shared" si="6"/>
        <v>10.4</v>
      </c>
      <c r="K40" s="5"/>
      <c r="L40" s="55"/>
      <c r="M40" s="47">
        <f t="shared" si="7"/>
        <v>0</v>
      </c>
      <c r="N40" s="48">
        <f t="shared" si="8"/>
        <v>0</v>
      </c>
      <c r="O40" s="49">
        <f t="shared" si="9"/>
        <v>0</v>
      </c>
    </row>
    <row r="41" spans="2:15" x14ac:dyDescent="0.2">
      <c r="B41" s="53" t="s">
        <v>274</v>
      </c>
      <c r="C41" s="53" t="s">
        <v>2655</v>
      </c>
      <c r="D41" s="53" t="s">
        <v>12</v>
      </c>
      <c r="E41" s="53">
        <v>10162090</v>
      </c>
      <c r="F41" s="53" t="s">
        <v>44</v>
      </c>
      <c r="G41" s="54" t="s">
        <v>35</v>
      </c>
      <c r="H41" s="47">
        <v>136</v>
      </c>
      <c r="I41" s="48">
        <f t="shared" si="5"/>
        <v>122.4</v>
      </c>
      <c r="J41" s="49">
        <f t="shared" si="6"/>
        <v>108.8</v>
      </c>
      <c r="K41" s="5"/>
      <c r="L41" s="55"/>
      <c r="M41" s="47">
        <f t="shared" si="7"/>
        <v>0</v>
      </c>
      <c r="N41" s="48">
        <f t="shared" si="8"/>
        <v>0</v>
      </c>
      <c r="O41" s="49">
        <f t="shared" si="9"/>
        <v>0</v>
      </c>
    </row>
    <row r="42" spans="2:15" x14ac:dyDescent="0.2">
      <c r="B42" s="53" t="s">
        <v>274</v>
      </c>
      <c r="C42" s="53" t="s">
        <v>2655</v>
      </c>
      <c r="D42" s="53" t="s">
        <v>12</v>
      </c>
      <c r="E42" s="53">
        <v>10163020</v>
      </c>
      <c r="F42" s="53" t="s">
        <v>45</v>
      </c>
      <c r="G42" s="54" t="s">
        <v>35</v>
      </c>
      <c r="H42" s="47">
        <v>4</v>
      </c>
      <c r="I42" s="48">
        <f t="shared" si="5"/>
        <v>3.6</v>
      </c>
      <c r="J42" s="49">
        <f t="shared" si="6"/>
        <v>3.2</v>
      </c>
      <c r="K42" s="5"/>
      <c r="L42" s="55"/>
      <c r="M42" s="47">
        <f t="shared" si="7"/>
        <v>0</v>
      </c>
      <c r="N42" s="48">
        <f t="shared" si="8"/>
        <v>0</v>
      </c>
      <c r="O42" s="49">
        <f t="shared" si="9"/>
        <v>0</v>
      </c>
    </row>
    <row r="43" spans="2:15" x14ac:dyDescent="0.2">
      <c r="B43" s="53" t="s">
        <v>274</v>
      </c>
      <c r="C43" s="53" t="s">
        <v>2655</v>
      </c>
      <c r="D43" s="53" t="s">
        <v>12</v>
      </c>
      <c r="E43" s="53">
        <v>10163025</v>
      </c>
      <c r="F43" s="53" t="s">
        <v>46</v>
      </c>
      <c r="G43" s="54" t="s">
        <v>35</v>
      </c>
      <c r="H43" s="47">
        <v>5</v>
      </c>
      <c r="I43" s="48">
        <f t="shared" si="5"/>
        <v>4.5</v>
      </c>
      <c r="J43" s="49">
        <f t="shared" si="6"/>
        <v>4</v>
      </c>
      <c r="K43" s="5"/>
      <c r="L43" s="55"/>
      <c r="M43" s="47">
        <f t="shared" si="7"/>
        <v>0</v>
      </c>
      <c r="N43" s="48">
        <f t="shared" si="8"/>
        <v>0</v>
      </c>
      <c r="O43" s="49">
        <f t="shared" si="9"/>
        <v>0</v>
      </c>
    </row>
    <row r="44" spans="2:15" x14ac:dyDescent="0.2">
      <c r="B44" s="53" t="s">
        <v>274</v>
      </c>
      <c r="C44" s="53" t="s">
        <v>2655</v>
      </c>
      <c r="D44" s="53" t="s">
        <v>12</v>
      </c>
      <c r="E44" s="53">
        <v>10163032</v>
      </c>
      <c r="F44" s="53" t="s">
        <v>47</v>
      </c>
      <c r="G44" s="54" t="s">
        <v>35</v>
      </c>
      <c r="H44" s="47">
        <v>5</v>
      </c>
      <c r="I44" s="48">
        <f t="shared" si="5"/>
        <v>4.5</v>
      </c>
      <c r="J44" s="49">
        <f t="shared" si="6"/>
        <v>4</v>
      </c>
      <c r="K44" s="5"/>
      <c r="L44" s="55"/>
      <c r="M44" s="47">
        <f t="shared" si="7"/>
        <v>0</v>
      </c>
      <c r="N44" s="48">
        <f t="shared" si="8"/>
        <v>0</v>
      </c>
      <c r="O44" s="49">
        <f t="shared" si="9"/>
        <v>0</v>
      </c>
    </row>
    <row r="45" spans="2:15" x14ac:dyDescent="0.2">
      <c r="B45" s="53" t="s">
        <v>274</v>
      </c>
      <c r="C45" s="53" t="s">
        <v>2655</v>
      </c>
      <c r="D45" s="53" t="s">
        <v>12</v>
      </c>
      <c r="E45" s="53">
        <v>10143001</v>
      </c>
      <c r="F45" s="53" t="s">
        <v>48</v>
      </c>
      <c r="G45" s="54" t="s">
        <v>35</v>
      </c>
      <c r="H45" s="47">
        <v>909</v>
      </c>
      <c r="I45" s="48">
        <f t="shared" si="5"/>
        <v>818.1</v>
      </c>
      <c r="J45" s="49">
        <f t="shared" si="6"/>
        <v>727.2</v>
      </c>
      <c r="K45" s="5"/>
      <c r="L45" s="55"/>
      <c r="M45" s="47">
        <f t="shared" si="7"/>
        <v>0</v>
      </c>
      <c r="N45" s="48">
        <f t="shared" si="8"/>
        <v>0</v>
      </c>
      <c r="O45" s="49">
        <f t="shared" si="9"/>
        <v>0</v>
      </c>
    </row>
    <row r="46" spans="2:15" x14ac:dyDescent="0.2">
      <c r="B46" s="53" t="s">
        <v>274</v>
      </c>
      <c r="C46" s="53" t="s">
        <v>2655</v>
      </c>
      <c r="D46" s="53" t="s">
        <v>12</v>
      </c>
      <c r="E46" s="53">
        <v>10143002</v>
      </c>
      <c r="F46" s="53" t="s">
        <v>49</v>
      </c>
      <c r="G46" s="54" t="s">
        <v>35</v>
      </c>
      <c r="H46" s="47">
        <v>909</v>
      </c>
      <c r="I46" s="48">
        <f t="shared" si="5"/>
        <v>818.1</v>
      </c>
      <c r="J46" s="49">
        <f t="shared" si="6"/>
        <v>727.2</v>
      </c>
      <c r="K46" s="5"/>
      <c r="L46" s="55"/>
      <c r="M46" s="47">
        <f t="shared" si="7"/>
        <v>0</v>
      </c>
      <c r="N46" s="48">
        <f t="shared" si="8"/>
        <v>0</v>
      </c>
      <c r="O46" s="49">
        <f t="shared" si="9"/>
        <v>0</v>
      </c>
    </row>
    <row r="47" spans="2:15" x14ac:dyDescent="0.2">
      <c r="B47" s="53" t="s">
        <v>274</v>
      </c>
      <c r="C47" s="53" t="s">
        <v>2655</v>
      </c>
      <c r="D47" s="53" t="s">
        <v>12</v>
      </c>
      <c r="E47" s="53">
        <v>10149020</v>
      </c>
      <c r="F47" s="53" t="s">
        <v>50</v>
      </c>
      <c r="G47" s="54" t="s">
        <v>35</v>
      </c>
      <c r="H47" s="47">
        <v>152</v>
      </c>
      <c r="I47" s="48">
        <f t="shared" si="5"/>
        <v>136.80000000000001</v>
      </c>
      <c r="J47" s="49">
        <f t="shared" si="6"/>
        <v>121.6</v>
      </c>
      <c r="K47" s="5"/>
      <c r="L47" s="55"/>
      <c r="M47" s="47">
        <f t="shared" si="7"/>
        <v>0</v>
      </c>
      <c r="N47" s="48">
        <f t="shared" si="8"/>
        <v>0</v>
      </c>
      <c r="O47" s="49">
        <f t="shared" si="9"/>
        <v>0</v>
      </c>
    </row>
    <row r="48" spans="2:15" x14ac:dyDescent="0.2">
      <c r="B48" s="53" t="s">
        <v>274</v>
      </c>
      <c r="C48" s="53" t="s">
        <v>2655</v>
      </c>
      <c r="D48" s="53" t="s">
        <v>12</v>
      </c>
      <c r="E48" s="53">
        <v>10149025</v>
      </c>
      <c r="F48" s="53" t="s">
        <v>51</v>
      </c>
      <c r="G48" s="54" t="s">
        <v>35</v>
      </c>
      <c r="H48" s="47">
        <v>202</v>
      </c>
      <c r="I48" s="48">
        <f t="shared" si="5"/>
        <v>181.8</v>
      </c>
      <c r="J48" s="49">
        <f t="shared" si="6"/>
        <v>161.6</v>
      </c>
      <c r="K48" s="5"/>
      <c r="L48" s="55"/>
      <c r="M48" s="47">
        <f t="shared" si="7"/>
        <v>0</v>
      </c>
      <c r="N48" s="48">
        <f t="shared" si="8"/>
        <v>0</v>
      </c>
      <c r="O48" s="49">
        <f t="shared" si="9"/>
        <v>0</v>
      </c>
    </row>
    <row r="49" spans="2:15" x14ac:dyDescent="0.2">
      <c r="B49" s="53" t="s">
        <v>274</v>
      </c>
      <c r="C49" s="53" t="s">
        <v>2655</v>
      </c>
      <c r="D49" s="53" t="s">
        <v>12</v>
      </c>
      <c r="E49" s="53">
        <v>10148020</v>
      </c>
      <c r="F49" s="53" t="s">
        <v>52</v>
      </c>
      <c r="G49" s="54" t="s">
        <v>35</v>
      </c>
      <c r="H49" s="47">
        <v>152</v>
      </c>
      <c r="I49" s="48">
        <f t="shared" si="5"/>
        <v>136.80000000000001</v>
      </c>
      <c r="J49" s="49">
        <f t="shared" si="6"/>
        <v>121.6</v>
      </c>
      <c r="K49" s="5"/>
      <c r="L49" s="55"/>
      <c r="M49" s="47">
        <f t="shared" si="7"/>
        <v>0</v>
      </c>
      <c r="N49" s="48">
        <f t="shared" si="8"/>
        <v>0</v>
      </c>
      <c r="O49" s="49">
        <f t="shared" si="9"/>
        <v>0</v>
      </c>
    </row>
    <row r="50" spans="2:15" x14ac:dyDescent="0.2">
      <c r="B50" s="53" t="s">
        <v>274</v>
      </c>
      <c r="C50" s="53" t="s">
        <v>2655</v>
      </c>
      <c r="D50" s="53" t="s">
        <v>12</v>
      </c>
      <c r="E50" s="53">
        <v>10148025</v>
      </c>
      <c r="F50" s="53" t="s">
        <v>53</v>
      </c>
      <c r="G50" s="54" t="s">
        <v>35</v>
      </c>
      <c r="H50" s="47">
        <v>202</v>
      </c>
      <c r="I50" s="48">
        <f t="shared" si="5"/>
        <v>181.8</v>
      </c>
      <c r="J50" s="49">
        <f t="shared" si="6"/>
        <v>161.6</v>
      </c>
      <c r="K50" s="5"/>
      <c r="L50" s="55"/>
      <c r="M50" s="47">
        <f t="shared" si="7"/>
        <v>0</v>
      </c>
      <c r="N50" s="48">
        <f t="shared" si="8"/>
        <v>0</v>
      </c>
      <c r="O50" s="49">
        <f t="shared" si="9"/>
        <v>0</v>
      </c>
    </row>
    <row r="51" spans="2:15" x14ac:dyDescent="0.2">
      <c r="B51" s="53" t="s">
        <v>274</v>
      </c>
      <c r="C51" s="53" t="s">
        <v>2655</v>
      </c>
      <c r="D51" s="53" t="s">
        <v>12</v>
      </c>
      <c r="E51" s="53">
        <v>10144020</v>
      </c>
      <c r="F51" s="53" t="s">
        <v>54</v>
      </c>
      <c r="G51" s="54" t="s">
        <v>35</v>
      </c>
      <c r="H51" s="47">
        <v>112</v>
      </c>
      <c r="I51" s="48">
        <f t="shared" si="5"/>
        <v>100.8</v>
      </c>
      <c r="J51" s="49">
        <f t="shared" si="6"/>
        <v>89.6</v>
      </c>
      <c r="K51" s="5"/>
      <c r="L51" s="55"/>
      <c r="M51" s="47">
        <f t="shared" si="7"/>
        <v>0</v>
      </c>
      <c r="N51" s="48">
        <f t="shared" si="8"/>
        <v>0</v>
      </c>
      <c r="O51" s="49">
        <f t="shared" si="9"/>
        <v>0</v>
      </c>
    </row>
    <row r="52" spans="2:15" x14ac:dyDescent="0.2">
      <c r="B52" s="53" t="s">
        <v>274</v>
      </c>
      <c r="C52" s="53" t="s">
        <v>2655</v>
      </c>
      <c r="D52" s="53" t="s">
        <v>12</v>
      </c>
      <c r="E52" s="53">
        <v>10144025</v>
      </c>
      <c r="F52" s="53" t="s">
        <v>55</v>
      </c>
      <c r="G52" s="54" t="s">
        <v>35</v>
      </c>
      <c r="H52" s="47">
        <v>152</v>
      </c>
      <c r="I52" s="48">
        <f t="shared" si="5"/>
        <v>136.80000000000001</v>
      </c>
      <c r="J52" s="49">
        <f t="shared" si="6"/>
        <v>121.6</v>
      </c>
      <c r="K52" s="5"/>
      <c r="L52" s="55"/>
      <c r="M52" s="47">
        <f t="shared" si="7"/>
        <v>0</v>
      </c>
      <c r="N52" s="48">
        <f t="shared" si="8"/>
        <v>0</v>
      </c>
      <c r="O52" s="49">
        <f t="shared" si="9"/>
        <v>0</v>
      </c>
    </row>
    <row r="53" spans="2:15" x14ac:dyDescent="0.2">
      <c r="B53" s="53" t="s">
        <v>274</v>
      </c>
      <c r="C53" s="53" t="s">
        <v>2655</v>
      </c>
      <c r="D53" s="53" t="s">
        <v>12</v>
      </c>
      <c r="E53" s="53">
        <v>10144050</v>
      </c>
      <c r="F53" s="53" t="s">
        <v>56</v>
      </c>
      <c r="G53" s="54" t="s">
        <v>35</v>
      </c>
      <c r="H53" s="47">
        <v>626</v>
      </c>
      <c r="I53" s="48">
        <f t="shared" si="5"/>
        <v>563.4</v>
      </c>
      <c r="J53" s="49">
        <f t="shared" si="6"/>
        <v>500.8</v>
      </c>
      <c r="K53" s="5"/>
      <c r="L53" s="55"/>
      <c r="M53" s="47">
        <f t="shared" si="7"/>
        <v>0</v>
      </c>
      <c r="N53" s="48">
        <f t="shared" si="8"/>
        <v>0</v>
      </c>
      <c r="O53" s="49">
        <f t="shared" si="9"/>
        <v>0</v>
      </c>
    </row>
    <row r="54" spans="2:15" x14ac:dyDescent="0.2">
      <c r="B54" s="53" t="s">
        <v>274</v>
      </c>
      <c r="C54" s="53" t="s">
        <v>2655</v>
      </c>
      <c r="D54" s="53" t="s">
        <v>12</v>
      </c>
      <c r="E54" s="53">
        <v>10118020</v>
      </c>
      <c r="F54" s="53" t="s">
        <v>57</v>
      </c>
      <c r="G54" s="54" t="s">
        <v>35</v>
      </c>
      <c r="H54" s="47">
        <v>10</v>
      </c>
      <c r="I54" s="48">
        <f t="shared" si="5"/>
        <v>9</v>
      </c>
      <c r="J54" s="49">
        <f t="shared" si="6"/>
        <v>8</v>
      </c>
      <c r="K54" s="5"/>
      <c r="L54" s="55"/>
      <c r="M54" s="47">
        <f t="shared" si="7"/>
        <v>0</v>
      </c>
      <c r="N54" s="48">
        <f t="shared" si="8"/>
        <v>0</v>
      </c>
      <c r="O54" s="49">
        <f t="shared" si="9"/>
        <v>0</v>
      </c>
    </row>
    <row r="55" spans="2:15" x14ac:dyDescent="0.2">
      <c r="B55" s="53" t="s">
        <v>274</v>
      </c>
      <c r="C55" s="53" t="s">
        <v>2655</v>
      </c>
      <c r="D55" s="53" t="s">
        <v>12</v>
      </c>
      <c r="E55" s="53">
        <v>10118025</v>
      </c>
      <c r="F55" s="53" t="s">
        <v>58</v>
      </c>
      <c r="G55" s="54" t="s">
        <v>35</v>
      </c>
      <c r="H55" s="47">
        <v>13</v>
      </c>
      <c r="I55" s="48">
        <f t="shared" si="5"/>
        <v>11.7</v>
      </c>
      <c r="J55" s="49">
        <f t="shared" si="6"/>
        <v>10.4</v>
      </c>
      <c r="K55" s="5"/>
      <c r="L55" s="55"/>
      <c r="M55" s="47">
        <f t="shared" si="7"/>
        <v>0</v>
      </c>
      <c r="N55" s="48">
        <f t="shared" si="8"/>
        <v>0</v>
      </c>
      <c r="O55" s="49">
        <f t="shared" si="9"/>
        <v>0</v>
      </c>
    </row>
    <row r="56" spans="2:15" x14ac:dyDescent="0.2">
      <c r="B56" s="53" t="s">
        <v>274</v>
      </c>
      <c r="C56" s="53" t="s">
        <v>2655</v>
      </c>
      <c r="D56" s="53" t="s">
        <v>12</v>
      </c>
      <c r="E56" s="53">
        <v>10118032</v>
      </c>
      <c r="F56" s="53" t="s">
        <v>59</v>
      </c>
      <c r="G56" s="54" t="s">
        <v>35</v>
      </c>
      <c r="H56" s="47">
        <v>23</v>
      </c>
      <c r="I56" s="48">
        <f t="shared" si="5"/>
        <v>20.7</v>
      </c>
      <c r="J56" s="49">
        <f t="shared" si="6"/>
        <v>18.399999999999999</v>
      </c>
      <c r="K56" s="5"/>
      <c r="L56" s="55"/>
      <c r="M56" s="47">
        <f t="shared" si="7"/>
        <v>0</v>
      </c>
      <c r="N56" s="48">
        <f t="shared" si="8"/>
        <v>0</v>
      </c>
      <c r="O56" s="49">
        <f t="shared" si="9"/>
        <v>0</v>
      </c>
    </row>
    <row r="57" spans="2:15" x14ac:dyDescent="0.2">
      <c r="B57" s="53" t="s">
        <v>274</v>
      </c>
      <c r="C57" s="53" t="s">
        <v>2655</v>
      </c>
      <c r="D57" s="53" t="s">
        <v>12</v>
      </c>
      <c r="E57" s="53">
        <v>10119032</v>
      </c>
      <c r="F57" s="53" t="s">
        <v>60</v>
      </c>
      <c r="G57" s="54" t="s">
        <v>35</v>
      </c>
      <c r="H57" s="47">
        <v>48</v>
      </c>
      <c r="I57" s="48">
        <f t="shared" si="5"/>
        <v>43.2</v>
      </c>
      <c r="J57" s="49">
        <f t="shared" si="6"/>
        <v>38.4</v>
      </c>
      <c r="K57" s="5"/>
      <c r="L57" s="55"/>
      <c r="M57" s="47">
        <f t="shared" si="7"/>
        <v>0</v>
      </c>
      <c r="N57" s="48">
        <f t="shared" si="8"/>
        <v>0</v>
      </c>
      <c r="O57" s="49">
        <f t="shared" si="9"/>
        <v>0</v>
      </c>
    </row>
    <row r="58" spans="2:15" x14ac:dyDescent="0.2">
      <c r="B58" s="53" t="s">
        <v>274</v>
      </c>
      <c r="C58" s="53" t="s">
        <v>2655</v>
      </c>
      <c r="D58" s="53" t="s">
        <v>12</v>
      </c>
      <c r="E58" s="53">
        <v>10119132</v>
      </c>
      <c r="F58" s="53" t="s">
        <v>61</v>
      </c>
      <c r="G58" s="54" t="s">
        <v>35</v>
      </c>
      <c r="H58" s="47">
        <v>48</v>
      </c>
      <c r="I58" s="48">
        <f t="shared" si="5"/>
        <v>43.2</v>
      </c>
      <c r="J58" s="49">
        <f t="shared" si="6"/>
        <v>38.4</v>
      </c>
      <c r="K58" s="5"/>
      <c r="L58" s="55"/>
      <c r="M58" s="47">
        <f t="shared" si="7"/>
        <v>0</v>
      </c>
      <c r="N58" s="48">
        <f t="shared" si="8"/>
        <v>0</v>
      </c>
      <c r="O58" s="49">
        <f t="shared" si="9"/>
        <v>0</v>
      </c>
    </row>
    <row r="59" spans="2:15" x14ac:dyDescent="0.2">
      <c r="B59" s="53" t="s">
        <v>274</v>
      </c>
      <c r="C59" s="53" t="s">
        <v>2655</v>
      </c>
      <c r="D59" s="53" t="s">
        <v>12</v>
      </c>
      <c r="E59" s="53">
        <v>10119040</v>
      </c>
      <c r="F59" s="53" t="s">
        <v>62</v>
      </c>
      <c r="G59" s="54" t="s">
        <v>35</v>
      </c>
      <c r="H59" s="47">
        <v>70</v>
      </c>
      <c r="I59" s="48">
        <f t="shared" si="5"/>
        <v>63</v>
      </c>
      <c r="J59" s="49">
        <f t="shared" si="6"/>
        <v>56</v>
      </c>
      <c r="K59" s="5"/>
      <c r="L59" s="55"/>
      <c r="M59" s="47">
        <f t="shared" si="7"/>
        <v>0</v>
      </c>
      <c r="N59" s="48">
        <f t="shared" si="8"/>
        <v>0</v>
      </c>
      <c r="O59" s="49">
        <f t="shared" si="9"/>
        <v>0</v>
      </c>
    </row>
    <row r="60" spans="2:15" x14ac:dyDescent="0.2">
      <c r="B60" s="53" t="s">
        <v>274</v>
      </c>
      <c r="C60" s="53" t="s">
        <v>2655</v>
      </c>
      <c r="D60" s="53" t="s">
        <v>12</v>
      </c>
      <c r="E60" s="53">
        <v>10119140</v>
      </c>
      <c r="F60" s="53" t="s">
        <v>63</v>
      </c>
      <c r="G60" s="54" t="s">
        <v>35</v>
      </c>
      <c r="H60" s="47">
        <v>70</v>
      </c>
      <c r="I60" s="48">
        <f t="shared" si="5"/>
        <v>63</v>
      </c>
      <c r="J60" s="49">
        <f t="shared" si="6"/>
        <v>56</v>
      </c>
      <c r="K60" s="5"/>
      <c r="L60" s="55"/>
      <c r="M60" s="47">
        <f t="shared" si="7"/>
        <v>0</v>
      </c>
      <c r="N60" s="48">
        <f t="shared" si="8"/>
        <v>0</v>
      </c>
      <c r="O60" s="49">
        <f t="shared" si="9"/>
        <v>0</v>
      </c>
    </row>
    <row r="61" spans="2:15" x14ac:dyDescent="0.2">
      <c r="B61" s="53" t="s">
        <v>274</v>
      </c>
      <c r="C61" s="53" t="s">
        <v>2655</v>
      </c>
      <c r="D61" s="53" t="s">
        <v>12</v>
      </c>
      <c r="E61" s="53">
        <v>101130110</v>
      </c>
      <c r="F61" s="53" t="s">
        <v>64</v>
      </c>
      <c r="G61" s="54" t="s">
        <v>35</v>
      </c>
      <c r="H61" s="47">
        <v>257</v>
      </c>
      <c r="I61" s="48">
        <f t="shared" si="5"/>
        <v>231.3</v>
      </c>
      <c r="J61" s="49">
        <f t="shared" si="6"/>
        <v>205.6</v>
      </c>
      <c r="K61" s="5"/>
      <c r="L61" s="55"/>
      <c r="M61" s="47">
        <f t="shared" si="7"/>
        <v>0</v>
      </c>
      <c r="N61" s="48">
        <f t="shared" si="8"/>
        <v>0</v>
      </c>
      <c r="O61" s="49">
        <f t="shared" si="9"/>
        <v>0</v>
      </c>
    </row>
    <row r="62" spans="2:15" x14ac:dyDescent="0.2">
      <c r="B62" s="53" t="s">
        <v>274</v>
      </c>
      <c r="C62" s="53" t="s">
        <v>2655</v>
      </c>
      <c r="D62" s="53" t="s">
        <v>12</v>
      </c>
      <c r="E62" s="53">
        <v>10113020</v>
      </c>
      <c r="F62" s="53" t="s">
        <v>65</v>
      </c>
      <c r="G62" s="54" t="s">
        <v>35</v>
      </c>
      <c r="H62" s="47">
        <v>4</v>
      </c>
      <c r="I62" s="48">
        <f t="shared" si="5"/>
        <v>3.6</v>
      </c>
      <c r="J62" s="49">
        <f t="shared" si="6"/>
        <v>3.2</v>
      </c>
      <c r="K62" s="5"/>
      <c r="L62" s="55"/>
      <c r="M62" s="47">
        <f t="shared" si="7"/>
        <v>0</v>
      </c>
      <c r="N62" s="48">
        <f t="shared" si="8"/>
        <v>0</v>
      </c>
      <c r="O62" s="49">
        <f t="shared" si="9"/>
        <v>0</v>
      </c>
    </row>
    <row r="63" spans="2:15" x14ac:dyDescent="0.2">
      <c r="B63" s="53" t="s">
        <v>274</v>
      </c>
      <c r="C63" s="53" t="s">
        <v>2655</v>
      </c>
      <c r="D63" s="53" t="s">
        <v>12</v>
      </c>
      <c r="E63" s="53">
        <v>10113025</v>
      </c>
      <c r="F63" s="53" t="s">
        <v>66</v>
      </c>
      <c r="G63" s="54" t="s">
        <v>35</v>
      </c>
      <c r="H63" s="47">
        <v>6</v>
      </c>
      <c r="I63" s="48">
        <f t="shared" si="5"/>
        <v>5.4</v>
      </c>
      <c r="J63" s="49">
        <f t="shared" si="6"/>
        <v>4.8</v>
      </c>
      <c r="K63" s="5"/>
      <c r="L63" s="55"/>
      <c r="M63" s="47">
        <f t="shared" si="7"/>
        <v>0</v>
      </c>
      <c r="N63" s="48">
        <f t="shared" si="8"/>
        <v>0</v>
      </c>
      <c r="O63" s="49">
        <f t="shared" si="9"/>
        <v>0</v>
      </c>
    </row>
    <row r="64" spans="2:15" x14ac:dyDescent="0.2">
      <c r="B64" s="53" t="s">
        <v>274</v>
      </c>
      <c r="C64" s="53" t="s">
        <v>2655</v>
      </c>
      <c r="D64" s="53" t="s">
        <v>12</v>
      </c>
      <c r="E64" s="53">
        <v>10113032</v>
      </c>
      <c r="F64" s="53" t="s">
        <v>67</v>
      </c>
      <c r="G64" s="54" t="s">
        <v>35</v>
      </c>
      <c r="H64" s="47">
        <v>10</v>
      </c>
      <c r="I64" s="48">
        <f t="shared" si="5"/>
        <v>9</v>
      </c>
      <c r="J64" s="49">
        <f t="shared" si="6"/>
        <v>8</v>
      </c>
      <c r="K64" s="5"/>
      <c r="L64" s="55"/>
      <c r="M64" s="47">
        <f t="shared" si="7"/>
        <v>0</v>
      </c>
      <c r="N64" s="48">
        <f t="shared" si="8"/>
        <v>0</v>
      </c>
      <c r="O64" s="49">
        <f t="shared" si="9"/>
        <v>0</v>
      </c>
    </row>
    <row r="65" spans="2:15" x14ac:dyDescent="0.2">
      <c r="B65" s="53" t="s">
        <v>274</v>
      </c>
      <c r="C65" s="53" t="s">
        <v>2655</v>
      </c>
      <c r="D65" s="53" t="s">
        <v>12</v>
      </c>
      <c r="E65" s="53">
        <v>10113040</v>
      </c>
      <c r="F65" s="53" t="s">
        <v>68</v>
      </c>
      <c r="G65" s="54" t="s">
        <v>35</v>
      </c>
      <c r="H65" s="47">
        <v>16</v>
      </c>
      <c r="I65" s="48">
        <f t="shared" si="5"/>
        <v>14.4</v>
      </c>
      <c r="J65" s="49">
        <f t="shared" si="6"/>
        <v>12.8</v>
      </c>
      <c r="K65" s="5"/>
      <c r="L65" s="55"/>
      <c r="M65" s="47">
        <f t="shared" si="7"/>
        <v>0</v>
      </c>
      <c r="N65" s="48">
        <f t="shared" si="8"/>
        <v>0</v>
      </c>
      <c r="O65" s="49">
        <f t="shared" si="9"/>
        <v>0</v>
      </c>
    </row>
    <row r="66" spans="2:15" x14ac:dyDescent="0.2">
      <c r="B66" s="53" t="s">
        <v>274</v>
      </c>
      <c r="C66" s="53" t="s">
        <v>2655</v>
      </c>
      <c r="D66" s="53" t="s">
        <v>12</v>
      </c>
      <c r="E66" s="53">
        <v>10113050</v>
      </c>
      <c r="F66" s="53" t="s">
        <v>69</v>
      </c>
      <c r="G66" s="54" t="s">
        <v>35</v>
      </c>
      <c r="H66" s="47">
        <v>27</v>
      </c>
      <c r="I66" s="48">
        <f t="shared" si="5"/>
        <v>24.3</v>
      </c>
      <c r="J66" s="49">
        <f t="shared" si="6"/>
        <v>21.6</v>
      </c>
      <c r="K66" s="5"/>
      <c r="L66" s="55"/>
      <c r="M66" s="47">
        <f t="shared" si="7"/>
        <v>0</v>
      </c>
      <c r="N66" s="48">
        <f t="shared" si="8"/>
        <v>0</v>
      </c>
      <c r="O66" s="49">
        <f t="shared" si="9"/>
        <v>0</v>
      </c>
    </row>
    <row r="67" spans="2:15" x14ac:dyDescent="0.2">
      <c r="B67" s="53" t="s">
        <v>274</v>
      </c>
      <c r="C67" s="53" t="s">
        <v>2655</v>
      </c>
      <c r="D67" s="53" t="s">
        <v>12</v>
      </c>
      <c r="E67" s="53">
        <v>10113063</v>
      </c>
      <c r="F67" s="53" t="s">
        <v>70</v>
      </c>
      <c r="G67" s="54" t="s">
        <v>35</v>
      </c>
      <c r="H67" s="47">
        <v>49</v>
      </c>
      <c r="I67" s="48">
        <f t="shared" si="5"/>
        <v>44.1</v>
      </c>
      <c r="J67" s="49">
        <f t="shared" si="6"/>
        <v>39.200000000000003</v>
      </c>
      <c r="K67" s="5"/>
      <c r="L67" s="55"/>
      <c r="M67" s="47">
        <f t="shared" si="7"/>
        <v>0</v>
      </c>
      <c r="N67" s="48">
        <f t="shared" si="8"/>
        <v>0</v>
      </c>
      <c r="O67" s="49">
        <f t="shared" si="9"/>
        <v>0</v>
      </c>
    </row>
    <row r="68" spans="2:15" x14ac:dyDescent="0.2">
      <c r="B68" s="53" t="s">
        <v>274</v>
      </c>
      <c r="C68" s="53" t="s">
        <v>2655</v>
      </c>
      <c r="D68" s="53" t="s">
        <v>12</v>
      </c>
      <c r="E68" s="53">
        <v>10113075</v>
      </c>
      <c r="F68" s="53" t="s">
        <v>71</v>
      </c>
      <c r="G68" s="54" t="s">
        <v>35</v>
      </c>
      <c r="H68" s="47">
        <v>159</v>
      </c>
      <c r="I68" s="48">
        <f t="shared" si="5"/>
        <v>143.1</v>
      </c>
      <c r="J68" s="49">
        <f t="shared" si="6"/>
        <v>127.2</v>
      </c>
      <c r="K68" s="5"/>
      <c r="L68" s="55"/>
      <c r="M68" s="47">
        <f t="shared" si="7"/>
        <v>0</v>
      </c>
      <c r="N68" s="48">
        <f t="shared" si="8"/>
        <v>0</v>
      </c>
      <c r="O68" s="49">
        <f t="shared" si="9"/>
        <v>0</v>
      </c>
    </row>
    <row r="69" spans="2:15" x14ac:dyDescent="0.2">
      <c r="B69" s="53" t="s">
        <v>274</v>
      </c>
      <c r="C69" s="53" t="s">
        <v>2655</v>
      </c>
      <c r="D69" s="53" t="s">
        <v>12</v>
      </c>
      <c r="E69" s="53">
        <v>10113090</v>
      </c>
      <c r="F69" s="53" t="s">
        <v>72</v>
      </c>
      <c r="G69" s="54" t="s">
        <v>35</v>
      </c>
      <c r="H69" s="47">
        <v>196</v>
      </c>
      <c r="I69" s="48">
        <f t="shared" si="5"/>
        <v>176.4</v>
      </c>
      <c r="J69" s="49">
        <f t="shared" si="6"/>
        <v>156.80000000000001</v>
      </c>
      <c r="K69" s="5"/>
      <c r="L69" s="55"/>
      <c r="M69" s="47">
        <f t="shared" si="7"/>
        <v>0</v>
      </c>
      <c r="N69" s="48">
        <f t="shared" si="8"/>
        <v>0</v>
      </c>
      <c r="O69" s="49">
        <f t="shared" si="9"/>
        <v>0</v>
      </c>
    </row>
    <row r="70" spans="2:15" x14ac:dyDescent="0.2">
      <c r="B70" s="53" t="s">
        <v>274</v>
      </c>
      <c r="C70" s="53" t="s">
        <v>2655</v>
      </c>
      <c r="D70" s="53" t="s">
        <v>12</v>
      </c>
      <c r="E70" s="53">
        <v>10011063</v>
      </c>
      <c r="F70" s="53" t="s">
        <v>73</v>
      </c>
      <c r="G70" s="54" t="s">
        <v>35</v>
      </c>
      <c r="H70" s="47">
        <v>187</v>
      </c>
      <c r="I70" s="48">
        <f t="shared" si="5"/>
        <v>168.3</v>
      </c>
      <c r="J70" s="49">
        <f t="shared" si="6"/>
        <v>149.6</v>
      </c>
      <c r="K70" s="5"/>
      <c r="L70" s="55"/>
      <c r="M70" s="47">
        <f t="shared" si="7"/>
        <v>0</v>
      </c>
      <c r="N70" s="48">
        <f t="shared" si="8"/>
        <v>0</v>
      </c>
      <c r="O70" s="49">
        <f t="shared" si="9"/>
        <v>0</v>
      </c>
    </row>
    <row r="71" spans="2:15" x14ac:dyDescent="0.2">
      <c r="B71" s="53" t="s">
        <v>274</v>
      </c>
      <c r="C71" s="53" t="s">
        <v>2655</v>
      </c>
      <c r="D71" s="53" t="s">
        <v>12</v>
      </c>
      <c r="E71" s="53">
        <v>10011075</v>
      </c>
      <c r="F71" s="53" t="s">
        <v>74</v>
      </c>
      <c r="G71" s="54" t="s">
        <v>35</v>
      </c>
      <c r="H71" s="47">
        <v>143</v>
      </c>
      <c r="I71" s="48">
        <f t="shared" si="5"/>
        <v>128.69999999999999</v>
      </c>
      <c r="J71" s="49">
        <f t="shared" si="6"/>
        <v>114.4</v>
      </c>
      <c r="K71" s="5"/>
      <c r="L71" s="55"/>
      <c r="M71" s="47">
        <f t="shared" si="7"/>
        <v>0</v>
      </c>
      <c r="N71" s="48">
        <f t="shared" si="8"/>
        <v>0</v>
      </c>
      <c r="O71" s="49">
        <f t="shared" si="9"/>
        <v>0</v>
      </c>
    </row>
    <row r="72" spans="2:15" x14ac:dyDescent="0.2">
      <c r="B72" s="53" t="s">
        <v>274</v>
      </c>
      <c r="C72" s="53" t="s">
        <v>2655</v>
      </c>
      <c r="D72" s="53" t="s">
        <v>12</v>
      </c>
      <c r="E72" s="53">
        <v>10011090</v>
      </c>
      <c r="F72" s="53" t="s">
        <v>75</v>
      </c>
      <c r="G72" s="54" t="s">
        <v>35</v>
      </c>
      <c r="H72" s="47">
        <v>183</v>
      </c>
      <c r="I72" s="48">
        <f t="shared" si="5"/>
        <v>164.7</v>
      </c>
      <c r="J72" s="49">
        <f t="shared" si="6"/>
        <v>146.4</v>
      </c>
      <c r="K72" s="5"/>
      <c r="L72" s="55"/>
      <c r="M72" s="47">
        <f t="shared" si="7"/>
        <v>0</v>
      </c>
      <c r="N72" s="48">
        <f t="shared" si="8"/>
        <v>0</v>
      </c>
      <c r="O72" s="49">
        <f t="shared" si="9"/>
        <v>0</v>
      </c>
    </row>
    <row r="73" spans="2:15" x14ac:dyDescent="0.2">
      <c r="B73" s="53" t="s">
        <v>274</v>
      </c>
      <c r="C73" s="53" t="s">
        <v>2655</v>
      </c>
      <c r="D73" s="53" t="s">
        <v>12</v>
      </c>
      <c r="E73" s="53">
        <v>10002520</v>
      </c>
      <c r="F73" s="53" t="s">
        <v>76</v>
      </c>
      <c r="G73" s="54" t="s">
        <v>35</v>
      </c>
      <c r="H73" s="47">
        <v>4</v>
      </c>
      <c r="I73" s="48">
        <f t="shared" si="5"/>
        <v>3.6</v>
      </c>
      <c r="J73" s="49">
        <f t="shared" si="6"/>
        <v>3.2</v>
      </c>
      <c r="K73" s="5"/>
      <c r="L73" s="55"/>
      <c r="M73" s="47">
        <f t="shared" si="7"/>
        <v>0</v>
      </c>
      <c r="N73" s="48">
        <f t="shared" si="8"/>
        <v>0</v>
      </c>
      <c r="O73" s="49">
        <f t="shared" si="9"/>
        <v>0</v>
      </c>
    </row>
    <row r="74" spans="2:15" x14ac:dyDescent="0.2">
      <c r="B74" s="53" t="s">
        <v>274</v>
      </c>
      <c r="C74" s="53" t="s">
        <v>2655</v>
      </c>
      <c r="D74" s="53" t="s">
        <v>12</v>
      </c>
      <c r="E74" s="53">
        <v>10003220</v>
      </c>
      <c r="F74" s="53" t="s">
        <v>77</v>
      </c>
      <c r="G74" s="54" t="s">
        <v>35</v>
      </c>
      <c r="H74" s="47">
        <v>6</v>
      </c>
      <c r="I74" s="48">
        <f t="shared" si="5"/>
        <v>5.4</v>
      </c>
      <c r="J74" s="49">
        <f t="shared" si="6"/>
        <v>4.8</v>
      </c>
      <c r="K74" s="5"/>
      <c r="L74" s="55"/>
      <c r="M74" s="47">
        <f t="shared" si="7"/>
        <v>0</v>
      </c>
      <c r="N74" s="48">
        <f t="shared" si="8"/>
        <v>0</v>
      </c>
      <c r="O74" s="49">
        <f t="shared" si="9"/>
        <v>0</v>
      </c>
    </row>
    <row r="75" spans="2:15" x14ac:dyDescent="0.2">
      <c r="B75" s="53" t="s">
        <v>274</v>
      </c>
      <c r="C75" s="53" t="s">
        <v>2655</v>
      </c>
      <c r="D75" s="53" t="s">
        <v>12</v>
      </c>
      <c r="E75" s="53">
        <v>10003225</v>
      </c>
      <c r="F75" s="53" t="s">
        <v>78</v>
      </c>
      <c r="G75" s="54" t="s">
        <v>35</v>
      </c>
      <c r="H75" s="47">
        <v>6</v>
      </c>
      <c r="I75" s="48">
        <f t="shared" si="5"/>
        <v>5.4</v>
      </c>
      <c r="J75" s="49">
        <f t="shared" si="6"/>
        <v>4.8</v>
      </c>
      <c r="K75" s="5"/>
      <c r="L75" s="55"/>
      <c r="M75" s="47">
        <f t="shared" si="7"/>
        <v>0</v>
      </c>
      <c r="N75" s="48">
        <f t="shared" si="8"/>
        <v>0</v>
      </c>
      <c r="O75" s="49">
        <f t="shared" si="9"/>
        <v>0</v>
      </c>
    </row>
    <row r="76" spans="2:15" x14ac:dyDescent="0.2">
      <c r="B76" s="53" t="s">
        <v>274</v>
      </c>
      <c r="C76" s="53" t="s">
        <v>2655</v>
      </c>
      <c r="D76" s="53" t="s">
        <v>12</v>
      </c>
      <c r="E76" s="53">
        <v>10004020</v>
      </c>
      <c r="F76" s="53" t="s">
        <v>79</v>
      </c>
      <c r="G76" s="54" t="s">
        <v>35</v>
      </c>
      <c r="H76" s="47">
        <v>10</v>
      </c>
      <c r="I76" s="48">
        <f t="shared" si="5"/>
        <v>9</v>
      </c>
      <c r="J76" s="49">
        <f t="shared" si="6"/>
        <v>8</v>
      </c>
      <c r="K76" s="5"/>
      <c r="L76" s="55"/>
      <c r="M76" s="47">
        <f t="shared" si="7"/>
        <v>0</v>
      </c>
      <c r="N76" s="48">
        <f t="shared" si="8"/>
        <v>0</v>
      </c>
      <c r="O76" s="49">
        <f t="shared" si="9"/>
        <v>0</v>
      </c>
    </row>
    <row r="77" spans="2:15" x14ac:dyDescent="0.2">
      <c r="B77" s="53" t="s">
        <v>274</v>
      </c>
      <c r="C77" s="53" t="s">
        <v>2655</v>
      </c>
      <c r="D77" s="53" t="s">
        <v>12</v>
      </c>
      <c r="E77" s="53">
        <v>10004025</v>
      </c>
      <c r="F77" s="53" t="s">
        <v>80</v>
      </c>
      <c r="G77" s="54" t="s">
        <v>35</v>
      </c>
      <c r="H77" s="47">
        <v>10</v>
      </c>
      <c r="I77" s="48">
        <f t="shared" si="5"/>
        <v>9</v>
      </c>
      <c r="J77" s="49">
        <f t="shared" si="6"/>
        <v>8</v>
      </c>
      <c r="K77" s="5"/>
      <c r="L77" s="55"/>
      <c r="M77" s="47">
        <f t="shared" si="7"/>
        <v>0</v>
      </c>
      <c r="N77" s="48">
        <f t="shared" si="8"/>
        <v>0</v>
      </c>
      <c r="O77" s="49">
        <f t="shared" si="9"/>
        <v>0</v>
      </c>
    </row>
    <row r="78" spans="2:15" x14ac:dyDescent="0.2">
      <c r="B78" s="53" t="s">
        <v>274</v>
      </c>
      <c r="C78" s="53" t="s">
        <v>2655</v>
      </c>
      <c r="D78" s="53" t="s">
        <v>12</v>
      </c>
      <c r="E78" s="53">
        <v>10004032</v>
      </c>
      <c r="F78" s="53" t="s">
        <v>81</v>
      </c>
      <c r="G78" s="54" t="s">
        <v>35</v>
      </c>
      <c r="H78" s="47">
        <v>10</v>
      </c>
      <c r="I78" s="48">
        <f t="shared" si="5"/>
        <v>9</v>
      </c>
      <c r="J78" s="49">
        <f t="shared" si="6"/>
        <v>8</v>
      </c>
      <c r="K78" s="5"/>
      <c r="L78" s="55"/>
      <c r="M78" s="47">
        <f t="shared" si="7"/>
        <v>0</v>
      </c>
      <c r="N78" s="48">
        <f t="shared" si="8"/>
        <v>0</v>
      </c>
      <c r="O78" s="49">
        <f t="shared" si="9"/>
        <v>0</v>
      </c>
    </row>
    <row r="79" spans="2:15" x14ac:dyDescent="0.2">
      <c r="B79" s="53" t="s">
        <v>274</v>
      </c>
      <c r="C79" s="53" t="s">
        <v>2655</v>
      </c>
      <c r="D79" s="53" t="s">
        <v>12</v>
      </c>
      <c r="E79" s="53">
        <v>10005020</v>
      </c>
      <c r="F79" s="53" t="s">
        <v>82</v>
      </c>
      <c r="G79" s="54" t="s">
        <v>35</v>
      </c>
      <c r="H79" s="47">
        <v>15</v>
      </c>
      <c r="I79" s="48">
        <f t="shared" si="5"/>
        <v>13.5</v>
      </c>
      <c r="J79" s="49">
        <f t="shared" si="6"/>
        <v>12</v>
      </c>
      <c r="K79" s="5"/>
      <c r="L79" s="55"/>
      <c r="M79" s="47">
        <f t="shared" si="7"/>
        <v>0</v>
      </c>
      <c r="N79" s="48">
        <f t="shared" si="8"/>
        <v>0</v>
      </c>
      <c r="O79" s="49">
        <f t="shared" si="9"/>
        <v>0</v>
      </c>
    </row>
    <row r="80" spans="2:15" x14ac:dyDescent="0.2">
      <c r="B80" s="53" t="s">
        <v>274</v>
      </c>
      <c r="C80" s="53" t="s">
        <v>2655</v>
      </c>
      <c r="D80" s="53" t="s">
        <v>12</v>
      </c>
      <c r="E80" s="53">
        <v>10005025</v>
      </c>
      <c r="F80" s="53" t="s">
        <v>83</v>
      </c>
      <c r="G80" s="54" t="s">
        <v>35</v>
      </c>
      <c r="H80" s="47">
        <v>15</v>
      </c>
      <c r="I80" s="48">
        <f t="shared" si="5"/>
        <v>13.5</v>
      </c>
      <c r="J80" s="49">
        <f t="shared" si="6"/>
        <v>12</v>
      </c>
      <c r="K80" s="5"/>
      <c r="L80" s="55"/>
      <c r="M80" s="47">
        <f t="shared" si="7"/>
        <v>0</v>
      </c>
      <c r="N80" s="48">
        <f t="shared" si="8"/>
        <v>0</v>
      </c>
      <c r="O80" s="49">
        <f t="shared" si="9"/>
        <v>0</v>
      </c>
    </row>
    <row r="81" spans="2:15" x14ac:dyDescent="0.2">
      <c r="B81" s="53" t="s">
        <v>274</v>
      </c>
      <c r="C81" s="53" t="s">
        <v>2655</v>
      </c>
      <c r="D81" s="53" t="s">
        <v>12</v>
      </c>
      <c r="E81" s="53">
        <v>10005032</v>
      </c>
      <c r="F81" s="53" t="s">
        <v>84</v>
      </c>
      <c r="G81" s="54" t="s">
        <v>35</v>
      </c>
      <c r="H81" s="47">
        <v>16</v>
      </c>
      <c r="I81" s="48">
        <f t="shared" si="5"/>
        <v>14.4</v>
      </c>
      <c r="J81" s="49">
        <f t="shared" si="6"/>
        <v>12.8</v>
      </c>
      <c r="K81" s="5"/>
      <c r="L81" s="55"/>
      <c r="M81" s="47">
        <f t="shared" si="7"/>
        <v>0</v>
      </c>
      <c r="N81" s="48">
        <f t="shared" si="8"/>
        <v>0</v>
      </c>
      <c r="O81" s="49">
        <f t="shared" si="9"/>
        <v>0</v>
      </c>
    </row>
    <row r="82" spans="2:15" x14ac:dyDescent="0.2">
      <c r="B82" s="53" t="s">
        <v>274</v>
      </c>
      <c r="C82" s="53" t="s">
        <v>2655</v>
      </c>
      <c r="D82" s="53" t="s">
        <v>12</v>
      </c>
      <c r="E82" s="53">
        <v>10005040</v>
      </c>
      <c r="F82" s="53" t="s">
        <v>85</v>
      </c>
      <c r="G82" s="54" t="s">
        <v>35</v>
      </c>
      <c r="H82" s="47">
        <v>18</v>
      </c>
      <c r="I82" s="48">
        <f t="shared" si="5"/>
        <v>16.2</v>
      </c>
      <c r="J82" s="49">
        <f t="shared" si="6"/>
        <v>14.4</v>
      </c>
      <c r="K82" s="5"/>
      <c r="L82" s="55"/>
      <c r="M82" s="47">
        <f t="shared" si="7"/>
        <v>0</v>
      </c>
      <c r="N82" s="48">
        <f t="shared" si="8"/>
        <v>0</v>
      </c>
      <c r="O82" s="49">
        <f t="shared" si="9"/>
        <v>0</v>
      </c>
    </row>
    <row r="83" spans="2:15" x14ac:dyDescent="0.2">
      <c r="B83" s="53" t="s">
        <v>274</v>
      </c>
      <c r="C83" s="53" t="s">
        <v>2655</v>
      </c>
      <c r="D83" s="53" t="s">
        <v>12</v>
      </c>
      <c r="E83" s="53">
        <v>10006320</v>
      </c>
      <c r="F83" s="53" t="s">
        <v>86</v>
      </c>
      <c r="G83" s="54" t="s">
        <v>35</v>
      </c>
      <c r="H83" s="47">
        <v>29</v>
      </c>
      <c r="I83" s="48">
        <f t="shared" si="5"/>
        <v>26.1</v>
      </c>
      <c r="J83" s="49">
        <f t="shared" si="6"/>
        <v>23.2</v>
      </c>
      <c r="K83" s="5"/>
      <c r="L83" s="55"/>
      <c r="M83" s="47">
        <f t="shared" si="7"/>
        <v>0</v>
      </c>
      <c r="N83" s="48">
        <f t="shared" si="8"/>
        <v>0</v>
      </c>
      <c r="O83" s="49">
        <f t="shared" si="9"/>
        <v>0</v>
      </c>
    </row>
    <row r="84" spans="2:15" x14ac:dyDescent="0.2">
      <c r="B84" s="53" t="s">
        <v>274</v>
      </c>
      <c r="C84" s="53" t="s">
        <v>2655</v>
      </c>
      <c r="D84" s="53" t="s">
        <v>12</v>
      </c>
      <c r="E84" s="53">
        <v>10006325</v>
      </c>
      <c r="F84" s="53" t="s">
        <v>87</v>
      </c>
      <c r="G84" s="54" t="s">
        <v>35</v>
      </c>
      <c r="H84" s="47">
        <v>26</v>
      </c>
      <c r="I84" s="48">
        <f t="shared" si="5"/>
        <v>23.4</v>
      </c>
      <c r="J84" s="49">
        <f t="shared" si="6"/>
        <v>20.8</v>
      </c>
      <c r="K84" s="5"/>
      <c r="L84" s="55"/>
      <c r="M84" s="47">
        <f t="shared" si="7"/>
        <v>0</v>
      </c>
      <c r="N84" s="48">
        <f t="shared" si="8"/>
        <v>0</v>
      </c>
      <c r="O84" s="49">
        <f t="shared" si="9"/>
        <v>0</v>
      </c>
    </row>
    <row r="85" spans="2:15" x14ac:dyDescent="0.2">
      <c r="B85" s="53" t="s">
        <v>274</v>
      </c>
      <c r="C85" s="53" t="s">
        <v>2655</v>
      </c>
      <c r="D85" s="53" t="s">
        <v>12</v>
      </c>
      <c r="E85" s="53">
        <v>10006332</v>
      </c>
      <c r="F85" s="53" t="s">
        <v>88</v>
      </c>
      <c r="G85" s="54" t="s">
        <v>35</v>
      </c>
      <c r="H85" s="47">
        <v>27</v>
      </c>
      <c r="I85" s="48">
        <f t="shared" si="5"/>
        <v>24.3</v>
      </c>
      <c r="J85" s="49">
        <f t="shared" si="6"/>
        <v>21.6</v>
      </c>
      <c r="K85" s="5"/>
      <c r="L85" s="55"/>
      <c r="M85" s="47">
        <f t="shared" si="7"/>
        <v>0</v>
      </c>
      <c r="N85" s="48">
        <f t="shared" si="8"/>
        <v>0</v>
      </c>
      <c r="O85" s="49">
        <f t="shared" si="9"/>
        <v>0</v>
      </c>
    </row>
    <row r="86" spans="2:15" x14ac:dyDescent="0.2">
      <c r="B86" s="53" t="s">
        <v>274</v>
      </c>
      <c r="C86" s="53" t="s">
        <v>2655</v>
      </c>
      <c r="D86" s="53" t="s">
        <v>12</v>
      </c>
      <c r="E86" s="53">
        <v>10006340</v>
      </c>
      <c r="F86" s="53" t="s">
        <v>89</v>
      </c>
      <c r="G86" s="54" t="s">
        <v>35</v>
      </c>
      <c r="H86" s="47">
        <v>30</v>
      </c>
      <c r="I86" s="48">
        <f t="shared" si="5"/>
        <v>27</v>
      </c>
      <c r="J86" s="49">
        <f t="shared" si="6"/>
        <v>24</v>
      </c>
      <c r="K86" s="5"/>
      <c r="L86" s="55"/>
      <c r="M86" s="47">
        <f t="shared" si="7"/>
        <v>0</v>
      </c>
      <c r="N86" s="48">
        <f t="shared" si="8"/>
        <v>0</v>
      </c>
      <c r="O86" s="49">
        <f t="shared" si="9"/>
        <v>0</v>
      </c>
    </row>
    <row r="87" spans="2:15" x14ac:dyDescent="0.2">
      <c r="B87" s="53" t="s">
        <v>274</v>
      </c>
      <c r="C87" s="53" t="s">
        <v>2655</v>
      </c>
      <c r="D87" s="53" t="s">
        <v>12</v>
      </c>
      <c r="E87" s="53">
        <v>10006350</v>
      </c>
      <c r="F87" s="53" t="s">
        <v>90</v>
      </c>
      <c r="G87" s="54" t="s">
        <v>35</v>
      </c>
      <c r="H87" s="47">
        <v>33</v>
      </c>
      <c r="I87" s="48">
        <f t="shared" si="5"/>
        <v>29.7</v>
      </c>
      <c r="J87" s="49">
        <f t="shared" si="6"/>
        <v>26.4</v>
      </c>
      <c r="K87" s="5"/>
      <c r="L87" s="55"/>
      <c r="M87" s="47">
        <f t="shared" si="7"/>
        <v>0</v>
      </c>
      <c r="N87" s="48">
        <f t="shared" si="8"/>
        <v>0</v>
      </c>
      <c r="O87" s="49">
        <f t="shared" si="9"/>
        <v>0</v>
      </c>
    </row>
    <row r="88" spans="2:15" x14ac:dyDescent="0.2">
      <c r="B88" s="53" t="s">
        <v>274</v>
      </c>
      <c r="C88" s="53" t="s">
        <v>2655</v>
      </c>
      <c r="D88" s="53" t="s">
        <v>12</v>
      </c>
      <c r="E88" s="53">
        <v>10007520</v>
      </c>
      <c r="F88" s="53" t="s">
        <v>91</v>
      </c>
      <c r="G88" s="54" t="s">
        <v>35</v>
      </c>
      <c r="H88" s="47">
        <v>68</v>
      </c>
      <c r="I88" s="48">
        <f t="shared" si="5"/>
        <v>61.2</v>
      </c>
      <c r="J88" s="49">
        <f t="shared" si="6"/>
        <v>54.4</v>
      </c>
      <c r="K88" s="5"/>
      <c r="L88" s="55"/>
      <c r="M88" s="47">
        <f t="shared" si="7"/>
        <v>0</v>
      </c>
      <c r="N88" s="48">
        <f t="shared" si="8"/>
        <v>0</v>
      </c>
      <c r="O88" s="49">
        <f t="shared" si="9"/>
        <v>0</v>
      </c>
    </row>
    <row r="89" spans="2:15" x14ac:dyDescent="0.2">
      <c r="B89" s="53" t="s">
        <v>274</v>
      </c>
      <c r="C89" s="53" t="s">
        <v>2655</v>
      </c>
      <c r="D89" s="53" t="s">
        <v>12</v>
      </c>
      <c r="E89" s="53">
        <v>10007525</v>
      </c>
      <c r="F89" s="53" t="s">
        <v>92</v>
      </c>
      <c r="G89" s="54" t="s">
        <v>35</v>
      </c>
      <c r="H89" s="47">
        <v>72</v>
      </c>
      <c r="I89" s="48">
        <f t="shared" si="5"/>
        <v>64.8</v>
      </c>
      <c r="J89" s="49">
        <f t="shared" si="6"/>
        <v>57.6</v>
      </c>
      <c r="K89" s="5"/>
      <c r="L89" s="55"/>
      <c r="M89" s="47">
        <f t="shared" si="7"/>
        <v>0</v>
      </c>
      <c r="N89" s="48">
        <f t="shared" si="8"/>
        <v>0</v>
      </c>
      <c r="O89" s="49">
        <f t="shared" si="9"/>
        <v>0</v>
      </c>
    </row>
    <row r="90" spans="2:15" x14ac:dyDescent="0.2">
      <c r="B90" s="53" t="s">
        <v>274</v>
      </c>
      <c r="C90" s="53" t="s">
        <v>2655</v>
      </c>
      <c r="D90" s="53" t="s">
        <v>12</v>
      </c>
      <c r="E90" s="53">
        <v>10007532</v>
      </c>
      <c r="F90" s="53" t="s">
        <v>93</v>
      </c>
      <c r="G90" s="54" t="s">
        <v>35</v>
      </c>
      <c r="H90" s="47">
        <v>76</v>
      </c>
      <c r="I90" s="48">
        <f t="shared" si="5"/>
        <v>68.400000000000006</v>
      </c>
      <c r="J90" s="49">
        <f t="shared" si="6"/>
        <v>60.8</v>
      </c>
      <c r="K90" s="5"/>
      <c r="L90" s="55"/>
      <c r="M90" s="47">
        <f t="shared" si="7"/>
        <v>0</v>
      </c>
      <c r="N90" s="48">
        <f t="shared" si="8"/>
        <v>0</v>
      </c>
      <c r="O90" s="49">
        <f t="shared" si="9"/>
        <v>0</v>
      </c>
    </row>
    <row r="91" spans="2:15" x14ac:dyDescent="0.2">
      <c r="B91" s="53" t="s">
        <v>274</v>
      </c>
      <c r="C91" s="53" t="s">
        <v>2655</v>
      </c>
      <c r="D91" s="53" t="s">
        <v>12</v>
      </c>
      <c r="E91" s="53">
        <v>10007540</v>
      </c>
      <c r="F91" s="53" t="s">
        <v>94</v>
      </c>
      <c r="G91" s="54" t="s">
        <v>35</v>
      </c>
      <c r="H91" s="47">
        <v>76</v>
      </c>
      <c r="I91" s="48">
        <f t="shared" si="5"/>
        <v>68.400000000000006</v>
      </c>
      <c r="J91" s="49">
        <f t="shared" si="6"/>
        <v>60.8</v>
      </c>
      <c r="K91" s="5"/>
      <c r="L91" s="55"/>
      <c r="M91" s="47">
        <f t="shared" si="7"/>
        <v>0</v>
      </c>
      <c r="N91" s="48">
        <f t="shared" si="8"/>
        <v>0</v>
      </c>
      <c r="O91" s="49">
        <f t="shared" si="9"/>
        <v>0</v>
      </c>
    </row>
    <row r="92" spans="2:15" x14ac:dyDescent="0.2">
      <c r="B92" s="53" t="s">
        <v>274</v>
      </c>
      <c r="C92" s="53" t="s">
        <v>2655</v>
      </c>
      <c r="D92" s="53" t="s">
        <v>12</v>
      </c>
      <c r="E92" s="53">
        <v>10007550</v>
      </c>
      <c r="F92" s="53" t="s">
        <v>95</v>
      </c>
      <c r="G92" s="54" t="s">
        <v>35</v>
      </c>
      <c r="H92" s="47">
        <v>76</v>
      </c>
      <c r="I92" s="48">
        <f t="shared" si="5"/>
        <v>68.400000000000006</v>
      </c>
      <c r="J92" s="49">
        <f t="shared" si="6"/>
        <v>60.8</v>
      </c>
      <c r="K92" s="5"/>
      <c r="L92" s="55"/>
      <c r="M92" s="47">
        <f t="shared" si="7"/>
        <v>0</v>
      </c>
      <c r="N92" s="48">
        <f t="shared" si="8"/>
        <v>0</v>
      </c>
      <c r="O92" s="49">
        <f t="shared" si="9"/>
        <v>0</v>
      </c>
    </row>
    <row r="93" spans="2:15" x14ac:dyDescent="0.2">
      <c r="B93" s="53" t="s">
        <v>274</v>
      </c>
      <c r="C93" s="53" t="s">
        <v>2655</v>
      </c>
      <c r="D93" s="53" t="s">
        <v>12</v>
      </c>
      <c r="E93" s="53">
        <v>10007563</v>
      </c>
      <c r="F93" s="53" t="s">
        <v>96</v>
      </c>
      <c r="G93" s="54" t="s">
        <v>35</v>
      </c>
      <c r="H93" s="47">
        <v>81</v>
      </c>
      <c r="I93" s="48">
        <f t="shared" si="5"/>
        <v>72.900000000000006</v>
      </c>
      <c r="J93" s="49">
        <f t="shared" si="6"/>
        <v>64.8</v>
      </c>
      <c r="K93" s="5"/>
      <c r="L93" s="55"/>
      <c r="M93" s="47">
        <f t="shared" si="7"/>
        <v>0</v>
      </c>
      <c r="N93" s="48">
        <f t="shared" si="8"/>
        <v>0</v>
      </c>
      <c r="O93" s="49">
        <f t="shared" si="9"/>
        <v>0</v>
      </c>
    </row>
    <row r="94" spans="2:15" x14ac:dyDescent="0.2">
      <c r="B94" s="53" t="s">
        <v>274</v>
      </c>
      <c r="C94" s="53" t="s">
        <v>2655</v>
      </c>
      <c r="D94" s="53" t="s">
        <v>12</v>
      </c>
      <c r="E94" s="53">
        <v>10009050</v>
      </c>
      <c r="F94" s="53" t="s">
        <v>97</v>
      </c>
      <c r="G94" s="54" t="s">
        <v>35</v>
      </c>
      <c r="H94" s="47">
        <v>84</v>
      </c>
      <c r="I94" s="48">
        <f t="shared" si="5"/>
        <v>75.599999999999994</v>
      </c>
      <c r="J94" s="49">
        <f t="shared" si="6"/>
        <v>67.2</v>
      </c>
      <c r="K94" s="5"/>
      <c r="L94" s="55"/>
      <c r="M94" s="47">
        <f t="shared" si="7"/>
        <v>0</v>
      </c>
      <c r="N94" s="48">
        <f t="shared" si="8"/>
        <v>0</v>
      </c>
      <c r="O94" s="49">
        <f t="shared" si="9"/>
        <v>0</v>
      </c>
    </row>
    <row r="95" spans="2:15" x14ac:dyDescent="0.2">
      <c r="B95" s="53" t="s">
        <v>274</v>
      </c>
      <c r="C95" s="53" t="s">
        <v>2655</v>
      </c>
      <c r="D95" s="53" t="s">
        <v>12</v>
      </c>
      <c r="E95" s="53">
        <v>10009063</v>
      </c>
      <c r="F95" s="53" t="s">
        <v>98</v>
      </c>
      <c r="G95" s="54" t="s">
        <v>35</v>
      </c>
      <c r="H95" s="47">
        <v>104</v>
      </c>
      <c r="I95" s="48">
        <f t="shared" si="5"/>
        <v>93.6</v>
      </c>
      <c r="J95" s="49">
        <f t="shared" si="6"/>
        <v>83.2</v>
      </c>
      <c r="K95" s="5"/>
      <c r="L95" s="55"/>
      <c r="M95" s="47">
        <f t="shared" si="7"/>
        <v>0</v>
      </c>
      <c r="N95" s="48">
        <f t="shared" si="8"/>
        <v>0</v>
      </c>
      <c r="O95" s="49">
        <f t="shared" si="9"/>
        <v>0</v>
      </c>
    </row>
    <row r="96" spans="2:15" x14ac:dyDescent="0.2">
      <c r="B96" s="53" t="s">
        <v>274</v>
      </c>
      <c r="C96" s="53" t="s">
        <v>2655</v>
      </c>
      <c r="D96" s="53" t="s">
        <v>12</v>
      </c>
      <c r="E96" s="53">
        <v>10009075</v>
      </c>
      <c r="F96" s="53" t="s">
        <v>99</v>
      </c>
      <c r="G96" s="54" t="s">
        <v>35</v>
      </c>
      <c r="H96" s="47">
        <v>127</v>
      </c>
      <c r="I96" s="48">
        <f t="shared" ref="I96:I159" si="10">H96-H96*$I$10</f>
        <v>114.3</v>
      </c>
      <c r="J96" s="49">
        <f t="shared" ref="J96:J159" si="11">H96-H96*$J$10</f>
        <v>101.6</v>
      </c>
      <c r="K96" s="5"/>
      <c r="L96" s="55"/>
      <c r="M96" s="47">
        <f t="shared" ref="M96:M159" si="12">L96*H96</f>
        <v>0</v>
      </c>
      <c r="N96" s="48">
        <f t="shared" ref="N96:N159" si="13">L96*I96</f>
        <v>0</v>
      </c>
      <c r="O96" s="49">
        <f t="shared" ref="O96:O159" si="14">L96*J96</f>
        <v>0</v>
      </c>
    </row>
    <row r="97" spans="2:15" x14ac:dyDescent="0.2">
      <c r="B97" s="53" t="s">
        <v>274</v>
      </c>
      <c r="C97" s="53" t="s">
        <v>2655</v>
      </c>
      <c r="D97" s="53" t="s">
        <v>12</v>
      </c>
      <c r="E97" s="53">
        <v>10139020</v>
      </c>
      <c r="F97" s="53" t="s">
        <v>100</v>
      </c>
      <c r="G97" s="54" t="s">
        <v>35</v>
      </c>
      <c r="H97" s="47">
        <v>83</v>
      </c>
      <c r="I97" s="48">
        <f t="shared" si="10"/>
        <v>74.7</v>
      </c>
      <c r="J97" s="49">
        <f t="shared" si="11"/>
        <v>66.400000000000006</v>
      </c>
      <c r="K97" s="5"/>
      <c r="L97" s="55"/>
      <c r="M97" s="47">
        <f t="shared" si="12"/>
        <v>0</v>
      </c>
      <c r="N97" s="48">
        <f t="shared" si="13"/>
        <v>0</v>
      </c>
      <c r="O97" s="49">
        <f t="shared" si="14"/>
        <v>0</v>
      </c>
    </row>
    <row r="98" spans="2:15" x14ac:dyDescent="0.2">
      <c r="B98" s="53" t="s">
        <v>274</v>
      </c>
      <c r="C98" s="53" t="s">
        <v>2655</v>
      </c>
      <c r="D98" s="53" t="s">
        <v>12</v>
      </c>
      <c r="E98" s="53">
        <v>10139025</v>
      </c>
      <c r="F98" s="53" t="s">
        <v>101</v>
      </c>
      <c r="G98" s="54" t="s">
        <v>35</v>
      </c>
      <c r="H98" s="47">
        <v>112</v>
      </c>
      <c r="I98" s="48">
        <f t="shared" si="10"/>
        <v>100.8</v>
      </c>
      <c r="J98" s="49">
        <f t="shared" si="11"/>
        <v>89.6</v>
      </c>
      <c r="K98" s="5"/>
      <c r="L98" s="55"/>
      <c r="M98" s="47">
        <f t="shared" si="12"/>
        <v>0</v>
      </c>
      <c r="N98" s="48">
        <f t="shared" si="13"/>
        <v>0</v>
      </c>
      <c r="O98" s="49">
        <f t="shared" si="14"/>
        <v>0</v>
      </c>
    </row>
    <row r="99" spans="2:15" x14ac:dyDescent="0.2">
      <c r="B99" s="53" t="s">
        <v>274</v>
      </c>
      <c r="C99" s="53" t="s">
        <v>2655</v>
      </c>
      <c r="D99" s="53" t="s">
        <v>12</v>
      </c>
      <c r="E99" s="53">
        <v>10160020</v>
      </c>
      <c r="F99" s="53" t="s">
        <v>102</v>
      </c>
      <c r="G99" s="54" t="s">
        <v>35</v>
      </c>
      <c r="H99" s="47">
        <v>2</v>
      </c>
      <c r="I99" s="48">
        <f t="shared" si="10"/>
        <v>1.8</v>
      </c>
      <c r="J99" s="49">
        <f t="shared" si="11"/>
        <v>1.6</v>
      </c>
      <c r="K99" s="5"/>
      <c r="L99" s="55"/>
      <c r="M99" s="47">
        <f t="shared" si="12"/>
        <v>0</v>
      </c>
      <c r="N99" s="48">
        <f t="shared" si="13"/>
        <v>0</v>
      </c>
      <c r="O99" s="49">
        <f t="shared" si="14"/>
        <v>0</v>
      </c>
    </row>
    <row r="100" spans="2:15" x14ac:dyDescent="0.2">
      <c r="B100" s="53" t="s">
        <v>274</v>
      </c>
      <c r="C100" s="53" t="s">
        <v>2655</v>
      </c>
      <c r="D100" s="53" t="s">
        <v>12</v>
      </c>
      <c r="E100" s="53">
        <v>10160025</v>
      </c>
      <c r="F100" s="53" t="s">
        <v>103</v>
      </c>
      <c r="G100" s="54" t="s">
        <v>35</v>
      </c>
      <c r="H100" s="47">
        <v>3</v>
      </c>
      <c r="I100" s="48">
        <f t="shared" si="10"/>
        <v>2.7</v>
      </c>
      <c r="J100" s="49">
        <f t="shared" si="11"/>
        <v>2.4</v>
      </c>
      <c r="K100" s="5"/>
      <c r="L100" s="55"/>
      <c r="M100" s="47">
        <f t="shared" si="12"/>
        <v>0</v>
      </c>
      <c r="N100" s="48">
        <f t="shared" si="13"/>
        <v>0</v>
      </c>
      <c r="O100" s="49">
        <f t="shared" si="14"/>
        <v>0</v>
      </c>
    </row>
    <row r="101" spans="2:15" x14ac:dyDescent="0.2">
      <c r="B101" s="53" t="s">
        <v>274</v>
      </c>
      <c r="C101" s="53" t="s">
        <v>2655</v>
      </c>
      <c r="D101" s="53" t="s">
        <v>12</v>
      </c>
      <c r="E101" s="53">
        <v>10160032</v>
      </c>
      <c r="F101" s="53" t="s">
        <v>104</v>
      </c>
      <c r="G101" s="54" t="s">
        <v>35</v>
      </c>
      <c r="H101" s="47">
        <v>4</v>
      </c>
      <c r="I101" s="48">
        <f t="shared" si="10"/>
        <v>3.6</v>
      </c>
      <c r="J101" s="49">
        <f t="shared" si="11"/>
        <v>3.2</v>
      </c>
      <c r="K101" s="5"/>
      <c r="L101" s="55"/>
      <c r="M101" s="47">
        <f t="shared" si="12"/>
        <v>0</v>
      </c>
      <c r="N101" s="48">
        <f t="shared" si="13"/>
        <v>0</v>
      </c>
      <c r="O101" s="49">
        <f t="shared" si="14"/>
        <v>0</v>
      </c>
    </row>
    <row r="102" spans="2:15" x14ac:dyDescent="0.2">
      <c r="B102" s="53" t="s">
        <v>274</v>
      </c>
      <c r="C102" s="53" t="s">
        <v>2655</v>
      </c>
      <c r="D102" s="53" t="s">
        <v>12</v>
      </c>
      <c r="E102" s="53">
        <v>10160040</v>
      </c>
      <c r="F102" s="53" t="s">
        <v>105</v>
      </c>
      <c r="G102" s="54" t="s">
        <v>35</v>
      </c>
      <c r="H102" s="47">
        <v>6</v>
      </c>
      <c r="I102" s="48">
        <f t="shared" si="10"/>
        <v>5.4</v>
      </c>
      <c r="J102" s="49">
        <f t="shared" si="11"/>
        <v>4.8</v>
      </c>
      <c r="K102" s="5"/>
      <c r="L102" s="55"/>
      <c r="M102" s="47">
        <f t="shared" si="12"/>
        <v>0</v>
      </c>
      <c r="N102" s="48">
        <f t="shared" si="13"/>
        <v>0</v>
      </c>
      <c r="O102" s="49">
        <f t="shared" si="14"/>
        <v>0</v>
      </c>
    </row>
    <row r="103" spans="2:15" x14ac:dyDescent="0.2">
      <c r="B103" s="53" t="s">
        <v>274</v>
      </c>
      <c r="C103" s="53" t="s">
        <v>2655</v>
      </c>
      <c r="D103" s="53" t="s">
        <v>12</v>
      </c>
      <c r="E103" s="53">
        <v>10160050</v>
      </c>
      <c r="F103" s="53" t="s">
        <v>106</v>
      </c>
      <c r="G103" s="54" t="s">
        <v>35</v>
      </c>
      <c r="H103" s="47">
        <v>9</v>
      </c>
      <c r="I103" s="48">
        <f t="shared" si="10"/>
        <v>8.1</v>
      </c>
      <c r="J103" s="49">
        <f t="shared" si="11"/>
        <v>7.2</v>
      </c>
      <c r="K103" s="5"/>
      <c r="L103" s="55"/>
      <c r="M103" s="47">
        <f t="shared" si="12"/>
        <v>0</v>
      </c>
      <c r="N103" s="48">
        <f t="shared" si="13"/>
        <v>0</v>
      </c>
      <c r="O103" s="49">
        <f t="shared" si="14"/>
        <v>0</v>
      </c>
    </row>
    <row r="104" spans="2:15" x14ac:dyDescent="0.2">
      <c r="B104" s="53" t="s">
        <v>274</v>
      </c>
      <c r="C104" s="53" t="s">
        <v>2655</v>
      </c>
      <c r="D104" s="53" t="s">
        <v>12</v>
      </c>
      <c r="E104" s="53">
        <v>10172040</v>
      </c>
      <c r="F104" s="53" t="s">
        <v>107</v>
      </c>
      <c r="G104" s="54" t="s">
        <v>35</v>
      </c>
      <c r="H104" s="47">
        <v>68</v>
      </c>
      <c r="I104" s="48">
        <f t="shared" si="10"/>
        <v>61.2</v>
      </c>
      <c r="J104" s="49">
        <f t="shared" si="11"/>
        <v>54.4</v>
      </c>
      <c r="K104" s="5"/>
      <c r="L104" s="55"/>
      <c r="M104" s="47">
        <f t="shared" si="12"/>
        <v>0</v>
      </c>
      <c r="N104" s="48">
        <f t="shared" si="13"/>
        <v>0</v>
      </c>
      <c r="O104" s="49">
        <f t="shared" si="14"/>
        <v>0</v>
      </c>
    </row>
    <row r="105" spans="2:15" x14ac:dyDescent="0.2">
      <c r="B105" s="53" t="s">
        <v>274</v>
      </c>
      <c r="C105" s="53" t="s">
        <v>2655</v>
      </c>
      <c r="D105" s="53" t="s">
        <v>12</v>
      </c>
      <c r="E105" s="53">
        <v>10169020</v>
      </c>
      <c r="F105" s="53" t="s">
        <v>108</v>
      </c>
      <c r="G105" s="54" t="s">
        <v>35</v>
      </c>
      <c r="H105" s="47">
        <v>15</v>
      </c>
      <c r="I105" s="48">
        <f t="shared" si="10"/>
        <v>13.5</v>
      </c>
      <c r="J105" s="49">
        <f t="shared" si="11"/>
        <v>12</v>
      </c>
      <c r="K105" s="5"/>
      <c r="L105" s="55"/>
      <c r="M105" s="47">
        <f t="shared" si="12"/>
        <v>0</v>
      </c>
      <c r="N105" s="48">
        <f t="shared" si="13"/>
        <v>0</v>
      </c>
      <c r="O105" s="49">
        <f t="shared" si="14"/>
        <v>0</v>
      </c>
    </row>
    <row r="106" spans="2:15" x14ac:dyDescent="0.2">
      <c r="B106" s="53" t="s">
        <v>274</v>
      </c>
      <c r="C106" s="53" t="s">
        <v>2655</v>
      </c>
      <c r="D106" s="53" t="s">
        <v>12</v>
      </c>
      <c r="E106" s="53">
        <v>10169032</v>
      </c>
      <c r="F106" s="53" t="s">
        <v>109</v>
      </c>
      <c r="G106" s="54" t="s">
        <v>35</v>
      </c>
      <c r="H106" s="47">
        <v>45</v>
      </c>
      <c r="I106" s="48">
        <f t="shared" si="10"/>
        <v>40.5</v>
      </c>
      <c r="J106" s="49">
        <f t="shared" si="11"/>
        <v>36</v>
      </c>
      <c r="K106" s="5"/>
      <c r="L106" s="55"/>
      <c r="M106" s="47">
        <f t="shared" si="12"/>
        <v>0</v>
      </c>
      <c r="N106" s="48">
        <f t="shared" si="13"/>
        <v>0</v>
      </c>
      <c r="O106" s="49">
        <f t="shared" si="14"/>
        <v>0</v>
      </c>
    </row>
    <row r="107" spans="2:15" x14ac:dyDescent="0.2">
      <c r="B107" s="53" t="s">
        <v>274</v>
      </c>
      <c r="C107" s="53" t="s">
        <v>2655</v>
      </c>
      <c r="D107" s="53" t="s">
        <v>12</v>
      </c>
      <c r="E107" s="53">
        <v>101690332</v>
      </c>
      <c r="F107" s="53" t="s">
        <v>110</v>
      </c>
      <c r="G107" s="54" t="s">
        <v>35</v>
      </c>
      <c r="H107" s="47">
        <v>45</v>
      </c>
      <c r="I107" s="48">
        <f t="shared" si="10"/>
        <v>40.5</v>
      </c>
      <c r="J107" s="49">
        <f t="shared" si="11"/>
        <v>36</v>
      </c>
      <c r="K107" s="5"/>
      <c r="L107" s="55"/>
      <c r="M107" s="47">
        <f t="shared" si="12"/>
        <v>0</v>
      </c>
      <c r="N107" s="48">
        <f t="shared" si="13"/>
        <v>0</v>
      </c>
      <c r="O107" s="49">
        <f t="shared" si="14"/>
        <v>0</v>
      </c>
    </row>
    <row r="108" spans="2:15" x14ac:dyDescent="0.2">
      <c r="B108" s="53" t="s">
        <v>274</v>
      </c>
      <c r="C108" s="53" t="s">
        <v>2655</v>
      </c>
      <c r="D108" s="53" t="s">
        <v>12</v>
      </c>
      <c r="E108" s="53">
        <v>10134110</v>
      </c>
      <c r="F108" s="53" t="s">
        <v>111</v>
      </c>
      <c r="G108" s="54" t="s">
        <v>35</v>
      </c>
      <c r="H108" s="47">
        <v>1999</v>
      </c>
      <c r="I108" s="48">
        <f t="shared" si="10"/>
        <v>1799.1</v>
      </c>
      <c r="J108" s="49">
        <f t="shared" si="11"/>
        <v>1599.2</v>
      </c>
      <c r="K108" s="5"/>
      <c r="L108" s="55"/>
      <c r="M108" s="47">
        <f t="shared" si="12"/>
        <v>0</v>
      </c>
      <c r="N108" s="48">
        <f t="shared" si="13"/>
        <v>0</v>
      </c>
      <c r="O108" s="49">
        <f t="shared" si="14"/>
        <v>0</v>
      </c>
    </row>
    <row r="109" spans="2:15" x14ac:dyDescent="0.2">
      <c r="B109" s="53" t="s">
        <v>274</v>
      </c>
      <c r="C109" s="53" t="s">
        <v>2655</v>
      </c>
      <c r="D109" s="53" t="s">
        <v>12</v>
      </c>
      <c r="E109" s="53">
        <v>10129020</v>
      </c>
      <c r="F109" s="53" t="s">
        <v>112</v>
      </c>
      <c r="G109" s="54" t="s">
        <v>35</v>
      </c>
      <c r="H109" s="47">
        <v>33</v>
      </c>
      <c r="I109" s="48">
        <f t="shared" si="10"/>
        <v>29.7</v>
      </c>
      <c r="J109" s="49">
        <f t="shared" si="11"/>
        <v>26.4</v>
      </c>
      <c r="K109" s="5"/>
      <c r="L109" s="55"/>
      <c r="M109" s="47">
        <f t="shared" si="12"/>
        <v>0</v>
      </c>
      <c r="N109" s="48">
        <f t="shared" si="13"/>
        <v>0</v>
      </c>
      <c r="O109" s="49">
        <f t="shared" si="14"/>
        <v>0</v>
      </c>
    </row>
    <row r="110" spans="2:15" x14ac:dyDescent="0.2">
      <c r="B110" s="53" t="s">
        <v>274</v>
      </c>
      <c r="C110" s="53" t="s">
        <v>2655</v>
      </c>
      <c r="D110" s="53" t="s">
        <v>12</v>
      </c>
      <c r="E110" s="53">
        <v>10129120</v>
      </c>
      <c r="F110" s="53" t="s">
        <v>113</v>
      </c>
      <c r="G110" s="54" t="s">
        <v>35</v>
      </c>
      <c r="H110" s="47">
        <v>46</v>
      </c>
      <c r="I110" s="48">
        <f t="shared" si="10"/>
        <v>41.4</v>
      </c>
      <c r="J110" s="49">
        <f t="shared" si="11"/>
        <v>36.799999999999997</v>
      </c>
      <c r="K110" s="5"/>
      <c r="L110" s="55"/>
      <c r="M110" s="47">
        <f t="shared" si="12"/>
        <v>0</v>
      </c>
      <c r="N110" s="48">
        <f t="shared" si="13"/>
        <v>0</v>
      </c>
      <c r="O110" s="49">
        <f t="shared" si="14"/>
        <v>0</v>
      </c>
    </row>
    <row r="111" spans="2:15" x14ac:dyDescent="0.2">
      <c r="B111" s="53" t="s">
        <v>274</v>
      </c>
      <c r="C111" s="53" t="s">
        <v>2655</v>
      </c>
      <c r="D111" s="53" t="s">
        <v>12</v>
      </c>
      <c r="E111" s="53">
        <v>10129125</v>
      </c>
      <c r="F111" s="53" t="s">
        <v>114</v>
      </c>
      <c r="G111" s="54" t="s">
        <v>35</v>
      </c>
      <c r="H111" s="47">
        <v>42</v>
      </c>
      <c r="I111" s="48">
        <f t="shared" si="10"/>
        <v>37.799999999999997</v>
      </c>
      <c r="J111" s="49">
        <f t="shared" si="11"/>
        <v>33.6</v>
      </c>
      <c r="K111" s="5"/>
      <c r="L111" s="55"/>
      <c r="M111" s="47">
        <f t="shared" si="12"/>
        <v>0</v>
      </c>
      <c r="N111" s="48">
        <f t="shared" si="13"/>
        <v>0</v>
      </c>
      <c r="O111" s="49">
        <f t="shared" si="14"/>
        <v>0</v>
      </c>
    </row>
    <row r="112" spans="2:15" x14ac:dyDescent="0.2">
      <c r="B112" s="53" t="s">
        <v>274</v>
      </c>
      <c r="C112" s="53" t="s">
        <v>2655</v>
      </c>
      <c r="D112" s="53" t="s">
        <v>12</v>
      </c>
      <c r="E112" s="53">
        <v>10129025</v>
      </c>
      <c r="F112" s="53" t="s">
        <v>115</v>
      </c>
      <c r="G112" s="54" t="s">
        <v>35</v>
      </c>
      <c r="H112" s="47">
        <v>44</v>
      </c>
      <c r="I112" s="48">
        <f t="shared" si="10"/>
        <v>39.6</v>
      </c>
      <c r="J112" s="49">
        <f t="shared" si="11"/>
        <v>35.200000000000003</v>
      </c>
      <c r="K112" s="5"/>
      <c r="L112" s="55"/>
      <c r="M112" s="47">
        <f t="shared" si="12"/>
        <v>0</v>
      </c>
      <c r="N112" s="48">
        <f t="shared" si="13"/>
        <v>0</v>
      </c>
      <c r="O112" s="49">
        <f t="shared" si="14"/>
        <v>0</v>
      </c>
    </row>
    <row r="113" spans="2:15" x14ac:dyDescent="0.2">
      <c r="B113" s="53" t="s">
        <v>274</v>
      </c>
      <c r="C113" s="53" t="s">
        <v>2655</v>
      </c>
      <c r="D113" s="53" t="s">
        <v>12</v>
      </c>
      <c r="E113" s="53">
        <v>10129032</v>
      </c>
      <c r="F113" s="53" t="s">
        <v>116</v>
      </c>
      <c r="G113" s="54" t="s">
        <v>35</v>
      </c>
      <c r="H113" s="47">
        <v>88</v>
      </c>
      <c r="I113" s="48">
        <f t="shared" si="10"/>
        <v>79.2</v>
      </c>
      <c r="J113" s="49">
        <f t="shared" si="11"/>
        <v>70.400000000000006</v>
      </c>
      <c r="K113" s="5"/>
      <c r="L113" s="55"/>
      <c r="M113" s="47">
        <f t="shared" si="12"/>
        <v>0</v>
      </c>
      <c r="N113" s="48">
        <f t="shared" si="13"/>
        <v>0</v>
      </c>
      <c r="O113" s="49">
        <f t="shared" si="14"/>
        <v>0</v>
      </c>
    </row>
    <row r="114" spans="2:15" x14ac:dyDescent="0.2">
      <c r="B114" s="53" t="s">
        <v>274</v>
      </c>
      <c r="C114" s="53" t="s">
        <v>2655</v>
      </c>
      <c r="D114" s="53" t="s">
        <v>12</v>
      </c>
      <c r="E114" s="53">
        <v>10134032</v>
      </c>
      <c r="F114" s="53" t="s">
        <v>117</v>
      </c>
      <c r="G114" s="54" t="s">
        <v>35</v>
      </c>
      <c r="H114" s="47">
        <v>140</v>
      </c>
      <c r="I114" s="48">
        <f t="shared" si="10"/>
        <v>126</v>
      </c>
      <c r="J114" s="49">
        <f t="shared" si="11"/>
        <v>112</v>
      </c>
      <c r="K114" s="5"/>
      <c r="L114" s="55"/>
      <c r="M114" s="47">
        <f t="shared" si="12"/>
        <v>0</v>
      </c>
      <c r="N114" s="48">
        <f t="shared" si="13"/>
        <v>0</v>
      </c>
      <c r="O114" s="49">
        <f t="shared" si="14"/>
        <v>0</v>
      </c>
    </row>
    <row r="115" spans="2:15" x14ac:dyDescent="0.2">
      <c r="B115" s="53" t="s">
        <v>274</v>
      </c>
      <c r="C115" s="53" t="s">
        <v>2655</v>
      </c>
      <c r="D115" s="53" t="s">
        <v>12</v>
      </c>
      <c r="E115" s="53">
        <v>10129132</v>
      </c>
      <c r="F115" s="53" t="s">
        <v>118</v>
      </c>
      <c r="G115" s="54" t="s">
        <v>35</v>
      </c>
      <c r="H115" s="47">
        <v>61</v>
      </c>
      <c r="I115" s="48">
        <f t="shared" si="10"/>
        <v>54.9</v>
      </c>
      <c r="J115" s="49">
        <f t="shared" si="11"/>
        <v>48.8</v>
      </c>
      <c r="K115" s="5"/>
      <c r="L115" s="55"/>
      <c r="M115" s="47">
        <f t="shared" si="12"/>
        <v>0</v>
      </c>
      <c r="N115" s="48">
        <f t="shared" si="13"/>
        <v>0</v>
      </c>
      <c r="O115" s="49">
        <f t="shared" si="14"/>
        <v>0</v>
      </c>
    </row>
    <row r="116" spans="2:15" x14ac:dyDescent="0.2">
      <c r="B116" s="53" t="s">
        <v>274</v>
      </c>
      <c r="C116" s="53" t="s">
        <v>2655</v>
      </c>
      <c r="D116" s="53" t="s">
        <v>12</v>
      </c>
      <c r="E116" s="53">
        <v>10134040</v>
      </c>
      <c r="F116" s="53" t="s">
        <v>119</v>
      </c>
      <c r="G116" s="54" t="s">
        <v>35</v>
      </c>
      <c r="H116" s="47">
        <v>195</v>
      </c>
      <c r="I116" s="48">
        <f t="shared" si="10"/>
        <v>175.5</v>
      </c>
      <c r="J116" s="49">
        <f t="shared" si="11"/>
        <v>156</v>
      </c>
      <c r="K116" s="5"/>
      <c r="L116" s="55"/>
      <c r="M116" s="47">
        <f t="shared" si="12"/>
        <v>0</v>
      </c>
      <c r="N116" s="48">
        <f t="shared" si="13"/>
        <v>0</v>
      </c>
      <c r="O116" s="49">
        <f t="shared" si="14"/>
        <v>0</v>
      </c>
    </row>
    <row r="117" spans="2:15" x14ac:dyDescent="0.2">
      <c r="B117" s="53" t="s">
        <v>274</v>
      </c>
      <c r="C117" s="53" t="s">
        <v>2655</v>
      </c>
      <c r="D117" s="53" t="s">
        <v>12</v>
      </c>
      <c r="E117" s="53">
        <v>10134050</v>
      </c>
      <c r="F117" s="53" t="s">
        <v>120</v>
      </c>
      <c r="G117" s="54" t="s">
        <v>35</v>
      </c>
      <c r="H117" s="47">
        <v>280</v>
      </c>
      <c r="I117" s="48">
        <f t="shared" si="10"/>
        <v>252</v>
      </c>
      <c r="J117" s="49">
        <f t="shared" si="11"/>
        <v>224</v>
      </c>
      <c r="K117" s="5"/>
      <c r="L117" s="55"/>
      <c r="M117" s="47">
        <f t="shared" si="12"/>
        <v>0</v>
      </c>
      <c r="N117" s="48">
        <f t="shared" si="13"/>
        <v>0</v>
      </c>
      <c r="O117" s="49">
        <f t="shared" si="14"/>
        <v>0</v>
      </c>
    </row>
    <row r="118" spans="2:15" x14ac:dyDescent="0.2">
      <c r="B118" s="53" t="s">
        <v>274</v>
      </c>
      <c r="C118" s="53" t="s">
        <v>2655</v>
      </c>
      <c r="D118" s="53" t="s">
        <v>12</v>
      </c>
      <c r="E118" s="53">
        <v>10134063</v>
      </c>
      <c r="F118" s="53" t="s">
        <v>121</v>
      </c>
      <c r="G118" s="54" t="s">
        <v>35</v>
      </c>
      <c r="H118" s="47">
        <v>444</v>
      </c>
      <c r="I118" s="48">
        <f t="shared" si="10"/>
        <v>399.6</v>
      </c>
      <c r="J118" s="49">
        <f t="shared" si="11"/>
        <v>355.2</v>
      </c>
      <c r="K118" s="5"/>
      <c r="L118" s="55"/>
      <c r="M118" s="47">
        <f t="shared" si="12"/>
        <v>0</v>
      </c>
      <c r="N118" s="48">
        <f t="shared" si="13"/>
        <v>0</v>
      </c>
      <c r="O118" s="49">
        <f t="shared" si="14"/>
        <v>0</v>
      </c>
    </row>
    <row r="119" spans="2:15" x14ac:dyDescent="0.2">
      <c r="B119" s="53" t="s">
        <v>274</v>
      </c>
      <c r="C119" s="53" t="s">
        <v>2655</v>
      </c>
      <c r="D119" s="53" t="s">
        <v>12</v>
      </c>
      <c r="E119" s="53">
        <v>10134075</v>
      </c>
      <c r="F119" s="53" t="s">
        <v>122</v>
      </c>
      <c r="G119" s="54" t="s">
        <v>35</v>
      </c>
      <c r="H119" s="47">
        <v>808</v>
      </c>
      <c r="I119" s="48">
        <f t="shared" si="10"/>
        <v>727.2</v>
      </c>
      <c r="J119" s="49">
        <f t="shared" si="11"/>
        <v>646.4</v>
      </c>
      <c r="K119" s="5"/>
      <c r="L119" s="55"/>
      <c r="M119" s="47">
        <f t="shared" si="12"/>
        <v>0</v>
      </c>
      <c r="N119" s="48">
        <f t="shared" si="13"/>
        <v>0</v>
      </c>
      <c r="O119" s="49">
        <f t="shared" si="14"/>
        <v>0</v>
      </c>
    </row>
    <row r="120" spans="2:15" x14ac:dyDescent="0.2">
      <c r="B120" s="53" t="s">
        <v>274</v>
      </c>
      <c r="C120" s="53" t="s">
        <v>2655</v>
      </c>
      <c r="D120" s="53" t="s">
        <v>12</v>
      </c>
      <c r="E120" s="53">
        <v>10134090</v>
      </c>
      <c r="F120" s="53" t="s">
        <v>123</v>
      </c>
      <c r="G120" s="54" t="s">
        <v>35</v>
      </c>
      <c r="H120" s="47">
        <v>1111</v>
      </c>
      <c r="I120" s="48">
        <f t="shared" si="10"/>
        <v>999.9</v>
      </c>
      <c r="J120" s="49">
        <f t="shared" si="11"/>
        <v>888.8</v>
      </c>
      <c r="K120" s="5"/>
      <c r="L120" s="55"/>
      <c r="M120" s="47">
        <f t="shared" si="12"/>
        <v>0</v>
      </c>
      <c r="N120" s="48">
        <f t="shared" si="13"/>
        <v>0</v>
      </c>
      <c r="O120" s="49">
        <f t="shared" si="14"/>
        <v>0</v>
      </c>
    </row>
    <row r="121" spans="2:15" x14ac:dyDescent="0.2">
      <c r="B121" s="53" t="s">
        <v>274</v>
      </c>
      <c r="C121" s="53" t="s">
        <v>2655</v>
      </c>
      <c r="D121" s="53" t="s">
        <v>12</v>
      </c>
      <c r="E121" s="53">
        <v>10130020</v>
      </c>
      <c r="F121" s="53" t="s">
        <v>124</v>
      </c>
      <c r="G121" s="54" t="s">
        <v>35</v>
      </c>
      <c r="H121" s="47">
        <v>40</v>
      </c>
      <c r="I121" s="48">
        <f t="shared" si="10"/>
        <v>36</v>
      </c>
      <c r="J121" s="49">
        <f t="shared" si="11"/>
        <v>32</v>
      </c>
      <c r="K121" s="5"/>
      <c r="L121" s="55"/>
      <c r="M121" s="47">
        <f t="shared" si="12"/>
        <v>0</v>
      </c>
      <c r="N121" s="48">
        <f t="shared" si="13"/>
        <v>0</v>
      </c>
      <c r="O121" s="49">
        <f t="shared" si="14"/>
        <v>0</v>
      </c>
    </row>
    <row r="122" spans="2:15" x14ac:dyDescent="0.2">
      <c r="B122" s="53" t="s">
        <v>274</v>
      </c>
      <c r="C122" s="53" t="s">
        <v>2655</v>
      </c>
      <c r="D122" s="53" t="s">
        <v>12</v>
      </c>
      <c r="E122" s="53">
        <v>10130120</v>
      </c>
      <c r="F122" s="53" t="s">
        <v>125</v>
      </c>
      <c r="G122" s="54" t="s">
        <v>35</v>
      </c>
      <c r="H122" s="47">
        <v>57</v>
      </c>
      <c r="I122" s="48">
        <f t="shared" si="10"/>
        <v>51.3</v>
      </c>
      <c r="J122" s="49">
        <f t="shared" si="11"/>
        <v>45.6</v>
      </c>
      <c r="K122" s="5"/>
      <c r="L122" s="55"/>
      <c r="M122" s="47">
        <f t="shared" si="12"/>
        <v>0</v>
      </c>
      <c r="N122" s="48">
        <f t="shared" si="13"/>
        <v>0</v>
      </c>
      <c r="O122" s="49">
        <f t="shared" si="14"/>
        <v>0</v>
      </c>
    </row>
    <row r="123" spans="2:15" x14ac:dyDescent="0.2">
      <c r="B123" s="53" t="s">
        <v>274</v>
      </c>
      <c r="C123" s="53" t="s">
        <v>2655</v>
      </c>
      <c r="D123" s="53" t="s">
        <v>12</v>
      </c>
      <c r="E123" s="53">
        <v>10130125</v>
      </c>
      <c r="F123" s="53" t="s">
        <v>126</v>
      </c>
      <c r="G123" s="54" t="s">
        <v>35</v>
      </c>
      <c r="H123" s="47">
        <v>46</v>
      </c>
      <c r="I123" s="48">
        <f t="shared" si="10"/>
        <v>41.4</v>
      </c>
      <c r="J123" s="49">
        <f t="shared" si="11"/>
        <v>36.799999999999997</v>
      </c>
      <c r="K123" s="5"/>
      <c r="L123" s="55"/>
      <c r="M123" s="47">
        <f t="shared" si="12"/>
        <v>0</v>
      </c>
      <c r="N123" s="48">
        <f t="shared" si="13"/>
        <v>0</v>
      </c>
      <c r="O123" s="49">
        <f t="shared" si="14"/>
        <v>0</v>
      </c>
    </row>
    <row r="124" spans="2:15" x14ac:dyDescent="0.2">
      <c r="B124" s="53" t="s">
        <v>274</v>
      </c>
      <c r="C124" s="53" t="s">
        <v>2655</v>
      </c>
      <c r="D124" s="53" t="s">
        <v>12</v>
      </c>
      <c r="E124" s="53">
        <v>10130025</v>
      </c>
      <c r="F124" s="53" t="s">
        <v>127</v>
      </c>
      <c r="G124" s="54" t="s">
        <v>35</v>
      </c>
      <c r="H124" s="47">
        <v>52</v>
      </c>
      <c r="I124" s="48">
        <f t="shared" si="10"/>
        <v>46.8</v>
      </c>
      <c r="J124" s="49">
        <f t="shared" si="11"/>
        <v>41.6</v>
      </c>
      <c r="K124" s="5"/>
      <c r="L124" s="55"/>
      <c r="M124" s="47">
        <f t="shared" si="12"/>
        <v>0</v>
      </c>
      <c r="N124" s="48">
        <f t="shared" si="13"/>
        <v>0</v>
      </c>
      <c r="O124" s="49">
        <f t="shared" si="14"/>
        <v>0</v>
      </c>
    </row>
    <row r="125" spans="2:15" x14ac:dyDescent="0.2">
      <c r="B125" s="53" t="s">
        <v>274</v>
      </c>
      <c r="C125" s="53" t="s">
        <v>2655</v>
      </c>
      <c r="D125" s="53" t="s">
        <v>12</v>
      </c>
      <c r="E125" s="53">
        <v>10130032</v>
      </c>
      <c r="F125" s="53" t="s">
        <v>128</v>
      </c>
      <c r="G125" s="54" t="s">
        <v>35</v>
      </c>
      <c r="H125" s="47">
        <v>94</v>
      </c>
      <c r="I125" s="48">
        <f t="shared" si="10"/>
        <v>84.6</v>
      </c>
      <c r="J125" s="49">
        <f t="shared" si="11"/>
        <v>75.2</v>
      </c>
      <c r="K125" s="5"/>
      <c r="L125" s="55"/>
      <c r="M125" s="47">
        <f t="shared" si="12"/>
        <v>0</v>
      </c>
      <c r="N125" s="48">
        <f t="shared" si="13"/>
        <v>0</v>
      </c>
      <c r="O125" s="49">
        <f t="shared" si="14"/>
        <v>0</v>
      </c>
    </row>
    <row r="126" spans="2:15" x14ac:dyDescent="0.2">
      <c r="B126" s="53" t="s">
        <v>274</v>
      </c>
      <c r="C126" s="53" t="s">
        <v>2655</v>
      </c>
      <c r="D126" s="53" t="s">
        <v>12</v>
      </c>
      <c r="E126" s="53">
        <v>10130132</v>
      </c>
      <c r="F126" s="53" t="s">
        <v>129</v>
      </c>
      <c r="G126" s="54" t="s">
        <v>35</v>
      </c>
      <c r="H126" s="47">
        <v>73</v>
      </c>
      <c r="I126" s="48">
        <f t="shared" si="10"/>
        <v>65.7</v>
      </c>
      <c r="J126" s="49">
        <f t="shared" si="11"/>
        <v>58.4</v>
      </c>
      <c r="K126" s="5"/>
      <c r="L126" s="55"/>
      <c r="M126" s="47">
        <f t="shared" si="12"/>
        <v>0</v>
      </c>
      <c r="N126" s="48">
        <f t="shared" si="13"/>
        <v>0</v>
      </c>
      <c r="O126" s="49">
        <f t="shared" si="14"/>
        <v>0</v>
      </c>
    </row>
    <row r="127" spans="2:15" x14ac:dyDescent="0.2">
      <c r="B127" s="53" t="s">
        <v>274</v>
      </c>
      <c r="C127" s="53" t="s">
        <v>2655</v>
      </c>
      <c r="D127" s="53" t="s">
        <v>12</v>
      </c>
      <c r="E127" s="53">
        <v>10135040</v>
      </c>
      <c r="F127" s="53" t="s">
        <v>130</v>
      </c>
      <c r="G127" s="54" t="s">
        <v>35</v>
      </c>
      <c r="H127" s="47">
        <v>273</v>
      </c>
      <c r="I127" s="48">
        <f t="shared" si="10"/>
        <v>245.7</v>
      </c>
      <c r="J127" s="49">
        <f t="shared" si="11"/>
        <v>218.4</v>
      </c>
      <c r="K127" s="5"/>
      <c r="L127" s="55"/>
      <c r="M127" s="47">
        <f t="shared" si="12"/>
        <v>0</v>
      </c>
      <c r="N127" s="48">
        <f t="shared" si="13"/>
        <v>0</v>
      </c>
      <c r="O127" s="49">
        <f t="shared" si="14"/>
        <v>0</v>
      </c>
    </row>
    <row r="128" spans="2:15" x14ac:dyDescent="0.2">
      <c r="B128" s="53" t="s">
        <v>274</v>
      </c>
      <c r="C128" s="53" t="s">
        <v>2655</v>
      </c>
      <c r="D128" s="53" t="s">
        <v>12</v>
      </c>
      <c r="E128" s="53">
        <v>10135050</v>
      </c>
      <c r="F128" s="53" t="s">
        <v>131</v>
      </c>
      <c r="G128" s="54" t="s">
        <v>35</v>
      </c>
      <c r="H128" s="47">
        <v>333</v>
      </c>
      <c r="I128" s="48">
        <f t="shared" si="10"/>
        <v>299.7</v>
      </c>
      <c r="J128" s="49">
        <f t="shared" si="11"/>
        <v>266.39999999999998</v>
      </c>
      <c r="K128" s="5"/>
      <c r="L128" s="55"/>
      <c r="M128" s="47">
        <f t="shared" si="12"/>
        <v>0</v>
      </c>
      <c r="N128" s="48">
        <f t="shared" si="13"/>
        <v>0</v>
      </c>
      <c r="O128" s="49">
        <f t="shared" si="14"/>
        <v>0</v>
      </c>
    </row>
    <row r="129" spans="2:15" x14ac:dyDescent="0.2">
      <c r="B129" s="53" t="s">
        <v>274</v>
      </c>
      <c r="C129" s="53" t="s">
        <v>2655</v>
      </c>
      <c r="D129" s="53" t="s">
        <v>12</v>
      </c>
      <c r="E129" s="53">
        <v>10124020</v>
      </c>
      <c r="F129" s="53" t="s">
        <v>132</v>
      </c>
      <c r="G129" s="54" t="s">
        <v>35</v>
      </c>
      <c r="H129" s="47">
        <v>109</v>
      </c>
      <c r="I129" s="48">
        <f t="shared" si="10"/>
        <v>98.1</v>
      </c>
      <c r="J129" s="49">
        <f t="shared" si="11"/>
        <v>87.2</v>
      </c>
      <c r="K129" s="5"/>
      <c r="L129" s="55"/>
      <c r="M129" s="47">
        <f t="shared" si="12"/>
        <v>0</v>
      </c>
      <c r="N129" s="48">
        <f t="shared" si="13"/>
        <v>0</v>
      </c>
      <c r="O129" s="49">
        <f t="shared" si="14"/>
        <v>0</v>
      </c>
    </row>
    <row r="130" spans="2:15" x14ac:dyDescent="0.2">
      <c r="B130" s="53" t="s">
        <v>274</v>
      </c>
      <c r="C130" s="53" t="s">
        <v>2655</v>
      </c>
      <c r="D130" s="53" t="s">
        <v>12</v>
      </c>
      <c r="E130" s="53">
        <v>10124025</v>
      </c>
      <c r="F130" s="53" t="s">
        <v>133</v>
      </c>
      <c r="G130" s="54" t="s">
        <v>35</v>
      </c>
      <c r="H130" s="47">
        <v>122</v>
      </c>
      <c r="I130" s="48">
        <f t="shared" si="10"/>
        <v>109.8</v>
      </c>
      <c r="J130" s="49">
        <f t="shared" si="11"/>
        <v>97.6</v>
      </c>
      <c r="K130" s="5"/>
      <c r="L130" s="55"/>
      <c r="M130" s="47">
        <f t="shared" si="12"/>
        <v>0</v>
      </c>
      <c r="N130" s="48">
        <f t="shared" si="13"/>
        <v>0</v>
      </c>
      <c r="O130" s="49">
        <f t="shared" si="14"/>
        <v>0</v>
      </c>
    </row>
    <row r="131" spans="2:15" x14ac:dyDescent="0.2">
      <c r="B131" s="53" t="s">
        <v>274</v>
      </c>
      <c r="C131" s="53" t="s">
        <v>2655</v>
      </c>
      <c r="D131" s="53" t="s">
        <v>12</v>
      </c>
      <c r="E131" s="53">
        <v>10155125</v>
      </c>
      <c r="F131" s="53" t="s">
        <v>134</v>
      </c>
      <c r="G131" s="54" t="s">
        <v>35</v>
      </c>
      <c r="H131" s="47">
        <v>150</v>
      </c>
      <c r="I131" s="48">
        <f t="shared" si="10"/>
        <v>135</v>
      </c>
      <c r="J131" s="49">
        <f t="shared" si="11"/>
        <v>120</v>
      </c>
      <c r="K131" s="5"/>
      <c r="L131" s="55"/>
      <c r="M131" s="47">
        <f t="shared" si="12"/>
        <v>0</v>
      </c>
      <c r="N131" s="48">
        <f t="shared" si="13"/>
        <v>0</v>
      </c>
      <c r="O131" s="49">
        <f t="shared" si="14"/>
        <v>0</v>
      </c>
    </row>
    <row r="132" spans="2:15" x14ac:dyDescent="0.2">
      <c r="B132" s="53" t="s">
        <v>274</v>
      </c>
      <c r="C132" s="53" t="s">
        <v>2655</v>
      </c>
      <c r="D132" s="53" t="s">
        <v>12</v>
      </c>
      <c r="E132" s="53">
        <v>10155015</v>
      </c>
      <c r="F132" s="53" t="s">
        <v>135</v>
      </c>
      <c r="G132" s="54" t="s">
        <v>35</v>
      </c>
      <c r="H132" s="47">
        <v>66</v>
      </c>
      <c r="I132" s="48">
        <f t="shared" si="10"/>
        <v>59.4</v>
      </c>
      <c r="J132" s="49">
        <f t="shared" si="11"/>
        <v>52.8</v>
      </c>
      <c r="K132" s="5"/>
      <c r="L132" s="55"/>
      <c r="M132" s="47">
        <f t="shared" si="12"/>
        <v>0</v>
      </c>
      <c r="N132" s="48">
        <f t="shared" si="13"/>
        <v>0</v>
      </c>
      <c r="O132" s="49">
        <f t="shared" si="14"/>
        <v>0</v>
      </c>
    </row>
    <row r="133" spans="2:15" x14ac:dyDescent="0.2">
      <c r="B133" s="53" t="s">
        <v>274</v>
      </c>
      <c r="C133" s="53" t="s">
        <v>2655</v>
      </c>
      <c r="D133" s="53" t="s">
        <v>12</v>
      </c>
      <c r="E133" s="53">
        <v>10155225</v>
      </c>
      <c r="F133" s="53" t="s">
        <v>136</v>
      </c>
      <c r="G133" s="54" t="s">
        <v>35</v>
      </c>
      <c r="H133" s="47">
        <v>132</v>
      </c>
      <c r="I133" s="48">
        <f t="shared" si="10"/>
        <v>118.8</v>
      </c>
      <c r="J133" s="49">
        <f t="shared" si="11"/>
        <v>105.6</v>
      </c>
      <c r="K133" s="5"/>
      <c r="L133" s="55"/>
      <c r="M133" s="47">
        <f t="shared" si="12"/>
        <v>0</v>
      </c>
      <c r="N133" s="48">
        <f t="shared" si="13"/>
        <v>0</v>
      </c>
      <c r="O133" s="49">
        <f t="shared" si="14"/>
        <v>0</v>
      </c>
    </row>
    <row r="134" spans="2:15" x14ac:dyDescent="0.2">
      <c r="B134" s="53" t="s">
        <v>274</v>
      </c>
      <c r="C134" s="53" t="s">
        <v>2655</v>
      </c>
      <c r="D134" s="53" t="s">
        <v>12</v>
      </c>
      <c r="E134" s="53">
        <v>10155115</v>
      </c>
      <c r="F134" s="53" t="s">
        <v>137</v>
      </c>
      <c r="G134" s="54" t="s">
        <v>35</v>
      </c>
      <c r="H134" s="47">
        <v>149</v>
      </c>
      <c r="I134" s="48">
        <f t="shared" si="10"/>
        <v>134.1</v>
      </c>
      <c r="J134" s="49">
        <f t="shared" si="11"/>
        <v>119.2</v>
      </c>
      <c r="K134" s="5"/>
      <c r="L134" s="55"/>
      <c r="M134" s="47">
        <f t="shared" si="12"/>
        <v>0</v>
      </c>
      <c r="N134" s="48">
        <f t="shared" si="13"/>
        <v>0</v>
      </c>
      <c r="O134" s="49">
        <f t="shared" si="14"/>
        <v>0</v>
      </c>
    </row>
    <row r="135" spans="2:15" x14ac:dyDescent="0.2">
      <c r="B135" s="53" t="s">
        <v>274</v>
      </c>
      <c r="C135" s="53" t="s">
        <v>2655</v>
      </c>
      <c r="D135" s="53" t="s">
        <v>12</v>
      </c>
      <c r="E135" s="53">
        <v>10155020</v>
      </c>
      <c r="F135" s="53" t="s">
        <v>138</v>
      </c>
      <c r="G135" s="54" t="s">
        <v>35</v>
      </c>
      <c r="H135" s="47">
        <v>102</v>
      </c>
      <c r="I135" s="48">
        <f t="shared" si="10"/>
        <v>91.8</v>
      </c>
      <c r="J135" s="49">
        <f t="shared" si="11"/>
        <v>81.599999999999994</v>
      </c>
      <c r="K135" s="5"/>
      <c r="L135" s="55"/>
      <c r="M135" s="47">
        <f t="shared" si="12"/>
        <v>0</v>
      </c>
      <c r="N135" s="48">
        <f t="shared" si="13"/>
        <v>0</v>
      </c>
      <c r="O135" s="49">
        <f t="shared" si="14"/>
        <v>0</v>
      </c>
    </row>
    <row r="136" spans="2:15" x14ac:dyDescent="0.2">
      <c r="B136" s="53" t="s">
        <v>274</v>
      </c>
      <c r="C136" s="53" t="s">
        <v>2655</v>
      </c>
      <c r="D136" s="53" t="s">
        <v>12</v>
      </c>
      <c r="E136" s="53">
        <v>10155025</v>
      </c>
      <c r="F136" s="53" t="s">
        <v>139</v>
      </c>
      <c r="G136" s="54" t="s">
        <v>35</v>
      </c>
      <c r="H136" s="47">
        <v>124</v>
      </c>
      <c r="I136" s="48">
        <f t="shared" si="10"/>
        <v>111.6</v>
      </c>
      <c r="J136" s="49">
        <f t="shared" si="11"/>
        <v>99.2</v>
      </c>
      <c r="K136" s="5"/>
      <c r="L136" s="55"/>
      <c r="M136" s="47">
        <f t="shared" si="12"/>
        <v>0</v>
      </c>
      <c r="N136" s="48">
        <f t="shared" si="13"/>
        <v>0</v>
      </c>
      <c r="O136" s="49">
        <f t="shared" si="14"/>
        <v>0</v>
      </c>
    </row>
    <row r="137" spans="2:15" x14ac:dyDescent="0.2">
      <c r="B137" s="53" t="s">
        <v>274</v>
      </c>
      <c r="C137" s="53" t="s">
        <v>2655</v>
      </c>
      <c r="D137" s="53" t="s">
        <v>12</v>
      </c>
      <c r="E137" s="53">
        <v>10155032</v>
      </c>
      <c r="F137" s="53" t="s">
        <v>140</v>
      </c>
      <c r="G137" s="54" t="s">
        <v>35</v>
      </c>
      <c r="H137" s="47">
        <v>264</v>
      </c>
      <c r="I137" s="48">
        <f t="shared" si="10"/>
        <v>237.6</v>
      </c>
      <c r="J137" s="49">
        <f t="shared" si="11"/>
        <v>211.2</v>
      </c>
      <c r="K137" s="5"/>
      <c r="L137" s="55"/>
      <c r="M137" s="47">
        <f t="shared" si="12"/>
        <v>0</v>
      </c>
      <c r="N137" s="48">
        <f t="shared" si="13"/>
        <v>0</v>
      </c>
      <c r="O137" s="49">
        <f t="shared" si="14"/>
        <v>0</v>
      </c>
    </row>
    <row r="138" spans="2:15" x14ac:dyDescent="0.2">
      <c r="B138" s="53" t="s">
        <v>274</v>
      </c>
      <c r="C138" s="53" t="s">
        <v>2655</v>
      </c>
      <c r="D138" s="53" t="s">
        <v>12</v>
      </c>
      <c r="E138" s="53">
        <v>10156125</v>
      </c>
      <c r="F138" s="53" t="s">
        <v>141</v>
      </c>
      <c r="G138" s="54" t="s">
        <v>35</v>
      </c>
      <c r="H138" s="47">
        <v>161</v>
      </c>
      <c r="I138" s="48">
        <f t="shared" si="10"/>
        <v>144.9</v>
      </c>
      <c r="J138" s="49">
        <f t="shared" si="11"/>
        <v>128.80000000000001</v>
      </c>
      <c r="K138" s="5"/>
      <c r="L138" s="55"/>
      <c r="M138" s="47">
        <f t="shared" si="12"/>
        <v>0</v>
      </c>
      <c r="N138" s="48">
        <f t="shared" si="13"/>
        <v>0</v>
      </c>
      <c r="O138" s="49">
        <f t="shared" si="14"/>
        <v>0</v>
      </c>
    </row>
    <row r="139" spans="2:15" x14ac:dyDescent="0.2">
      <c r="B139" s="53" t="s">
        <v>274</v>
      </c>
      <c r="C139" s="53" t="s">
        <v>2655</v>
      </c>
      <c r="D139" s="53" t="s">
        <v>12</v>
      </c>
      <c r="E139" s="53">
        <v>10156015</v>
      </c>
      <c r="F139" s="53" t="s">
        <v>142</v>
      </c>
      <c r="G139" s="54" t="s">
        <v>35</v>
      </c>
      <c r="H139" s="47">
        <v>70</v>
      </c>
      <c r="I139" s="48">
        <f t="shared" si="10"/>
        <v>63</v>
      </c>
      <c r="J139" s="49">
        <f t="shared" si="11"/>
        <v>56</v>
      </c>
      <c r="K139" s="5"/>
      <c r="L139" s="55"/>
      <c r="M139" s="47">
        <f t="shared" si="12"/>
        <v>0</v>
      </c>
      <c r="N139" s="48">
        <f t="shared" si="13"/>
        <v>0</v>
      </c>
      <c r="O139" s="49">
        <f t="shared" si="14"/>
        <v>0</v>
      </c>
    </row>
    <row r="140" spans="2:15" x14ac:dyDescent="0.2">
      <c r="B140" s="53" t="s">
        <v>274</v>
      </c>
      <c r="C140" s="53" t="s">
        <v>2655</v>
      </c>
      <c r="D140" s="53" t="s">
        <v>12</v>
      </c>
      <c r="E140" s="53">
        <v>10156225</v>
      </c>
      <c r="F140" s="53" t="s">
        <v>143</v>
      </c>
      <c r="G140" s="54" t="s">
        <v>35</v>
      </c>
      <c r="H140" s="47">
        <v>155</v>
      </c>
      <c r="I140" s="48">
        <f t="shared" si="10"/>
        <v>139.5</v>
      </c>
      <c r="J140" s="49">
        <f t="shared" si="11"/>
        <v>124</v>
      </c>
      <c r="K140" s="5"/>
      <c r="L140" s="55"/>
      <c r="M140" s="47">
        <f t="shared" si="12"/>
        <v>0</v>
      </c>
      <c r="N140" s="48">
        <f t="shared" si="13"/>
        <v>0</v>
      </c>
      <c r="O140" s="49">
        <f t="shared" si="14"/>
        <v>0</v>
      </c>
    </row>
    <row r="141" spans="2:15" x14ac:dyDescent="0.2">
      <c r="B141" s="53" t="s">
        <v>274</v>
      </c>
      <c r="C141" s="53" t="s">
        <v>2655</v>
      </c>
      <c r="D141" s="53" t="s">
        <v>12</v>
      </c>
      <c r="E141" s="53">
        <v>10156115</v>
      </c>
      <c r="F141" s="53" t="s">
        <v>144</v>
      </c>
      <c r="G141" s="54" t="s">
        <v>35</v>
      </c>
      <c r="H141" s="47">
        <v>155</v>
      </c>
      <c r="I141" s="48">
        <f t="shared" si="10"/>
        <v>139.5</v>
      </c>
      <c r="J141" s="49">
        <f t="shared" si="11"/>
        <v>124</v>
      </c>
      <c r="K141" s="5"/>
      <c r="L141" s="55"/>
      <c r="M141" s="47">
        <f t="shared" si="12"/>
        <v>0</v>
      </c>
      <c r="N141" s="48">
        <f t="shared" si="13"/>
        <v>0</v>
      </c>
      <c r="O141" s="49">
        <f t="shared" si="14"/>
        <v>0</v>
      </c>
    </row>
    <row r="142" spans="2:15" x14ac:dyDescent="0.2">
      <c r="B142" s="53" t="s">
        <v>274</v>
      </c>
      <c r="C142" s="53" t="s">
        <v>2655</v>
      </c>
      <c r="D142" s="53" t="s">
        <v>12</v>
      </c>
      <c r="E142" s="53">
        <v>10156020</v>
      </c>
      <c r="F142" s="53" t="s">
        <v>145</v>
      </c>
      <c r="G142" s="54" t="s">
        <v>35</v>
      </c>
      <c r="H142" s="47">
        <v>109</v>
      </c>
      <c r="I142" s="48">
        <f t="shared" si="10"/>
        <v>98.1</v>
      </c>
      <c r="J142" s="49">
        <f t="shared" si="11"/>
        <v>87.2</v>
      </c>
      <c r="K142" s="5"/>
      <c r="L142" s="55"/>
      <c r="M142" s="47">
        <f t="shared" si="12"/>
        <v>0</v>
      </c>
      <c r="N142" s="48">
        <f t="shared" si="13"/>
        <v>0</v>
      </c>
      <c r="O142" s="49">
        <f t="shared" si="14"/>
        <v>0</v>
      </c>
    </row>
    <row r="143" spans="2:15" x14ac:dyDescent="0.2">
      <c r="B143" s="53" t="s">
        <v>274</v>
      </c>
      <c r="C143" s="53" t="s">
        <v>2655</v>
      </c>
      <c r="D143" s="53" t="s">
        <v>12</v>
      </c>
      <c r="E143" s="53">
        <v>10156132</v>
      </c>
      <c r="F143" s="53" t="s">
        <v>146</v>
      </c>
      <c r="G143" s="54" t="s">
        <v>35</v>
      </c>
      <c r="H143" s="47">
        <v>306</v>
      </c>
      <c r="I143" s="48">
        <f t="shared" si="10"/>
        <v>275.39999999999998</v>
      </c>
      <c r="J143" s="49">
        <f t="shared" si="11"/>
        <v>244.8</v>
      </c>
      <c r="K143" s="5"/>
      <c r="L143" s="55"/>
      <c r="M143" s="47">
        <f t="shared" si="12"/>
        <v>0</v>
      </c>
      <c r="N143" s="48">
        <f t="shared" si="13"/>
        <v>0</v>
      </c>
      <c r="O143" s="49">
        <f t="shared" si="14"/>
        <v>0</v>
      </c>
    </row>
    <row r="144" spans="2:15" x14ac:dyDescent="0.2">
      <c r="B144" s="53" t="s">
        <v>274</v>
      </c>
      <c r="C144" s="53" t="s">
        <v>2655</v>
      </c>
      <c r="D144" s="53" t="s">
        <v>12</v>
      </c>
      <c r="E144" s="53">
        <v>10156025</v>
      </c>
      <c r="F144" s="53" t="s">
        <v>147</v>
      </c>
      <c r="G144" s="54" t="s">
        <v>35</v>
      </c>
      <c r="H144" s="47">
        <v>145</v>
      </c>
      <c r="I144" s="48">
        <f t="shared" si="10"/>
        <v>130.5</v>
      </c>
      <c r="J144" s="49">
        <f t="shared" si="11"/>
        <v>116</v>
      </c>
      <c r="K144" s="5"/>
      <c r="L144" s="55"/>
      <c r="M144" s="47">
        <f t="shared" si="12"/>
        <v>0</v>
      </c>
      <c r="N144" s="48">
        <f t="shared" si="13"/>
        <v>0</v>
      </c>
      <c r="O144" s="49">
        <f t="shared" si="14"/>
        <v>0</v>
      </c>
    </row>
    <row r="145" spans="2:15" x14ac:dyDescent="0.2">
      <c r="B145" s="53" t="s">
        <v>274</v>
      </c>
      <c r="C145" s="53" t="s">
        <v>2655</v>
      </c>
      <c r="D145" s="53" t="s">
        <v>12</v>
      </c>
      <c r="E145" s="53">
        <v>10156220</v>
      </c>
      <c r="F145" s="53" t="s">
        <v>148</v>
      </c>
      <c r="G145" s="54" t="s">
        <v>35</v>
      </c>
      <c r="H145" s="47">
        <v>161</v>
      </c>
      <c r="I145" s="48">
        <f t="shared" si="10"/>
        <v>144.9</v>
      </c>
      <c r="J145" s="49">
        <f t="shared" si="11"/>
        <v>128.80000000000001</v>
      </c>
      <c r="K145" s="5"/>
      <c r="L145" s="55"/>
      <c r="M145" s="47">
        <f t="shared" si="12"/>
        <v>0</v>
      </c>
      <c r="N145" s="48">
        <f t="shared" si="13"/>
        <v>0</v>
      </c>
      <c r="O145" s="49">
        <f t="shared" si="14"/>
        <v>0</v>
      </c>
    </row>
    <row r="146" spans="2:15" x14ac:dyDescent="0.2">
      <c r="B146" s="53" t="s">
        <v>274</v>
      </c>
      <c r="C146" s="53" t="s">
        <v>2655</v>
      </c>
      <c r="D146" s="53" t="s">
        <v>12</v>
      </c>
      <c r="E146" s="53">
        <v>10156032</v>
      </c>
      <c r="F146" s="53" t="s">
        <v>149</v>
      </c>
      <c r="G146" s="54" t="s">
        <v>35</v>
      </c>
      <c r="H146" s="47">
        <v>303</v>
      </c>
      <c r="I146" s="48">
        <f t="shared" si="10"/>
        <v>272.7</v>
      </c>
      <c r="J146" s="49">
        <f t="shared" si="11"/>
        <v>242.4</v>
      </c>
      <c r="K146" s="5"/>
      <c r="L146" s="55"/>
      <c r="M146" s="47">
        <f t="shared" si="12"/>
        <v>0</v>
      </c>
      <c r="N146" s="48">
        <f t="shared" si="13"/>
        <v>0</v>
      </c>
      <c r="O146" s="49">
        <f t="shared" si="14"/>
        <v>0</v>
      </c>
    </row>
    <row r="147" spans="2:15" x14ac:dyDescent="0.2">
      <c r="B147" s="53" t="s">
        <v>274</v>
      </c>
      <c r="C147" s="53" t="s">
        <v>2655</v>
      </c>
      <c r="D147" s="53" t="s">
        <v>12</v>
      </c>
      <c r="E147" s="53">
        <v>10150020</v>
      </c>
      <c r="F147" s="53" t="s">
        <v>150</v>
      </c>
      <c r="G147" s="54" t="s">
        <v>35</v>
      </c>
      <c r="H147" s="47">
        <v>101</v>
      </c>
      <c r="I147" s="48">
        <f t="shared" si="10"/>
        <v>90.9</v>
      </c>
      <c r="J147" s="49">
        <f t="shared" si="11"/>
        <v>80.8</v>
      </c>
      <c r="K147" s="5"/>
      <c r="L147" s="55"/>
      <c r="M147" s="47">
        <f t="shared" si="12"/>
        <v>0</v>
      </c>
      <c r="N147" s="48">
        <f t="shared" si="13"/>
        <v>0</v>
      </c>
      <c r="O147" s="49">
        <f t="shared" si="14"/>
        <v>0</v>
      </c>
    </row>
    <row r="148" spans="2:15" x14ac:dyDescent="0.2">
      <c r="B148" s="53" t="s">
        <v>274</v>
      </c>
      <c r="C148" s="53" t="s">
        <v>2655</v>
      </c>
      <c r="D148" s="53" t="s">
        <v>12</v>
      </c>
      <c r="E148" s="53">
        <v>10150025</v>
      </c>
      <c r="F148" s="53" t="s">
        <v>151</v>
      </c>
      <c r="G148" s="54" t="s">
        <v>35</v>
      </c>
      <c r="H148" s="47">
        <v>182</v>
      </c>
      <c r="I148" s="48">
        <f t="shared" si="10"/>
        <v>163.80000000000001</v>
      </c>
      <c r="J148" s="49">
        <f t="shared" si="11"/>
        <v>145.6</v>
      </c>
      <c r="K148" s="5"/>
      <c r="L148" s="55"/>
      <c r="M148" s="47">
        <f t="shared" si="12"/>
        <v>0</v>
      </c>
      <c r="N148" s="48">
        <f t="shared" si="13"/>
        <v>0</v>
      </c>
      <c r="O148" s="49">
        <f t="shared" si="14"/>
        <v>0</v>
      </c>
    </row>
    <row r="149" spans="2:15" x14ac:dyDescent="0.2">
      <c r="B149" s="53" t="s">
        <v>274</v>
      </c>
      <c r="C149" s="53" t="s">
        <v>2655</v>
      </c>
      <c r="D149" s="53" t="s">
        <v>12</v>
      </c>
      <c r="E149" s="53">
        <v>10111110</v>
      </c>
      <c r="F149" s="53" t="s">
        <v>152</v>
      </c>
      <c r="G149" s="54" t="s">
        <v>35</v>
      </c>
      <c r="H149" s="47">
        <v>599</v>
      </c>
      <c r="I149" s="48">
        <f t="shared" si="10"/>
        <v>539.1</v>
      </c>
      <c r="J149" s="49">
        <f t="shared" si="11"/>
        <v>479.2</v>
      </c>
      <c r="K149" s="5"/>
      <c r="L149" s="55"/>
      <c r="M149" s="47">
        <f t="shared" si="12"/>
        <v>0</v>
      </c>
      <c r="N149" s="48">
        <f t="shared" si="13"/>
        <v>0</v>
      </c>
      <c r="O149" s="49">
        <f t="shared" si="14"/>
        <v>0</v>
      </c>
    </row>
    <row r="150" spans="2:15" x14ac:dyDescent="0.2">
      <c r="B150" s="53" t="s">
        <v>274</v>
      </c>
      <c r="C150" s="53" t="s">
        <v>2655</v>
      </c>
      <c r="D150" s="53" t="s">
        <v>12</v>
      </c>
      <c r="E150" s="53">
        <v>10111020</v>
      </c>
      <c r="F150" s="53" t="s">
        <v>153</v>
      </c>
      <c r="G150" s="54" t="s">
        <v>35</v>
      </c>
      <c r="H150" s="47">
        <v>6</v>
      </c>
      <c r="I150" s="48">
        <f t="shared" si="10"/>
        <v>5.4</v>
      </c>
      <c r="J150" s="49">
        <f t="shared" si="11"/>
        <v>4.8</v>
      </c>
      <c r="K150" s="5"/>
      <c r="L150" s="55"/>
      <c r="M150" s="47">
        <f t="shared" si="12"/>
        <v>0</v>
      </c>
      <c r="N150" s="48">
        <f t="shared" si="13"/>
        <v>0</v>
      </c>
      <c r="O150" s="49">
        <f t="shared" si="14"/>
        <v>0</v>
      </c>
    </row>
    <row r="151" spans="2:15" x14ac:dyDescent="0.2">
      <c r="B151" s="53" t="s">
        <v>274</v>
      </c>
      <c r="C151" s="53" t="s">
        <v>2655</v>
      </c>
      <c r="D151" s="53" t="s">
        <v>12</v>
      </c>
      <c r="E151" s="53">
        <v>10111025</v>
      </c>
      <c r="F151" s="53" t="s">
        <v>154</v>
      </c>
      <c r="G151" s="54" t="s">
        <v>35</v>
      </c>
      <c r="H151" s="47">
        <v>10</v>
      </c>
      <c r="I151" s="48">
        <f t="shared" si="10"/>
        <v>9</v>
      </c>
      <c r="J151" s="49">
        <f t="shared" si="11"/>
        <v>8</v>
      </c>
      <c r="K151" s="5"/>
      <c r="L151" s="55"/>
      <c r="M151" s="47">
        <f t="shared" si="12"/>
        <v>0</v>
      </c>
      <c r="N151" s="48">
        <f t="shared" si="13"/>
        <v>0</v>
      </c>
      <c r="O151" s="49">
        <f t="shared" si="14"/>
        <v>0</v>
      </c>
    </row>
    <row r="152" spans="2:15" x14ac:dyDescent="0.2">
      <c r="B152" s="53" t="s">
        <v>274</v>
      </c>
      <c r="C152" s="53" t="s">
        <v>2655</v>
      </c>
      <c r="D152" s="53" t="s">
        <v>12</v>
      </c>
      <c r="E152" s="53">
        <v>10111032</v>
      </c>
      <c r="F152" s="53" t="s">
        <v>155</v>
      </c>
      <c r="G152" s="54" t="s">
        <v>35</v>
      </c>
      <c r="H152" s="47">
        <v>20</v>
      </c>
      <c r="I152" s="48">
        <f t="shared" si="10"/>
        <v>18</v>
      </c>
      <c r="J152" s="49">
        <f t="shared" si="11"/>
        <v>16</v>
      </c>
      <c r="K152" s="5"/>
      <c r="L152" s="55"/>
      <c r="M152" s="47">
        <f t="shared" si="12"/>
        <v>0</v>
      </c>
      <c r="N152" s="48">
        <f t="shared" si="13"/>
        <v>0</v>
      </c>
      <c r="O152" s="49">
        <f t="shared" si="14"/>
        <v>0</v>
      </c>
    </row>
    <row r="153" spans="2:15" x14ac:dyDescent="0.2">
      <c r="B153" s="53" t="s">
        <v>274</v>
      </c>
      <c r="C153" s="53" t="s">
        <v>2655</v>
      </c>
      <c r="D153" s="53" t="s">
        <v>12</v>
      </c>
      <c r="E153" s="53">
        <v>10111040</v>
      </c>
      <c r="F153" s="53" t="s">
        <v>156</v>
      </c>
      <c r="G153" s="54" t="s">
        <v>35</v>
      </c>
      <c r="H153" s="47">
        <v>27</v>
      </c>
      <c r="I153" s="48">
        <f t="shared" si="10"/>
        <v>24.3</v>
      </c>
      <c r="J153" s="49">
        <f t="shared" si="11"/>
        <v>21.6</v>
      </c>
      <c r="K153" s="5"/>
      <c r="L153" s="55"/>
      <c r="M153" s="47">
        <f t="shared" si="12"/>
        <v>0</v>
      </c>
      <c r="N153" s="48">
        <f t="shared" si="13"/>
        <v>0</v>
      </c>
      <c r="O153" s="49">
        <f t="shared" si="14"/>
        <v>0</v>
      </c>
    </row>
    <row r="154" spans="2:15" x14ac:dyDescent="0.2">
      <c r="B154" s="53" t="s">
        <v>274</v>
      </c>
      <c r="C154" s="53" t="s">
        <v>2655</v>
      </c>
      <c r="D154" s="53" t="s">
        <v>12</v>
      </c>
      <c r="E154" s="53">
        <v>10111050</v>
      </c>
      <c r="F154" s="53" t="s">
        <v>157</v>
      </c>
      <c r="G154" s="54" t="s">
        <v>35</v>
      </c>
      <c r="H154" s="47">
        <v>58</v>
      </c>
      <c r="I154" s="48">
        <f t="shared" si="10"/>
        <v>52.2</v>
      </c>
      <c r="J154" s="49">
        <f t="shared" si="11"/>
        <v>46.4</v>
      </c>
      <c r="K154" s="5"/>
      <c r="L154" s="55"/>
      <c r="M154" s="47">
        <f t="shared" si="12"/>
        <v>0</v>
      </c>
      <c r="N154" s="48">
        <f t="shared" si="13"/>
        <v>0</v>
      </c>
      <c r="O154" s="49">
        <f t="shared" si="14"/>
        <v>0</v>
      </c>
    </row>
    <row r="155" spans="2:15" x14ac:dyDescent="0.2">
      <c r="B155" s="53" t="s">
        <v>274</v>
      </c>
      <c r="C155" s="53" t="s">
        <v>2655</v>
      </c>
      <c r="D155" s="53" t="s">
        <v>12</v>
      </c>
      <c r="E155" s="53">
        <v>10111063</v>
      </c>
      <c r="F155" s="53" t="s">
        <v>158</v>
      </c>
      <c r="G155" s="54" t="s">
        <v>35</v>
      </c>
      <c r="H155" s="47">
        <v>58</v>
      </c>
      <c r="I155" s="48">
        <f t="shared" si="10"/>
        <v>52.2</v>
      </c>
      <c r="J155" s="49">
        <f t="shared" si="11"/>
        <v>46.4</v>
      </c>
      <c r="K155" s="5"/>
      <c r="L155" s="55"/>
      <c r="M155" s="47">
        <f t="shared" si="12"/>
        <v>0</v>
      </c>
      <c r="N155" s="48">
        <f t="shared" si="13"/>
        <v>0</v>
      </c>
      <c r="O155" s="49">
        <f t="shared" si="14"/>
        <v>0</v>
      </c>
    </row>
    <row r="156" spans="2:15" x14ac:dyDescent="0.2">
      <c r="B156" s="53" t="s">
        <v>274</v>
      </c>
      <c r="C156" s="53" t="s">
        <v>2655</v>
      </c>
      <c r="D156" s="53" t="s">
        <v>12</v>
      </c>
      <c r="E156" s="53">
        <v>10111075</v>
      </c>
      <c r="F156" s="53" t="s">
        <v>159</v>
      </c>
      <c r="G156" s="54" t="s">
        <v>35</v>
      </c>
      <c r="H156" s="47">
        <v>205</v>
      </c>
      <c r="I156" s="48">
        <f t="shared" si="10"/>
        <v>184.5</v>
      </c>
      <c r="J156" s="49">
        <f t="shared" si="11"/>
        <v>164</v>
      </c>
      <c r="K156" s="5"/>
      <c r="L156" s="55"/>
      <c r="M156" s="47">
        <f t="shared" si="12"/>
        <v>0</v>
      </c>
      <c r="N156" s="48">
        <f t="shared" si="13"/>
        <v>0</v>
      </c>
      <c r="O156" s="49">
        <f t="shared" si="14"/>
        <v>0</v>
      </c>
    </row>
    <row r="157" spans="2:15" x14ac:dyDescent="0.2">
      <c r="B157" s="53" t="s">
        <v>274</v>
      </c>
      <c r="C157" s="53" t="s">
        <v>2655</v>
      </c>
      <c r="D157" s="53" t="s">
        <v>12</v>
      </c>
      <c r="E157" s="53">
        <v>10111090</v>
      </c>
      <c r="F157" s="53" t="s">
        <v>160</v>
      </c>
      <c r="G157" s="54" t="s">
        <v>35</v>
      </c>
      <c r="H157" s="47">
        <v>384</v>
      </c>
      <c r="I157" s="48">
        <f t="shared" si="10"/>
        <v>345.6</v>
      </c>
      <c r="J157" s="49">
        <f t="shared" si="11"/>
        <v>307.2</v>
      </c>
      <c r="K157" s="5"/>
      <c r="L157" s="55"/>
      <c r="M157" s="47">
        <f t="shared" si="12"/>
        <v>0</v>
      </c>
      <c r="N157" s="48">
        <f t="shared" si="13"/>
        <v>0</v>
      </c>
      <c r="O157" s="49">
        <f t="shared" si="14"/>
        <v>0</v>
      </c>
    </row>
    <row r="158" spans="2:15" x14ac:dyDescent="0.2">
      <c r="B158" s="53" t="s">
        <v>274</v>
      </c>
      <c r="C158" s="53" t="s">
        <v>2655</v>
      </c>
      <c r="D158" s="53" t="s">
        <v>12</v>
      </c>
      <c r="E158" s="53">
        <v>10127020</v>
      </c>
      <c r="F158" s="53" t="s">
        <v>161</v>
      </c>
      <c r="G158" s="54" t="s">
        <v>35</v>
      </c>
      <c r="H158" s="47">
        <v>38</v>
      </c>
      <c r="I158" s="48">
        <f t="shared" si="10"/>
        <v>34.200000000000003</v>
      </c>
      <c r="J158" s="49">
        <f t="shared" si="11"/>
        <v>30.4</v>
      </c>
      <c r="K158" s="5"/>
      <c r="L158" s="55"/>
      <c r="M158" s="47">
        <f t="shared" si="12"/>
        <v>0</v>
      </c>
      <c r="N158" s="48">
        <f t="shared" si="13"/>
        <v>0</v>
      </c>
      <c r="O158" s="49">
        <f t="shared" si="14"/>
        <v>0</v>
      </c>
    </row>
    <row r="159" spans="2:15" x14ac:dyDescent="0.2">
      <c r="B159" s="53" t="s">
        <v>274</v>
      </c>
      <c r="C159" s="53" t="s">
        <v>2655</v>
      </c>
      <c r="D159" s="53" t="s">
        <v>12</v>
      </c>
      <c r="E159" s="53">
        <v>10127120</v>
      </c>
      <c r="F159" s="53" t="s">
        <v>162</v>
      </c>
      <c r="G159" s="54" t="s">
        <v>35</v>
      </c>
      <c r="H159" s="47">
        <v>58</v>
      </c>
      <c r="I159" s="48">
        <f t="shared" si="10"/>
        <v>52.2</v>
      </c>
      <c r="J159" s="49">
        <f t="shared" si="11"/>
        <v>46.4</v>
      </c>
      <c r="K159" s="5"/>
      <c r="L159" s="55"/>
      <c r="M159" s="47">
        <f t="shared" si="12"/>
        <v>0</v>
      </c>
      <c r="N159" s="48">
        <f t="shared" si="13"/>
        <v>0</v>
      </c>
      <c r="O159" s="49">
        <f t="shared" si="14"/>
        <v>0</v>
      </c>
    </row>
    <row r="160" spans="2:15" x14ac:dyDescent="0.2">
      <c r="B160" s="53" t="s">
        <v>274</v>
      </c>
      <c r="C160" s="53" t="s">
        <v>2655</v>
      </c>
      <c r="D160" s="53" t="s">
        <v>12</v>
      </c>
      <c r="E160" s="53">
        <v>10127125</v>
      </c>
      <c r="F160" s="53" t="s">
        <v>163</v>
      </c>
      <c r="G160" s="54" t="s">
        <v>35</v>
      </c>
      <c r="H160" s="47">
        <v>43</v>
      </c>
      <c r="I160" s="48">
        <f t="shared" ref="I160:I223" si="15">H160-H160*$I$10</f>
        <v>38.700000000000003</v>
      </c>
      <c r="J160" s="49">
        <f t="shared" ref="J160:J223" si="16">H160-H160*$J$10</f>
        <v>34.4</v>
      </c>
      <c r="K160" s="5"/>
      <c r="L160" s="55"/>
      <c r="M160" s="47">
        <f t="shared" ref="M160:M223" si="17">L160*H160</f>
        <v>0</v>
      </c>
      <c r="N160" s="48">
        <f t="shared" ref="N160:N223" si="18">L160*I160</f>
        <v>0</v>
      </c>
      <c r="O160" s="49">
        <f t="shared" ref="O160:O223" si="19">L160*J160</f>
        <v>0</v>
      </c>
    </row>
    <row r="161" spans="2:15" x14ac:dyDescent="0.2">
      <c r="B161" s="53" t="s">
        <v>274</v>
      </c>
      <c r="C161" s="53" t="s">
        <v>2655</v>
      </c>
      <c r="D161" s="53" t="s">
        <v>12</v>
      </c>
      <c r="E161" s="53">
        <v>10127025</v>
      </c>
      <c r="F161" s="53" t="s">
        <v>164</v>
      </c>
      <c r="G161" s="54" t="s">
        <v>35</v>
      </c>
      <c r="H161" s="47">
        <v>58</v>
      </c>
      <c r="I161" s="48">
        <f t="shared" si="15"/>
        <v>52.2</v>
      </c>
      <c r="J161" s="49">
        <f t="shared" si="16"/>
        <v>46.4</v>
      </c>
      <c r="K161" s="5"/>
      <c r="L161" s="55"/>
      <c r="M161" s="47">
        <f t="shared" si="17"/>
        <v>0</v>
      </c>
      <c r="N161" s="48">
        <f t="shared" si="18"/>
        <v>0</v>
      </c>
      <c r="O161" s="49">
        <f t="shared" si="19"/>
        <v>0</v>
      </c>
    </row>
    <row r="162" spans="2:15" x14ac:dyDescent="0.2">
      <c r="B162" s="53" t="s">
        <v>274</v>
      </c>
      <c r="C162" s="53" t="s">
        <v>2655</v>
      </c>
      <c r="D162" s="53" t="s">
        <v>12</v>
      </c>
      <c r="E162" s="53">
        <v>10127032</v>
      </c>
      <c r="F162" s="53" t="s">
        <v>165</v>
      </c>
      <c r="G162" s="54" t="s">
        <v>35</v>
      </c>
      <c r="H162" s="47">
        <v>106</v>
      </c>
      <c r="I162" s="48">
        <f t="shared" si="15"/>
        <v>95.4</v>
      </c>
      <c r="J162" s="49">
        <f t="shared" si="16"/>
        <v>84.8</v>
      </c>
      <c r="K162" s="5"/>
      <c r="L162" s="55"/>
      <c r="M162" s="47">
        <f t="shared" si="17"/>
        <v>0</v>
      </c>
      <c r="N162" s="48">
        <f t="shared" si="18"/>
        <v>0</v>
      </c>
      <c r="O162" s="49">
        <f t="shared" si="19"/>
        <v>0</v>
      </c>
    </row>
    <row r="163" spans="2:15" x14ac:dyDescent="0.2">
      <c r="B163" s="53" t="s">
        <v>274</v>
      </c>
      <c r="C163" s="53" t="s">
        <v>2655</v>
      </c>
      <c r="D163" s="53" t="s">
        <v>12</v>
      </c>
      <c r="E163" s="53">
        <v>10127132</v>
      </c>
      <c r="F163" s="53" t="s">
        <v>166</v>
      </c>
      <c r="G163" s="54" t="s">
        <v>35</v>
      </c>
      <c r="H163" s="47">
        <v>67</v>
      </c>
      <c r="I163" s="48">
        <f t="shared" si="15"/>
        <v>60.3</v>
      </c>
      <c r="J163" s="49">
        <f t="shared" si="16"/>
        <v>53.6</v>
      </c>
      <c r="K163" s="5"/>
      <c r="L163" s="55"/>
      <c r="M163" s="47">
        <f t="shared" si="17"/>
        <v>0</v>
      </c>
      <c r="N163" s="48">
        <f t="shared" si="18"/>
        <v>0</v>
      </c>
      <c r="O163" s="49">
        <f t="shared" si="19"/>
        <v>0</v>
      </c>
    </row>
    <row r="164" spans="2:15" x14ac:dyDescent="0.2">
      <c r="B164" s="53" t="s">
        <v>274</v>
      </c>
      <c r="C164" s="53" t="s">
        <v>2655</v>
      </c>
      <c r="D164" s="53" t="s">
        <v>12</v>
      </c>
      <c r="E164" s="53">
        <v>10128020</v>
      </c>
      <c r="F164" s="53" t="s">
        <v>167</v>
      </c>
      <c r="G164" s="54" t="s">
        <v>35</v>
      </c>
      <c r="H164" s="47">
        <v>45</v>
      </c>
      <c r="I164" s="48">
        <f t="shared" si="15"/>
        <v>40.5</v>
      </c>
      <c r="J164" s="49">
        <f t="shared" si="16"/>
        <v>36</v>
      </c>
      <c r="K164" s="5"/>
      <c r="L164" s="55"/>
      <c r="M164" s="47">
        <f t="shared" si="17"/>
        <v>0</v>
      </c>
      <c r="N164" s="48">
        <f t="shared" si="18"/>
        <v>0</v>
      </c>
      <c r="O164" s="49">
        <f t="shared" si="19"/>
        <v>0</v>
      </c>
    </row>
    <row r="165" spans="2:15" x14ac:dyDescent="0.2">
      <c r="B165" s="53" t="s">
        <v>274</v>
      </c>
      <c r="C165" s="53" t="s">
        <v>2655</v>
      </c>
      <c r="D165" s="53" t="s">
        <v>12</v>
      </c>
      <c r="E165" s="53">
        <v>10128120</v>
      </c>
      <c r="F165" s="53" t="s">
        <v>168</v>
      </c>
      <c r="G165" s="54" t="s">
        <v>35</v>
      </c>
      <c r="H165" s="47">
        <v>71</v>
      </c>
      <c r="I165" s="48">
        <f t="shared" si="15"/>
        <v>63.9</v>
      </c>
      <c r="J165" s="49">
        <f t="shared" si="16"/>
        <v>56.8</v>
      </c>
      <c r="K165" s="5"/>
      <c r="L165" s="55"/>
      <c r="M165" s="47">
        <f t="shared" si="17"/>
        <v>0</v>
      </c>
      <c r="N165" s="48">
        <f t="shared" si="18"/>
        <v>0</v>
      </c>
      <c r="O165" s="49">
        <f t="shared" si="19"/>
        <v>0</v>
      </c>
    </row>
    <row r="166" spans="2:15" x14ac:dyDescent="0.2">
      <c r="B166" s="53" t="s">
        <v>274</v>
      </c>
      <c r="C166" s="53" t="s">
        <v>2655</v>
      </c>
      <c r="D166" s="53" t="s">
        <v>12</v>
      </c>
      <c r="E166" s="53">
        <v>10128125</v>
      </c>
      <c r="F166" s="53" t="s">
        <v>169</v>
      </c>
      <c r="G166" s="54" t="s">
        <v>35</v>
      </c>
      <c r="H166" s="47">
        <v>56</v>
      </c>
      <c r="I166" s="48">
        <f t="shared" si="15"/>
        <v>50.4</v>
      </c>
      <c r="J166" s="49">
        <f t="shared" si="16"/>
        <v>44.8</v>
      </c>
      <c r="K166" s="5"/>
      <c r="L166" s="55"/>
      <c r="M166" s="47">
        <f t="shared" si="17"/>
        <v>0</v>
      </c>
      <c r="N166" s="48">
        <f t="shared" si="18"/>
        <v>0</v>
      </c>
      <c r="O166" s="49">
        <f t="shared" si="19"/>
        <v>0</v>
      </c>
    </row>
    <row r="167" spans="2:15" x14ac:dyDescent="0.2">
      <c r="B167" s="53" t="s">
        <v>274</v>
      </c>
      <c r="C167" s="53" t="s">
        <v>2655</v>
      </c>
      <c r="D167" s="53" t="s">
        <v>12</v>
      </c>
      <c r="E167" s="53">
        <v>10128025</v>
      </c>
      <c r="F167" s="53" t="s">
        <v>170</v>
      </c>
      <c r="G167" s="54" t="s">
        <v>35</v>
      </c>
      <c r="H167" s="47">
        <v>71</v>
      </c>
      <c r="I167" s="48">
        <f t="shared" si="15"/>
        <v>63.9</v>
      </c>
      <c r="J167" s="49">
        <f t="shared" si="16"/>
        <v>56.8</v>
      </c>
      <c r="K167" s="5"/>
      <c r="L167" s="55"/>
      <c r="M167" s="47">
        <f t="shared" si="17"/>
        <v>0</v>
      </c>
      <c r="N167" s="48">
        <f t="shared" si="18"/>
        <v>0</v>
      </c>
      <c r="O167" s="49">
        <f t="shared" si="19"/>
        <v>0</v>
      </c>
    </row>
    <row r="168" spans="2:15" x14ac:dyDescent="0.2">
      <c r="B168" s="53" t="s">
        <v>274</v>
      </c>
      <c r="C168" s="53" t="s">
        <v>2655</v>
      </c>
      <c r="D168" s="53" t="s">
        <v>12</v>
      </c>
      <c r="E168" s="53">
        <v>10128032</v>
      </c>
      <c r="F168" s="53" t="s">
        <v>171</v>
      </c>
      <c r="G168" s="54" t="s">
        <v>35</v>
      </c>
      <c r="H168" s="47">
        <v>128</v>
      </c>
      <c r="I168" s="48">
        <f t="shared" si="15"/>
        <v>115.2</v>
      </c>
      <c r="J168" s="49">
        <f t="shared" si="16"/>
        <v>102.4</v>
      </c>
      <c r="K168" s="5"/>
      <c r="L168" s="55"/>
      <c r="M168" s="47">
        <f t="shared" si="17"/>
        <v>0</v>
      </c>
      <c r="N168" s="48">
        <f t="shared" si="18"/>
        <v>0</v>
      </c>
      <c r="O168" s="49">
        <f t="shared" si="19"/>
        <v>0</v>
      </c>
    </row>
    <row r="169" spans="2:15" x14ac:dyDescent="0.2">
      <c r="B169" s="53" t="s">
        <v>274</v>
      </c>
      <c r="C169" s="53" t="s">
        <v>2655</v>
      </c>
      <c r="D169" s="53" t="s">
        <v>12</v>
      </c>
      <c r="E169" s="53">
        <v>10128132</v>
      </c>
      <c r="F169" s="53" t="s">
        <v>172</v>
      </c>
      <c r="G169" s="54" t="s">
        <v>35</v>
      </c>
      <c r="H169" s="47">
        <v>95</v>
      </c>
      <c r="I169" s="48">
        <f t="shared" si="15"/>
        <v>85.5</v>
      </c>
      <c r="J169" s="49">
        <f t="shared" si="16"/>
        <v>76</v>
      </c>
      <c r="K169" s="5"/>
      <c r="L169" s="55"/>
      <c r="M169" s="47">
        <f t="shared" si="17"/>
        <v>0</v>
      </c>
      <c r="N169" s="48">
        <f t="shared" si="18"/>
        <v>0</v>
      </c>
      <c r="O169" s="49">
        <f t="shared" si="19"/>
        <v>0</v>
      </c>
    </row>
    <row r="170" spans="2:15" x14ac:dyDescent="0.2">
      <c r="B170" s="53" t="s">
        <v>274</v>
      </c>
      <c r="C170" s="53" t="s">
        <v>2655</v>
      </c>
      <c r="D170" s="53" t="s">
        <v>12</v>
      </c>
      <c r="E170" s="53">
        <v>10202520</v>
      </c>
      <c r="F170" s="53" t="s">
        <v>173</v>
      </c>
      <c r="G170" s="54" t="s">
        <v>35</v>
      </c>
      <c r="H170" s="47">
        <v>11</v>
      </c>
      <c r="I170" s="48">
        <f t="shared" si="15"/>
        <v>9.9</v>
      </c>
      <c r="J170" s="49">
        <f t="shared" si="16"/>
        <v>8.8000000000000007</v>
      </c>
      <c r="K170" s="5"/>
      <c r="L170" s="55"/>
      <c r="M170" s="47">
        <f t="shared" si="17"/>
        <v>0</v>
      </c>
      <c r="N170" s="48">
        <f t="shared" si="18"/>
        <v>0</v>
      </c>
      <c r="O170" s="49">
        <f t="shared" si="19"/>
        <v>0</v>
      </c>
    </row>
    <row r="171" spans="2:15" x14ac:dyDescent="0.2">
      <c r="B171" s="53" t="s">
        <v>274</v>
      </c>
      <c r="C171" s="53" t="s">
        <v>2655</v>
      </c>
      <c r="D171" s="53" t="s">
        <v>12</v>
      </c>
      <c r="E171" s="53">
        <v>10202020</v>
      </c>
      <c r="F171" s="53" t="s">
        <v>174</v>
      </c>
      <c r="G171" s="54" t="s">
        <v>35</v>
      </c>
      <c r="H171" s="47">
        <v>11</v>
      </c>
      <c r="I171" s="48">
        <f t="shared" si="15"/>
        <v>9.9</v>
      </c>
      <c r="J171" s="49">
        <f t="shared" si="16"/>
        <v>8.8000000000000007</v>
      </c>
      <c r="K171" s="5"/>
      <c r="L171" s="55"/>
      <c r="M171" s="47">
        <f t="shared" si="17"/>
        <v>0</v>
      </c>
      <c r="N171" s="48">
        <f t="shared" si="18"/>
        <v>0</v>
      </c>
      <c r="O171" s="49">
        <f t="shared" si="19"/>
        <v>0</v>
      </c>
    </row>
    <row r="172" spans="2:15" x14ac:dyDescent="0.2">
      <c r="B172" s="53" t="s">
        <v>274</v>
      </c>
      <c r="C172" s="53" t="s">
        <v>2655</v>
      </c>
      <c r="D172" s="53" t="s">
        <v>12</v>
      </c>
      <c r="E172" s="53">
        <v>10202025</v>
      </c>
      <c r="F172" s="53" t="s">
        <v>175</v>
      </c>
      <c r="G172" s="54" t="s">
        <v>35</v>
      </c>
      <c r="H172" s="47">
        <v>9</v>
      </c>
      <c r="I172" s="48">
        <f t="shared" si="15"/>
        <v>8.1</v>
      </c>
      <c r="J172" s="49">
        <f t="shared" si="16"/>
        <v>7.2</v>
      </c>
      <c r="K172" s="5"/>
      <c r="L172" s="55"/>
      <c r="M172" s="47">
        <f t="shared" si="17"/>
        <v>0</v>
      </c>
      <c r="N172" s="48">
        <f t="shared" si="18"/>
        <v>0</v>
      </c>
      <c r="O172" s="49">
        <f t="shared" si="19"/>
        <v>0</v>
      </c>
    </row>
    <row r="173" spans="2:15" x14ac:dyDescent="0.2">
      <c r="B173" s="53" t="s">
        <v>274</v>
      </c>
      <c r="C173" s="53" t="s">
        <v>2655</v>
      </c>
      <c r="D173" s="53" t="s">
        <v>12</v>
      </c>
      <c r="E173" s="53">
        <v>10252520</v>
      </c>
      <c r="F173" s="53" t="s">
        <v>176</v>
      </c>
      <c r="G173" s="54" t="s">
        <v>35</v>
      </c>
      <c r="H173" s="47">
        <v>12</v>
      </c>
      <c r="I173" s="48">
        <f t="shared" si="15"/>
        <v>10.8</v>
      </c>
      <c r="J173" s="49">
        <f t="shared" si="16"/>
        <v>9.6</v>
      </c>
      <c r="K173" s="5"/>
      <c r="L173" s="55"/>
      <c r="M173" s="47">
        <f t="shared" si="17"/>
        <v>0</v>
      </c>
      <c r="N173" s="48">
        <f t="shared" si="18"/>
        <v>0</v>
      </c>
      <c r="O173" s="49">
        <f t="shared" si="19"/>
        <v>0</v>
      </c>
    </row>
    <row r="174" spans="2:15" x14ac:dyDescent="0.2">
      <c r="B174" s="53" t="s">
        <v>274</v>
      </c>
      <c r="C174" s="53" t="s">
        <v>2655</v>
      </c>
      <c r="D174" s="53" t="s">
        <v>12</v>
      </c>
      <c r="E174" s="53">
        <v>10322020</v>
      </c>
      <c r="F174" s="53" t="s">
        <v>177</v>
      </c>
      <c r="G174" s="54" t="s">
        <v>35</v>
      </c>
      <c r="H174" s="47">
        <v>18</v>
      </c>
      <c r="I174" s="48">
        <f t="shared" si="15"/>
        <v>16.2</v>
      </c>
      <c r="J174" s="49">
        <f t="shared" si="16"/>
        <v>14.4</v>
      </c>
      <c r="K174" s="5"/>
      <c r="L174" s="55"/>
      <c r="M174" s="47">
        <f t="shared" si="17"/>
        <v>0</v>
      </c>
      <c r="N174" s="48">
        <f t="shared" si="18"/>
        <v>0</v>
      </c>
      <c r="O174" s="49">
        <f t="shared" si="19"/>
        <v>0</v>
      </c>
    </row>
    <row r="175" spans="2:15" x14ac:dyDescent="0.2">
      <c r="B175" s="53" t="s">
        <v>274</v>
      </c>
      <c r="C175" s="53" t="s">
        <v>2655</v>
      </c>
      <c r="D175" s="53" t="s">
        <v>12</v>
      </c>
      <c r="E175" s="53">
        <v>10322025</v>
      </c>
      <c r="F175" s="53" t="s">
        <v>178</v>
      </c>
      <c r="G175" s="54" t="s">
        <v>35</v>
      </c>
      <c r="H175" s="47">
        <v>18</v>
      </c>
      <c r="I175" s="48">
        <f t="shared" si="15"/>
        <v>16.2</v>
      </c>
      <c r="J175" s="49">
        <f t="shared" si="16"/>
        <v>14.4</v>
      </c>
      <c r="K175" s="5"/>
      <c r="L175" s="55"/>
      <c r="M175" s="47">
        <f t="shared" si="17"/>
        <v>0</v>
      </c>
      <c r="N175" s="48">
        <f t="shared" si="18"/>
        <v>0</v>
      </c>
      <c r="O175" s="49">
        <f t="shared" si="19"/>
        <v>0</v>
      </c>
    </row>
    <row r="176" spans="2:15" x14ac:dyDescent="0.2">
      <c r="B176" s="53" t="s">
        <v>274</v>
      </c>
      <c r="C176" s="53" t="s">
        <v>2655</v>
      </c>
      <c r="D176" s="53" t="s">
        <v>12</v>
      </c>
      <c r="E176" s="53">
        <v>10322032</v>
      </c>
      <c r="F176" s="53" t="s">
        <v>179</v>
      </c>
      <c r="G176" s="54" t="s">
        <v>35</v>
      </c>
      <c r="H176" s="47">
        <v>14</v>
      </c>
      <c r="I176" s="48">
        <f t="shared" si="15"/>
        <v>12.6</v>
      </c>
      <c r="J176" s="49">
        <f t="shared" si="16"/>
        <v>11.2</v>
      </c>
      <c r="K176" s="5"/>
      <c r="L176" s="55"/>
      <c r="M176" s="47">
        <f t="shared" si="17"/>
        <v>0</v>
      </c>
      <c r="N176" s="48">
        <f t="shared" si="18"/>
        <v>0</v>
      </c>
      <c r="O176" s="49">
        <f t="shared" si="19"/>
        <v>0</v>
      </c>
    </row>
    <row r="177" spans="2:15" x14ac:dyDescent="0.2">
      <c r="B177" s="53" t="s">
        <v>274</v>
      </c>
      <c r="C177" s="53" t="s">
        <v>2655</v>
      </c>
      <c r="D177" s="53" t="s">
        <v>12</v>
      </c>
      <c r="E177" s="53">
        <v>10322520</v>
      </c>
      <c r="F177" s="53" t="s">
        <v>180</v>
      </c>
      <c r="G177" s="54" t="s">
        <v>35</v>
      </c>
      <c r="H177" s="47">
        <v>16</v>
      </c>
      <c r="I177" s="48">
        <f t="shared" si="15"/>
        <v>14.4</v>
      </c>
      <c r="J177" s="49">
        <f t="shared" si="16"/>
        <v>12.8</v>
      </c>
      <c r="K177" s="5"/>
      <c r="L177" s="55"/>
      <c r="M177" s="47">
        <f t="shared" si="17"/>
        <v>0</v>
      </c>
      <c r="N177" s="48">
        <f t="shared" si="18"/>
        <v>0</v>
      </c>
      <c r="O177" s="49">
        <f t="shared" si="19"/>
        <v>0</v>
      </c>
    </row>
    <row r="178" spans="2:15" x14ac:dyDescent="0.2">
      <c r="B178" s="53" t="s">
        <v>274</v>
      </c>
      <c r="C178" s="53" t="s">
        <v>2655</v>
      </c>
      <c r="D178" s="53" t="s">
        <v>12</v>
      </c>
      <c r="E178" s="53">
        <v>10322525</v>
      </c>
      <c r="F178" s="53" t="s">
        <v>181</v>
      </c>
      <c r="G178" s="54" t="s">
        <v>35</v>
      </c>
      <c r="H178" s="47">
        <v>16</v>
      </c>
      <c r="I178" s="48">
        <f t="shared" si="15"/>
        <v>14.4</v>
      </c>
      <c r="J178" s="49">
        <f t="shared" si="16"/>
        <v>12.8</v>
      </c>
      <c r="K178" s="5"/>
      <c r="L178" s="55"/>
      <c r="M178" s="47">
        <f t="shared" si="17"/>
        <v>0</v>
      </c>
      <c r="N178" s="48">
        <f t="shared" si="18"/>
        <v>0</v>
      </c>
      <c r="O178" s="49">
        <f t="shared" si="19"/>
        <v>0</v>
      </c>
    </row>
    <row r="179" spans="2:15" x14ac:dyDescent="0.2">
      <c r="B179" s="53" t="s">
        <v>274</v>
      </c>
      <c r="C179" s="53" t="s">
        <v>2655</v>
      </c>
      <c r="D179" s="53" t="s">
        <v>12</v>
      </c>
      <c r="E179" s="53">
        <v>10322532</v>
      </c>
      <c r="F179" s="53" t="s">
        <v>182</v>
      </c>
      <c r="G179" s="54" t="s">
        <v>35</v>
      </c>
      <c r="H179" s="47">
        <v>14</v>
      </c>
      <c r="I179" s="48">
        <f t="shared" si="15"/>
        <v>12.6</v>
      </c>
      <c r="J179" s="49">
        <f t="shared" si="16"/>
        <v>11.2</v>
      </c>
      <c r="K179" s="5"/>
      <c r="L179" s="55"/>
      <c r="M179" s="47">
        <f t="shared" si="17"/>
        <v>0</v>
      </c>
      <c r="N179" s="48">
        <f t="shared" si="18"/>
        <v>0</v>
      </c>
      <c r="O179" s="49">
        <f t="shared" si="19"/>
        <v>0</v>
      </c>
    </row>
    <row r="180" spans="2:15" x14ac:dyDescent="0.2">
      <c r="B180" s="53" t="s">
        <v>274</v>
      </c>
      <c r="C180" s="53" t="s">
        <v>2655</v>
      </c>
      <c r="D180" s="53" t="s">
        <v>12</v>
      </c>
      <c r="E180" s="53">
        <v>10402040</v>
      </c>
      <c r="F180" s="53" t="s">
        <v>183</v>
      </c>
      <c r="G180" s="54" t="s">
        <v>35</v>
      </c>
      <c r="H180" s="47">
        <v>29</v>
      </c>
      <c r="I180" s="48">
        <f t="shared" si="15"/>
        <v>26.1</v>
      </c>
      <c r="J180" s="49">
        <f t="shared" si="16"/>
        <v>23.2</v>
      </c>
      <c r="K180" s="5"/>
      <c r="L180" s="55"/>
      <c r="M180" s="47">
        <f t="shared" si="17"/>
        <v>0</v>
      </c>
      <c r="N180" s="48">
        <f t="shared" si="18"/>
        <v>0</v>
      </c>
      <c r="O180" s="49">
        <f t="shared" si="19"/>
        <v>0</v>
      </c>
    </row>
    <row r="181" spans="2:15" x14ac:dyDescent="0.2">
      <c r="B181" s="53" t="s">
        <v>274</v>
      </c>
      <c r="C181" s="53" t="s">
        <v>2655</v>
      </c>
      <c r="D181" s="53" t="s">
        <v>12</v>
      </c>
      <c r="E181" s="53">
        <v>10402540</v>
      </c>
      <c r="F181" s="53" t="s">
        <v>184</v>
      </c>
      <c r="G181" s="54" t="s">
        <v>35</v>
      </c>
      <c r="H181" s="47">
        <v>29</v>
      </c>
      <c r="I181" s="48">
        <f t="shared" si="15"/>
        <v>26.1</v>
      </c>
      <c r="J181" s="49">
        <f t="shared" si="16"/>
        <v>23.2</v>
      </c>
      <c r="K181" s="5"/>
      <c r="L181" s="55"/>
      <c r="M181" s="47">
        <f t="shared" si="17"/>
        <v>0</v>
      </c>
      <c r="N181" s="48">
        <f t="shared" si="18"/>
        <v>0</v>
      </c>
      <c r="O181" s="49">
        <f t="shared" si="19"/>
        <v>0</v>
      </c>
    </row>
    <row r="182" spans="2:15" x14ac:dyDescent="0.2">
      <c r="B182" s="53" t="s">
        <v>274</v>
      </c>
      <c r="C182" s="53" t="s">
        <v>2655</v>
      </c>
      <c r="D182" s="53" t="s">
        <v>12</v>
      </c>
      <c r="E182" s="53">
        <v>10403240</v>
      </c>
      <c r="F182" s="53" t="s">
        <v>185</v>
      </c>
      <c r="G182" s="54" t="s">
        <v>35</v>
      </c>
      <c r="H182" s="47">
        <v>32</v>
      </c>
      <c r="I182" s="48">
        <f t="shared" si="15"/>
        <v>28.8</v>
      </c>
      <c r="J182" s="49">
        <f t="shared" si="16"/>
        <v>25.6</v>
      </c>
      <c r="K182" s="5"/>
      <c r="L182" s="55"/>
      <c r="M182" s="47">
        <f t="shared" si="17"/>
        <v>0</v>
      </c>
      <c r="N182" s="48">
        <f t="shared" si="18"/>
        <v>0</v>
      </c>
      <c r="O182" s="49">
        <f t="shared" si="19"/>
        <v>0</v>
      </c>
    </row>
    <row r="183" spans="2:15" x14ac:dyDescent="0.2">
      <c r="B183" s="53" t="s">
        <v>274</v>
      </c>
      <c r="C183" s="53" t="s">
        <v>2655</v>
      </c>
      <c r="D183" s="53" t="s">
        <v>12</v>
      </c>
      <c r="E183" s="53">
        <v>10502050</v>
      </c>
      <c r="F183" s="53" t="s">
        <v>186</v>
      </c>
      <c r="G183" s="54" t="s">
        <v>35</v>
      </c>
      <c r="H183" s="47">
        <v>56</v>
      </c>
      <c r="I183" s="48">
        <f t="shared" si="15"/>
        <v>50.4</v>
      </c>
      <c r="J183" s="49">
        <f t="shared" si="16"/>
        <v>44.8</v>
      </c>
      <c r="K183" s="5"/>
      <c r="L183" s="55"/>
      <c r="M183" s="47">
        <f t="shared" si="17"/>
        <v>0</v>
      </c>
      <c r="N183" s="48">
        <f t="shared" si="18"/>
        <v>0</v>
      </c>
      <c r="O183" s="49">
        <f t="shared" si="19"/>
        <v>0</v>
      </c>
    </row>
    <row r="184" spans="2:15" x14ac:dyDescent="0.2">
      <c r="B184" s="53" t="s">
        <v>274</v>
      </c>
      <c r="C184" s="53" t="s">
        <v>2655</v>
      </c>
      <c r="D184" s="53" t="s">
        <v>12</v>
      </c>
      <c r="E184" s="53">
        <v>10502550</v>
      </c>
      <c r="F184" s="53" t="s">
        <v>187</v>
      </c>
      <c r="G184" s="54" t="s">
        <v>35</v>
      </c>
      <c r="H184" s="47">
        <v>56</v>
      </c>
      <c r="I184" s="48">
        <f t="shared" si="15"/>
        <v>50.4</v>
      </c>
      <c r="J184" s="49">
        <f t="shared" si="16"/>
        <v>44.8</v>
      </c>
      <c r="K184" s="5"/>
      <c r="L184" s="55"/>
      <c r="M184" s="47">
        <f t="shared" si="17"/>
        <v>0</v>
      </c>
      <c r="N184" s="48">
        <f t="shared" si="18"/>
        <v>0</v>
      </c>
      <c r="O184" s="49">
        <f t="shared" si="19"/>
        <v>0</v>
      </c>
    </row>
    <row r="185" spans="2:15" x14ac:dyDescent="0.2">
      <c r="B185" s="53" t="s">
        <v>274</v>
      </c>
      <c r="C185" s="53" t="s">
        <v>2655</v>
      </c>
      <c r="D185" s="53" t="s">
        <v>12</v>
      </c>
      <c r="E185" s="53">
        <v>10503250</v>
      </c>
      <c r="F185" s="53" t="s">
        <v>188</v>
      </c>
      <c r="G185" s="54" t="s">
        <v>35</v>
      </c>
      <c r="H185" s="47">
        <v>55</v>
      </c>
      <c r="I185" s="48">
        <f t="shared" si="15"/>
        <v>49.5</v>
      </c>
      <c r="J185" s="49">
        <f t="shared" si="16"/>
        <v>44</v>
      </c>
      <c r="K185" s="5"/>
      <c r="L185" s="55"/>
      <c r="M185" s="47">
        <f t="shared" si="17"/>
        <v>0</v>
      </c>
      <c r="N185" s="48">
        <f t="shared" si="18"/>
        <v>0</v>
      </c>
      <c r="O185" s="49">
        <f t="shared" si="19"/>
        <v>0</v>
      </c>
    </row>
    <row r="186" spans="2:15" x14ac:dyDescent="0.2">
      <c r="B186" s="53" t="s">
        <v>274</v>
      </c>
      <c r="C186" s="53" t="s">
        <v>2655</v>
      </c>
      <c r="D186" s="53" t="s">
        <v>12</v>
      </c>
      <c r="E186" s="53">
        <v>10504050</v>
      </c>
      <c r="F186" s="53" t="s">
        <v>189</v>
      </c>
      <c r="G186" s="54" t="s">
        <v>35</v>
      </c>
      <c r="H186" s="47">
        <v>58</v>
      </c>
      <c r="I186" s="48">
        <f t="shared" si="15"/>
        <v>52.2</v>
      </c>
      <c r="J186" s="49">
        <f t="shared" si="16"/>
        <v>46.4</v>
      </c>
      <c r="K186" s="5"/>
      <c r="L186" s="55"/>
      <c r="M186" s="47">
        <f t="shared" si="17"/>
        <v>0</v>
      </c>
      <c r="N186" s="48">
        <f t="shared" si="18"/>
        <v>0</v>
      </c>
      <c r="O186" s="49">
        <f t="shared" si="19"/>
        <v>0</v>
      </c>
    </row>
    <row r="187" spans="2:15" x14ac:dyDescent="0.2">
      <c r="B187" s="53" t="s">
        <v>274</v>
      </c>
      <c r="C187" s="53" t="s">
        <v>2655</v>
      </c>
      <c r="D187" s="53" t="s">
        <v>12</v>
      </c>
      <c r="E187" s="53">
        <v>10632063</v>
      </c>
      <c r="F187" s="53" t="s">
        <v>190</v>
      </c>
      <c r="G187" s="54" t="s">
        <v>35</v>
      </c>
      <c r="H187" s="47">
        <v>91</v>
      </c>
      <c r="I187" s="48">
        <f t="shared" si="15"/>
        <v>81.900000000000006</v>
      </c>
      <c r="J187" s="49">
        <f t="shared" si="16"/>
        <v>72.8</v>
      </c>
      <c r="K187" s="5"/>
      <c r="L187" s="55"/>
      <c r="M187" s="47">
        <f t="shared" si="17"/>
        <v>0</v>
      </c>
      <c r="N187" s="48">
        <f t="shared" si="18"/>
        <v>0</v>
      </c>
      <c r="O187" s="49">
        <f t="shared" si="19"/>
        <v>0</v>
      </c>
    </row>
    <row r="188" spans="2:15" x14ac:dyDescent="0.2">
      <c r="B188" s="53" t="s">
        <v>274</v>
      </c>
      <c r="C188" s="53" t="s">
        <v>2655</v>
      </c>
      <c r="D188" s="53" t="s">
        <v>12</v>
      </c>
      <c r="E188" s="53">
        <v>10632563</v>
      </c>
      <c r="F188" s="53" t="s">
        <v>191</v>
      </c>
      <c r="G188" s="54" t="s">
        <v>35</v>
      </c>
      <c r="H188" s="47">
        <v>91</v>
      </c>
      <c r="I188" s="48">
        <f t="shared" si="15"/>
        <v>81.900000000000006</v>
      </c>
      <c r="J188" s="49">
        <f t="shared" si="16"/>
        <v>72.8</v>
      </c>
      <c r="K188" s="5"/>
      <c r="L188" s="55"/>
      <c r="M188" s="47">
        <f t="shared" si="17"/>
        <v>0</v>
      </c>
      <c r="N188" s="48">
        <f t="shared" si="18"/>
        <v>0</v>
      </c>
      <c r="O188" s="49">
        <f t="shared" si="19"/>
        <v>0</v>
      </c>
    </row>
    <row r="189" spans="2:15" x14ac:dyDescent="0.2">
      <c r="B189" s="53" t="s">
        <v>274</v>
      </c>
      <c r="C189" s="53" t="s">
        <v>2655</v>
      </c>
      <c r="D189" s="53" t="s">
        <v>12</v>
      </c>
      <c r="E189" s="53">
        <v>10633263</v>
      </c>
      <c r="F189" s="53" t="s">
        <v>192</v>
      </c>
      <c r="G189" s="54" t="s">
        <v>35</v>
      </c>
      <c r="H189" s="47">
        <v>95</v>
      </c>
      <c r="I189" s="48">
        <f t="shared" si="15"/>
        <v>85.5</v>
      </c>
      <c r="J189" s="49">
        <f t="shared" si="16"/>
        <v>76</v>
      </c>
      <c r="K189" s="5"/>
      <c r="L189" s="55"/>
      <c r="M189" s="47">
        <f t="shared" si="17"/>
        <v>0</v>
      </c>
      <c r="N189" s="48">
        <f t="shared" si="18"/>
        <v>0</v>
      </c>
      <c r="O189" s="49">
        <f t="shared" si="19"/>
        <v>0</v>
      </c>
    </row>
    <row r="190" spans="2:15" x14ac:dyDescent="0.2">
      <c r="B190" s="53" t="s">
        <v>274</v>
      </c>
      <c r="C190" s="53" t="s">
        <v>2655</v>
      </c>
      <c r="D190" s="53" t="s">
        <v>12</v>
      </c>
      <c r="E190" s="53">
        <v>10634063</v>
      </c>
      <c r="F190" s="53" t="s">
        <v>193</v>
      </c>
      <c r="G190" s="54" t="s">
        <v>35</v>
      </c>
      <c r="H190" s="47">
        <v>102</v>
      </c>
      <c r="I190" s="48">
        <f t="shared" si="15"/>
        <v>91.8</v>
      </c>
      <c r="J190" s="49">
        <f t="shared" si="16"/>
        <v>81.599999999999994</v>
      </c>
      <c r="K190" s="5"/>
      <c r="L190" s="55"/>
      <c r="M190" s="47">
        <f t="shared" si="17"/>
        <v>0</v>
      </c>
      <c r="N190" s="48">
        <f t="shared" si="18"/>
        <v>0</v>
      </c>
      <c r="O190" s="49">
        <f t="shared" si="19"/>
        <v>0</v>
      </c>
    </row>
    <row r="191" spans="2:15" x14ac:dyDescent="0.2">
      <c r="B191" s="53" t="s">
        <v>274</v>
      </c>
      <c r="C191" s="53" t="s">
        <v>2655</v>
      </c>
      <c r="D191" s="53" t="s">
        <v>12</v>
      </c>
      <c r="E191" s="53">
        <v>10635063</v>
      </c>
      <c r="F191" s="53" t="s">
        <v>194</v>
      </c>
      <c r="G191" s="54" t="s">
        <v>35</v>
      </c>
      <c r="H191" s="47">
        <v>109</v>
      </c>
      <c r="I191" s="48">
        <f t="shared" si="15"/>
        <v>98.1</v>
      </c>
      <c r="J191" s="49">
        <f t="shared" si="16"/>
        <v>87.2</v>
      </c>
      <c r="K191" s="5"/>
      <c r="L191" s="55"/>
      <c r="M191" s="47">
        <f t="shared" si="17"/>
        <v>0</v>
      </c>
      <c r="N191" s="48">
        <f t="shared" si="18"/>
        <v>0</v>
      </c>
      <c r="O191" s="49">
        <f t="shared" si="19"/>
        <v>0</v>
      </c>
    </row>
    <row r="192" spans="2:15" x14ac:dyDescent="0.2">
      <c r="B192" s="53" t="s">
        <v>274</v>
      </c>
      <c r="C192" s="53" t="s">
        <v>2655</v>
      </c>
      <c r="D192" s="53" t="s">
        <v>12</v>
      </c>
      <c r="E192" s="53">
        <v>10752075</v>
      </c>
      <c r="F192" s="53" t="s">
        <v>195</v>
      </c>
      <c r="G192" s="54" t="s">
        <v>35</v>
      </c>
      <c r="H192" s="47">
        <v>276</v>
      </c>
      <c r="I192" s="48">
        <f t="shared" si="15"/>
        <v>248.4</v>
      </c>
      <c r="J192" s="49">
        <f t="shared" si="16"/>
        <v>220.8</v>
      </c>
      <c r="K192" s="5"/>
      <c r="L192" s="55"/>
      <c r="M192" s="47">
        <f t="shared" si="17"/>
        <v>0</v>
      </c>
      <c r="N192" s="48">
        <f t="shared" si="18"/>
        <v>0</v>
      </c>
      <c r="O192" s="49">
        <f t="shared" si="19"/>
        <v>0</v>
      </c>
    </row>
    <row r="193" spans="2:15" x14ac:dyDescent="0.2">
      <c r="B193" s="53" t="s">
        <v>274</v>
      </c>
      <c r="C193" s="53" t="s">
        <v>2655</v>
      </c>
      <c r="D193" s="53" t="s">
        <v>12</v>
      </c>
      <c r="E193" s="53">
        <v>10752575</v>
      </c>
      <c r="F193" s="53" t="s">
        <v>196</v>
      </c>
      <c r="G193" s="54" t="s">
        <v>35</v>
      </c>
      <c r="H193" s="47">
        <v>276</v>
      </c>
      <c r="I193" s="48">
        <f t="shared" si="15"/>
        <v>248.4</v>
      </c>
      <c r="J193" s="49">
        <f t="shared" si="16"/>
        <v>220.8</v>
      </c>
      <c r="K193" s="5"/>
      <c r="L193" s="55"/>
      <c r="M193" s="47">
        <f t="shared" si="17"/>
        <v>0</v>
      </c>
      <c r="N193" s="48">
        <f t="shared" si="18"/>
        <v>0</v>
      </c>
      <c r="O193" s="49">
        <f t="shared" si="19"/>
        <v>0</v>
      </c>
    </row>
    <row r="194" spans="2:15" x14ac:dyDescent="0.2">
      <c r="B194" s="53" t="s">
        <v>274</v>
      </c>
      <c r="C194" s="53" t="s">
        <v>2655</v>
      </c>
      <c r="D194" s="53" t="s">
        <v>12</v>
      </c>
      <c r="E194" s="53">
        <v>10753275</v>
      </c>
      <c r="F194" s="53" t="s">
        <v>197</v>
      </c>
      <c r="G194" s="54" t="s">
        <v>35</v>
      </c>
      <c r="H194" s="47">
        <v>276</v>
      </c>
      <c r="I194" s="48">
        <f t="shared" si="15"/>
        <v>248.4</v>
      </c>
      <c r="J194" s="49">
        <f t="shared" si="16"/>
        <v>220.8</v>
      </c>
      <c r="K194" s="5"/>
      <c r="L194" s="55"/>
      <c r="M194" s="47">
        <f t="shared" si="17"/>
        <v>0</v>
      </c>
      <c r="N194" s="48">
        <f t="shared" si="18"/>
        <v>0</v>
      </c>
      <c r="O194" s="49">
        <f t="shared" si="19"/>
        <v>0</v>
      </c>
    </row>
    <row r="195" spans="2:15" x14ac:dyDescent="0.2">
      <c r="B195" s="53" t="s">
        <v>274</v>
      </c>
      <c r="C195" s="53" t="s">
        <v>2655</v>
      </c>
      <c r="D195" s="53" t="s">
        <v>12</v>
      </c>
      <c r="E195" s="53">
        <v>10754075</v>
      </c>
      <c r="F195" s="53" t="s">
        <v>198</v>
      </c>
      <c r="G195" s="54" t="s">
        <v>35</v>
      </c>
      <c r="H195" s="47">
        <v>276</v>
      </c>
      <c r="I195" s="48">
        <f t="shared" si="15"/>
        <v>248.4</v>
      </c>
      <c r="J195" s="49">
        <f t="shared" si="16"/>
        <v>220.8</v>
      </c>
      <c r="K195" s="5"/>
      <c r="L195" s="55"/>
      <c r="M195" s="47">
        <f t="shared" si="17"/>
        <v>0</v>
      </c>
      <c r="N195" s="48">
        <f t="shared" si="18"/>
        <v>0</v>
      </c>
      <c r="O195" s="49">
        <f t="shared" si="19"/>
        <v>0</v>
      </c>
    </row>
    <row r="196" spans="2:15" x14ac:dyDescent="0.2">
      <c r="B196" s="53" t="s">
        <v>274</v>
      </c>
      <c r="C196" s="53" t="s">
        <v>2655</v>
      </c>
      <c r="D196" s="53" t="s">
        <v>12</v>
      </c>
      <c r="E196" s="53">
        <v>10755075</v>
      </c>
      <c r="F196" s="53" t="s">
        <v>199</v>
      </c>
      <c r="G196" s="54" t="s">
        <v>35</v>
      </c>
      <c r="H196" s="47">
        <v>276</v>
      </c>
      <c r="I196" s="48">
        <f t="shared" si="15"/>
        <v>248.4</v>
      </c>
      <c r="J196" s="49">
        <f t="shared" si="16"/>
        <v>220.8</v>
      </c>
      <c r="K196" s="5"/>
      <c r="L196" s="55"/>
      <c r="M196" s="47">
        <f t="shared" si="17"/>
        <v>0</v>
      </c>
      <c r="N196" s="48">
        <f t="shared" si="18"/>
        <v>0</v>
      </c>
      <c r="O196" s="49">
        <f t="shared" si="19"/>
        <v>0</v>
      </c>
    </row>
    <row r="197" spans="2:15" x14ac:dyDescent="0.2">
      <c r="B197" s="53" t="s">
        <v>274</v>
      </c>
      <c r="C197" s="53" t="s">
        <v>2655</v>
      </c>
      <c r="D197" s="53" t="s">
        <v>12</v>
      </c>
      <c r="E197" s="53">
        <v>10756375</v>
      </c>
      <c r="F197" s="53" t="s">
        <v>200</v>
      </c>
      <c r="G197" s="54" t="s">
        <v>35</v>
      </c>
      <c r="H197" s="47">
        <v>276</v>
      </c>
      <c r="I197" s="48">
        <f t="shared" si="15"/>
        <v>248.4</v>
      </c>
      <c r="J197" s="49">
        <f t="shared" si="16"/>
        <v>220.8</v>
      </c>
      <c r="K197" s="5"/>
      <c r="L197" s="55"/>
      <c r="M197" s="47">
        <f t="shared" si="17"/>
        <v>0</v>
      </c>
      <c r="N197" s="48">
        <f t="shared" si="18"/>
        <v>0</v>
      </c>
      <c r="O197" s="49">
        <f t="shared" si="19"/>
        <v>0</v>
      </c>
    </row>
    <row r="198" spans="2:15" x14ac:dyDescent="0.2">
      <c r="B198" s="53" t="s">
        <v>274</v>
      </c>
      <c r="C198" s="53" t="s">
        <v>2655</v>
      </c>
      <c r="D198" s="53" t="s">
        <v>12</v>
      </c>
      <c r="E198" s="53">
        <v>10136020</v>
      </c>
      <c r="F198" s="53" t="s">
        <v>201</v>
      </c>
      <c r="G198" s="54" t="s">
        <v>35</v>
      </c>
      <c r="H198" s="47">
        <v>78</v>
      </c>
      <c r="I198" s="48">
        <f t="shared" si="15"/>
        <v>70.2</v>
      </c>
      <c r="J198" s="49">
        <f t="shared" si="16"/>
        <v>62.4</v>
      </c>
      <c r="K198" s="5"/>
      <c r="L198" s="55"/>
      <c r="M198" s="47">
        <f t="shared" si="17"/>
        <v>0</v>
      </c>
      <c r="N198" s="48">
        <f t="shared" si="18"/>
        <v>0</v>
      </c>
      <c r="O198" s="49">
        <f t="shared" si="19"/>
        <v>0</v>
      </c>
    </row>
    <row r="199" spans="2:15" x14ac:dyDescent="0.2">
      <c r="B199" s="53" t="s">
        <v>274</v>
      </c>
      <c r="C199" s="53" t="s">
        <v>2655</v>
      </c>
      <c r="D199" s="53" t="s">
        <v>12</v>
      </c>
      <c r="E199" s="53">
        <v>10136025</v>
      </c>
      <c r="F199" s="53" t="s">
        <v>202</v>
      </c>
      <c r="G199" s="54" t="s">
        <v>35</v>
      </c>
      <c r="H199" s="47">
        <v>105</v>
      </c>
      <c r="I199" s="48">
        <f t="shared" si="15"/>
        <v>94.5</v>
      </c>
      <c r="J199" s="49">
        <f t="shared" si="16"/>
        <v>84</v>
      </c>
      <c r="K199" s="5"/>
      <c r="L199" s="55"/>
      <c r="M199" s="47">
        <f t="shared" si="17"/>
        <v>0</v>
      </c>
      <c r="N199" s="48">
        <f t="shared" si="18"/>
        <v>0</v>
      </c>
      <c r="O199" s="49">
        <f t="shared" si="19"/>
        <v>0</v>
      </c>
    </row>
    <row r="200" spans="2:15" x14ac:dyDescent="0.2">
      <c r="B200" s="53" t="s">
        <v>274</v>
      </c>
      <c r="C200" s="53" t="s">
        <v>2655</v>
      </c>
      <c r="D200" s="53" t="s">
        <v>12</v>
      </c>
      <c r="E200" s="53">
        <v>10137020</v>
      </c>
      <c r="F200" s="53" t="s">
        <v>203</v>
      </c>
      <c r="G200" s="54" t="s">
        <v>35</v>
      </c>
      <c r="H200" s="47">
        <v>73</v>
      </c>
      <c r="I200" s="48">
        <f t="shared" si="15"/>
        <v>65.7</v>
      </c>
      <c r="J200" s="49">
        <f t="shared" si="16"/>
        <v>58.4</v>
      </c>
      <c r="K200" s="5"/>
      <c r="L200" s="55"/>
      <c r="M200" s="47">
        <f t="shared" si="17"/>
        <v>0</v>
      </c>
      <c r="N200" s="48">
        <f t="shared" si="18"/>
        <v>0</v>
      </c>
      <c r="O200" s="49">
        <f t="shared" si="19"/>
        <v>0</v>
      </c>
    </row>
    <row r="201" spans="2:15" x14ac:dyDescent="0.2">
      <c r="B201" s="53" t="s">
        <v>274</v>
      </c>
      <c r="C201" s="53" t="s">
        <v>2655</v>
      </c>
      <c r="D201" s="53" t="s">
        <v>12</v>
      </c>
      <c r="E201" s="53">
        <v>10137025</v>
      </c>
      <c r="F201" s="53" t="s">
        <v>204</v>
      </c>
      <c r="G201" s="54" t="s">
        <v>35</v>
      </c>
      <c r="H201" s="47">
        <v>94</v>
      </c>
      <c r="I201" s="48">
        <f t="shared" si="15"/>
        <v>84.6</v>
      </c>
      <c r="J201" s="49">
        <f t="shared" si="16"/>
        <v>75.2</v>
      </c>
      <c r="K201" s="5"/>
      <c r="L201" s="55"/>
      <c r="M201" s="47">
        <f t="shared" si="17"/>
        <v>0</v>
      </c>
      <c r="N201" s="48">
        <f t="shared" si="18"/>
        <v>0</v>
      </c>
      <c r="O201" s="49">
        <f t="shared" si="19"/>
        <v>0</v>
      </c>
    </row>
    <row r="202" spans="2:15" x14ac:dyDescent="0.2">
      <c r="B202" s="53" t="s">
        <v>274</v>
      </c>
      <c r="C202" s="53" t="s">
        <v>2655</v>
      </c>
      <c r="D202" s="53" t="s">
        <v>12</v>
      </c>
      <c r="E202" s="53">
        <v>10109020</v>
      </c>
      <c r="F202" s="53" t="s">
        <v>205</v>
      </c>
      <c r="G202" s="54" t="s">
        <v>35</v>
      </c>
      <c r="H202" s="47">
        <v>10</v>
      </c>
      <c r="I202" s="48">
        <f t="shared" si="15"/>
        <v>9</v>
      </c>
      <c r="J202" s="49">
        <f t="shared" si="16"/>
        <v>8</v>
      </c>
      <c r="K202" s="5"/>
      <c r="L202" s="55"/>
      <c r="M202" s="47">
        <f t="shared" si="17"/>
        <v>0</v>
      </c>
      <c r="N202" s="48">
        <f t="shared" si="18"/>
        <v>0</v>
      </c>
      <c r="O202" s="49">
        <f t="shared" si="19"/>
        <v>0</v>
      </c>
    </row>
    <row r="203" spans="2:15" x14ac:dyDescent="0.2">
      <c r="B203" s="53" t="s">
        <v>274</v>
      </c>
      <c r="C203" s="53" t="s">
        <v>2655</v>
      </c>
      <c r="D203" s="53" t="s">
        <v>12</v>
      </c>
      <c r="E203" s="53">
        <v>10109025</v>
      </c>
      <c r="F203" s="53" t="s">
        <v>206</v>
      </c>
      <c r="G203" s="54" t="s">
        <v>35</v>
      </c>
      <c r="H203" s="47">
        <v>17</v>
      </c>
      <c r="I203" s="48">
        <f t="shared" si="15"/>
        <v>15.3</v>
      </c>
      <c r="J203" s="49">
        <f t="shared" si="16"/>
        <v>13.6</v>
      </c>
      <c r="K203" s="5"/>
      <c r="L203" s="55"/>
      <c r="M203" s="47">
        <f t="shared" si="17"/>
        <v>0</v>
      </c>
      <c r="N203" s="48">
        <f t="shared" si="18"/>
        <v>0</v>
      </c>
      <c r="O203" s="49">
        <f t="shared" si="19"/>
        <v>0</v>
      </c>
    </row>
    <row r="204" spans="2:15" x14ac:dyDescent="0.2">
      <c r="B204" s="53" t="s">
        <v>274</v>
      </c>
      <c r="C204" s="53" t="s">
        <v>2655</v>
      </c>
      <c r="D204" s="53" t="s">
        <v>12</v>
      </c>
      <c r="E204" s="53">
        <v>10110020</v>
      </c>
      <c r="F204" s="53" t="s">
        <v>207</v>
      </c>
      <c r="G204" s="54" t="s">
        <v>35</v>
      </c>
      <c r="H204" s="47">
        <v>10</v>
      </c>
      <c r="I204" s="48">
        <f t="shared" si="15"/>
        <v>9</v>
      </c>
      <c r="J204" s="49">
        <f t="shared" si="16"/>
        <v>8</v>
      </c>
      <c r="K204" s="5"/>
      <c r="L204" s="55"/>
      <c r="M204" s="47">
        <f t="shared" si="17"/>
        <v>0</v>
      </c>
      <c r="N204" s="48">
        <f t="shared" si="18"/>
        <v>0</v>
      </c>
      <c r="O204" s="49">
        <f t="shared" si="19"/>
        <v>0</v>
      </c>
    </row>
    <row r="205" spans="2:15" x14ac:dyDescent="0.2">
      <c r="B205" s="53" t="s">
        <v>274</v>
      </c>
      <c r="C205" s="53" t="s">
        <v>2655</v>
      </c>
      <c r="D205" s="53" t="s">
        <v>12</v>
      </c>
      <c r="E205" s="53">
        <v>10110025</v>
      </c>
      <c r="F205" s="53" t="s">
        <v>208</v>
      </c>
      <c r="G205" s="54" t="s">
        <v>35</v>
      </c>
      <c r="H205" s="47">
        <v>17</v>
      </c>
      <c r="I205" s="48">
        <f t="shared" si="15"/>
        <v>15.3</v>
      </c>
      <c r="J205" s="49">
        <f t="shared" si="16"/>
        <v>13.6</v>
      </c>
      <c r="K205" s="5"/>
      <c r="L205" s="55"/>
      <c r="M205" s="47">
        <f t="shared" si="17"/>
        <v>0</v>
      </c>
      <c r="N205" s="48">
        <f t="shared" si="18"/>
        <v>0</v>
      </c>
      <c r="O205" s="49">
        <f t="shared" si="19"/>
        <v>0</v>
      </c>
    </row>
    <row r="206" spans="2:15" x14ac:dyDescent="0.2">
      <c r="B206" s="53" t="s">
        <v>274</v>
      </c>
      <c r="C206" s="53" t="s">
        <v>2655</v>
      </c>
      <c r="D206" s="53" t="s">
        <v>12</v>
      </c>
      <c r="E206" s="53">
        <v>10116025</v>
      </c>
      <c r="F206" s="53" t="s">
        <v>209</v>
      </c>
      <c r="G206" s="54" t="s">
        <v>35</v>
      </c>
      <c r="H206" s="47">
        <v>19</v>
      </c>
      <c r="I206" s="48">
        <f t="shared" si="15"/>
        <v>17.100000000000001</v>
      </c>
      <c r="J206" s="49">
        <f t="shared" si="16"/>
        <v>15.2</v>
      </c>
      <c r="K206" s="5"/>
      <c r="L206" s="55"/>
      <c r="M206" s="47">
        <f t="shared" si="17"/>
        <v>0</v>
      </c>
      <c r="N206" s="48">
        <f t="shared" si="18"/>
        <v>0</v>
      </c>
      <c r="O206" s="49">
        <f t="shared" si="19"/>
        <v>0</v>
      </c>
    </row>
    <row r="207" spans="2:15" x14ac:dyDescent="0.2">
      <c r="B207" s="53" t="s">
        <v>274</v>
      </c>
      <c r="C207" s="53" t="s">
        <v>2655</v>
      </c>
      <c r="D207" s="53" t="s">
        <v>12</v>
      </c>
      <c r="E207" s="53">
        <v>10120020</v>
      </c>
      <c r="F207" s="53" t="s">
        <v>210</v>
      </c>
      <c r="G207" s="54" t="s">
        <v>35</v>
      </c>
      <c r="H207" s="47">
        <v>40</v>
      </c>
      <c r="I207" s="48">
        <f t="shared" si="15"/>
        <v>36</v>
      </c>
      <c r="J207" s="49">
        <f t="shared" si="16"/>
        <v>32</v>
      </c>
      <c r="K207" s="5"/>
      <c r="L207" s="55"/>
      <c r="M207" s="47">
        <f t="shared" si="17"/>
        <v>0</v>
      </c>
      <c r="N207" s="48">
        <f t="shared" si="18"/>
        <v>0</v>
      </c>
      <c r="O207" s="49">
        <f t="shared" si="19"/>
        <v>0</v>
      </c>
    </row>
    <row r="208" spans="2:15" x14ac:dyDescent="0.2">
      <c r="B208" s="53" t="s">
        <v>274</v>
      </c>
      <c r="C208" s="53" t="s">
        <v>2655</v>
      </c>
      <c r="D208" s="53" t="s">
        <v>12</v>
      </c>
      <c r="E208" s="53">
        <v>10120020</v>
      </c>
      <c r="F208" s="53" t="s">
        <v>211</v>
      </c>
      <c r="G208" s="54" t="s">
        <v>35</v>
      </c>
      <c r="H208" s="47">
        <v>51</v>
      </c>
      <c r="I208" s="48">
        <f t="shared" si="15"/>
        <v>45.9</v>
      </c>
      <c r="J208" s="49">
        <f t="shared" si="16"/>
        <v>40.799999999999997</v>
      </c>
      <c r="K208" s="5"/>
      <c r="L208" s="55"/>
      <c r="M208" s="47">
        <f t="shared" si="17"/>
        <v>0</v>
      </c>
      <c r="N208" s="48">
        <f t="shared" si="18"/>
        <v>0</v>
      </c>
      <c r="O208" s="49">
        <f t="shared" si="19"/>
        <v>0</v>
      </c>
    </row>
    <row r="209" spans="2:15" x14ac:dyDescent="0.2">
      <c r="B209" s="53" t="s">
        <v>274</v>
      </c>
      <c r="C209" s="53" t="s">
        <v>2655</v>
      </c>
      <c r="D209" s="53" t="s">
        <v>12</v>
      </c>
      <c r="E209" s="53">
        <v>10121020</v>
      </c>
      <c r="F209" s="53" t="s">
        <v>212</v>
      </c>
      <c r="G209" s="54" t="s">
        <v>35</v>
      </c>
      <c r="H209" s="47">
        <v>46</v>
      </c>
      <c r="I209" s="48">
        <f t="shared" si="15"/>
        <v>41.4</v>
      </c>
      <c r="J209" s="49">
        <f t="shared" si="16"/>
        <v>36.799999999999997</v>
      </c>
      <c r="K209" s="5"/>
      <c r="L209" s="55"/>
      <c r="M209" s="47">
        <f t="shared" si="17"/>
        <v>0</v>
      </c>
      <c r="N209" s="48">
        <f t="shared" si="18"/>
        <v>0</v>
      </c>
      <c r="O209" s="49">
        <f t="shared" si="19"/>
        <v>0</v>
      </c>
    </row>
    <row r="210" spans="2:15" x14ac:dyDescent="0.2">
      <c r="B210" s="53" t="s">
        <v>274</v>
      </c>
      <c r="C210" s="53" t="s">
        <v>2655</v>
      </c>
      <c r="D210" s="53" t="s">
        <v>12</v>
      </c>
      <c r="E210" s="53">
        <v>10138020</v>
      </c>
      <c r="F210" s="53" t="s">
        <v>213</v>
      </c>
      <c r="G210" s="54" t="s">
        <v>35</v>
      </c>
      <c r="H210" s="47">
        <v>86</v>
      </c>
      <c r="I210" s="48">
        <f t="shared" si="15"/>
        <v>77.400000000000006</v>
      </c>
      <c r="J210" s="49">
        <f t="shared" si="16"/>
        <v>68.8</v>
      </c>
      <c r="K210" s="5"/>
      <c r="L210" s="55"/>
      <c r="M210" s="47">
        <f t="shared" si="17"/>
        <v>0</v>
      </c>
      <c r="N210" s="48">
        <f t="shared" si="18"/>
        <v>0</v>
      </c>
      <c r="O210" s="49">
        <f t="shared" si="19"/>
        <v>0</v>
      </c>
    </row>
    <row r="211" spans="2:15" x14ac:dyDescent="0.2">
      <c r="B211" s="53" t="s">
        <v>274</v>
      </c>
      <c r="C211" s="53" t="s">
        <v>2655</v>
      </c>
      <c r="D211" s="53" t="s">
        <v>12</v>
      </c>
      <c r="E211" s="53">
        <v>10138025</v>
      </c>
      <c r="F211" s="53" t="s">
        <v>214</v>
      </c>
      <c r="G211" s="54" t="s">
        <v>35</v>
      </c>
      <c r="H211" s="47">
        <v>118</v>
      </c>
      <c r="I211" s="48">
        <f t="shared" si="15"/>
        <v>106.2</v>
      </c>
      <c r="J211" s="49">
        <f t="shared" si="16"/>
        <v>94.4</v>
      </c>
      <c r="K211" s="5"/>
      <c r="L211" s="55"/>
      <c r="M211" s="47">
        <f t="shared" si="17"/>
        <v>0</v>
      </c>
      <c r="N211" s="48">
        <f t="shared" si="18"/>
        <v>0</v>
      </c>
      <c r="O211" s="49">
        <f t="shared" si="19"/>
        <v>0</v>
      </c>
    </row>
    <row r="212" spans="2:15" x14ac:dyDescent="0.2">
      <c r="B212" s="53" t="s">
        <v>274</v>
      </c>
      <c r="C212" s="53" t="s">
        <v>2655</v>
      </c>
      <c r="D212" s="53" t="s">
        <v>12</v>
      </c>
      <c r="E212" s="53">
        <v>10107110</v>
      </c>
      <c r="F212" s="53" t="s">
        <v>215</v>
      </c>
      <c r="G212" s="54" t="s">
        <v>35</v>
      </c>
      <c r="H212" s="47">
        <v>304</v>
      </c>
      <c r="I212" s="48">
        <f t="shared" si="15"/>
        <v>273.60000000000002</v>
      </c>
      <c r="J212" s="49">
        <f t="shared" si="16"/>
        <v>243.2</v>
      </c>
      <c r="K212" s="5"/>
      <c r="L212" s="55"/>
      <c r="M212" s="47">
        <f t="shared" si="17"/>
        <v>0</v>
      </c>
      <c r="N212" s="48">
        <f t="shared" si="18"/>
        <v>0</v>
      </c>
      <c r="O212" s="49">
        <f t="shared" si="19"/>
        <v>0</v>
      </c>
    </row>
    <row r="213" spans="2:15" x14ac:dyDescent="0.2">
      <c r="B213" s="53" t="s">
        <v>274</v>
      </c>
      <c r="C213" s="53" t="s">
        <v>2655</v>
      </c>
      <c r="D213" s="53" t="s">
        <v>12</v>
      </c>
      <c r="E213" s="53">
        <v>10107020</v>
      </c>
      <c r="F213" s="53" t="s">
        <v>216</v>
      </c>
      <c r="G213" s="54" t="s">
        <v>35</v>
      </c>
      <c r="H213" s="47">
        <v>5</v>
      </c>
      <c r="I213" s="48">
        <f t="shared" si="15"/>
        <v>4.5</v>
      </c>
      <c r="J213" s="49">
        <f t="shared" si="16"/>
        <v>4</v>
      </c>
      <c r="K213" s="5"/>
      <c r="L213" s="55"/>
      <c r="M213" s="47">
        <f t="shared" si="17"/>
        <v>0</v>
      </c>
      <c r="N213" s="48">
        <f t="shared" si="18"/>
        <v>0</v>
      </c>
      <c r="O213" s="49">
        <f t="shared" si="19"/>
        <v>0</v>
      </c>
    </row>
    <row r="214" spans="2:15" x14ac:dyDescent="0.2">
      <c r="B214" s="53" t="s">
        <v>274</v>
      </c>
      <c r="C214" s="53" t="s">
        <v>2655</v>
      </c>
      <c r="D214" s="53" t="s">
        <v>12</v>
      </c>
      <c r="E214" s="53">
        <v>10107025</v>
      </c>
      <c r="F214" s="53" t="s">
        <v>217</v>
      </c>
      <c r="G214" s="54" t="s">
        <v>35</v>
      </c>
      <c r="H214" s="47">
        <v>7</v>
      </c>
      <c r="I214" s="48">
        <f t="shared" si="15"/>
        <v>6.3</v>
      </c>
      <c r="J214" s="49">
        <f t="shared" si="16"/>
        <v>5.6</v>
      </c>
      <c r="K214" s="5"/>
      <c r="L214" s="55"/>
      <c r="M214" s="47">
        <f t="shared" si="17"/>
        <v>0</v>
      </c>
      <c r="N214" s="48">
        <f t="shared" si="18"/>
        <v>0</v>
      </c>
      <c r="O214" s="49">
        <f t="shared" si="19"/>
        <v>0</v>
      </c>
    </row>
    <row r="215" spans="2:15" x14ac:dyDescent="0.2">
      <c r="B215" s="53" t="s">
        <v>274</v>
      </c>
      <c r="C215" s="53" t="s">
        <v>2655</v>
      </c>
      <c r="D215" s="53" t="s">
        <v>12</v>
      </c>
      <c r="E215" s="53">
        <v>10107032</v>
      </c>
      <c r="F215" s="53" t="s">
        <v>218</v>
      </c>
      <c r="G215" s="54" t="s">
        <v>35</v>
      </c>
      <c r="H215" s="47">
        <v>13</v>
      </c>
      <c r="I215" s="48">
        <f t="shared" si="15"/>
        <v>11.7</v>
      </c>
      <c r="J215" s="49">
        <f t="shared" si="16"/>
        <v>10.4</v>
      </c>
      <c r="K215" s="5"/>
      <c r="L215" s="55"/>
      <c r="M215" s="47">
        <f t="shared" si="17"/>
        <v>0</v>
      </c>
      <c r="N215" s="48">
        <f t="shared" si="18"/>
        <v>0</v>
      </c>
      <c r="O215" s="49">
        <f t="shared" si="19"/>
        <v>0</v>
      </c>
    </row>
    <row r="216" spans="2:15" x14ac:dyDescent="0.2">
      <c r="B216" s="53" t="s">
        <v>274</v>
      </c>
      <c r="C216" s="53" t="s">
        <v>2655</v>
      </c>
      <c r="D216" s="53" t="s">
        <v>12</v>
      </c>
      <c r="E216" s="53">
        <v>10107040</v>
      </c>
      <c r="F216" s="53" t="s">
        <v>219</v>
      </c>
      <c r="G216" s="54" t="s">
        <v>35</v>
      </c>
      <c r="H216" s="47">
        <v>23</v>
      </c>
      <c r="I216" s="48">
        <f t="shared" si="15"/>
        <v>20.7</v>
      </c>
      <c r="J216" s="49">
        <f t="shared" si="16"/>
        <v>18.399999999999999</v>
      </c>
      <c r="K216" s="5"/>
      <c r="L216" s="55"/>
      <c r="M216" s="47">
        <f t="shared" si="17"/>
        <v>0</v>
      </c>
      <c r="N216" s="48">
        <f t="shared" si="18"/>
        <v>0</v>
      </c>
      <c r="O216" s="49">
        <f t="shared" si="19"/>
        <v>0</v>
      </c>
    </row>
    <row r="217" spans="2:15" x14ac:dyDescent="0.2">
      <c r="B217" s="53" t="s">
        <v>274</v>
      </c>
      <c r="C217" s="53" t="s">
        <v>2655</v>
      </c>
      <c r="D217" s="53" t="s">
        <v>12</v>
      </c>
      <c r="E217" s="53">
        <v>10107050</v>
      </c>
      <c r="F217" s="53" t="s">
        <v>220</v>
      </c>
      <c r="G217" s="54" t="s">
        <v>35</v>
      </c>
      <c r="H217" s="47">
        <v>41</v>
      </c>
      <c r="I217" s="48">
        <f t="shared" si="15"/>
        <v>36.9</v>
      </c>
      <c r="J217" s="49">
        <f t="shared" si="16"/>
        <v>32.799999999999997</v>
      </c>
      <c r="K217" s="5"/>
      <c r="L217" s="55"/>
      <c r="M217" s="47">
        <f t="shared" si="17"/>
        <v>0</v>
      </c>
      <c r="N217" s="48">
        <f t="shared" si="18"/>
        <v>0</v>
      </c>
      <c r="O217" s="49">
        <f t="shared" si="19"/>
        <v>0</v>
      </c>
    </row>
    <row r="218" spans="2:15" x14ac:dyDescent="0.2">
      <c r="B218" s="53" t="s">
        <v>274</v>
      </c>
      <c r="C218" s="53" t="s">
        <v>2655</v>
      </c>
      <c r="D218" s="53" t="s">
        <v>12</v>
      </c>
      <c r="E218" s="53">
        <v>10107063</v>
      </c>
      <c r="F218" s="53" t="s">
        <v>221</v>
      </c>
      <c r="G218" s="54" t="s">
        <v>35</v>
      </c>
      <c r="H218" s="47">
        <v>65</v>
      </c>
      <c r="I218" s="48">
        <f t="shared" si="15"/>
        <v>58.5</v>
      </c>
      <c r="J218" s="49">
        <f t="shared" si="16"/>
        <v>52</v>
      </c>
      <c r="K218" s="5"/>
      <c r="L218" s="55"/>
      <c r="M218" s="47">
        <f t="shared" si="17"/>
        <v>0</v>
      </c>
      <c r="N218" s="48">
        <f t="shared" si="18"/>
        <v>0</v>
      </c>
      <c r="O218" s="49">
        <f t="shared" si="19"/>
        <v>0</v>
      </c>
    </row>
    <row r="219" spans="2:15" x14ac:dyDescent="0.2">
      <c r="B219" s="53" t="s">
        <v>274</v>
      </c>
      <c r="C219" s="53" t="s">
        <v>2655</v>
      </c>
      <c r="D219" s="53" t="s">
        <v>12</v>
      </c>
      <c r="E219" s="53">
        <v>10107075</v>
      </c>
      <c r="F219" s="53" t="s">
        <v>222</v>
      </c>
      <c r="G219" s="54" t="s">
        <v>35</v>
      </c>
      <c r="H219" s="47">
        <v>108</v>
      </c>
      <c r="I219" s="48">
        <f t="shared" si="15"/>
        <v>97.2</v>
      </c>
      <c r="J219" s="49">
        <f t="shared" si="16"/>
        <v>86.4</v>
      </c>
      <c r="K219" s="5"/>
      <c r="L219" s="55"/>
      <c r="M219" s="47">
        <f t="shared" si="17"/>
        <v>0</v>
      </c>
      <c r="N219" s="48">
        <f t="shared" si="18"/>
        <v>0</v>
      </c>
      <c r="O219" s="49">
        <f t="shared" si="19"/>
        <v>0</v>
      </c>
    </row>
    <row r="220" spans="2:15" x14ac:dyDescent="0.2">
      <c r="B220" s="53" t="s">
        <v>274</v>
      </c>
      <c r="C220" s="53" t="s">
        <v>2655</v>
      </c>
      <c r="D220" s="53" t="s">
        <v>12</v>
      </c>
      <c r="E220" s="53">
        <v>10107090</v>
      </c>
      <c r="F220" s="53" t="s">
        <v>223</v>
      </c>
      <c r="G220" s="54" t="s">
        <v>35</v>
      </c>
      <c r="H220" s="47">
        <v>183</v>
      </c>
      <c r="I220" s="48">
        <f t="shared" si="15"/>
        <v>164.7</v>
      </c>
      <c r="J220" s="49">
        <f t="shared" si="16"/>
        <v>146.4</v>
      </c>
      <c r="K220" s="5"/>
      <c r="L220" s="55"/>
      <c r="M220" s="47">
        <f t="shared" si="17"/>
        <v>0</v>
      </c>
      <c r="N220" s="48">
        <f t="shared" si="18"/>
        <v>0</v>
      </c>
      <c r="O220" s="49">
        <f t="shared" si="19"/>
        <v>0</v>
      </c>
    </row>
    <row r="221" spans="2:15" x14ac:dyDescent="0.2">
      <c r="B221" s="53" t="s">
        <v>274</v>
      </c>
      <c r="C221" s="53" t="s">
        <v>2655</v>
      </c>
      <c r="D221" s="53" t="s">
        <v>12</v>
      </c>
      <c r="E221" s="53">
        <v>10108110</v>
      </c>
      <c r="F221" s="53" t="s">
        <v>224</v>
      </c>
      <c r="G221" s="54" t="s">
        <v>35</v>
      </c>
      <c r="H221" s="47">
        <v>388</v>
      </c>
      <c r="I221" s="48">
        <f t="shared" si="15"/>
        <v>349.2</v>
      </c>
      <c r="J221" s="49">
        <f t="shared" si="16"/>
        <v>310.39999999999998</v>
      </c>
      <c r="K221" s="5"/>
      <c r="L221" s="55"/>
      <c r="M221" s="47">
        <f t="shared" si="17"/>
        <v>0</v>
      </c>
      <c r="N221" s="48">
        <f t="shared" si="18"/>
        <v>0</v>
      </c>
      <c r="O221" s="49">
        <f t="shared" si="19"/>
        <v>0</v>
      </c>
    </row>
    <row r="222" spans="2:15" x14ac:dyDescent="0.2">
      <c r="B222" s="53" t="s">
        <v>274</v>
      </c>
      <c r="C222" s="53" t="s">
        <v>2655</v>
      </c>
      <c r="D222" s="53" t="s">
        <v>12</v>
      </c>
      <c r="E222" s="53">
        <v>10108020</v>
      </c>
      <c r="F222" s="53" t="s">
        <v>225</v>
      </c>
      <c r="G222" s="54" t="s">
        <v>35</v>
      </c>
      <c r="H222" s="47">
        <v>5</v>
      </c>
      <c r="I222" s="48">
        <f t="shared" si="15"/>
        <v>4.5</v>
      </c>
      <c r="J222" s="49">
        <f t="shared" si="16"/>
        <v>4</v>
      </c>
      <c r="K222" s="5"/>
      <c r="L222" s="55"/>
      <c r="M222" s="47">
        <f t="shared" si="17"/>
        <v>0</v>
      </c>
      <c r="N222" s="48">
        <f t="shared" si="18"/>
        <v>0</v>
      </c>
      <c r="O222" s="49">
        <f t="shared" si="19"/>
        <v>0</v>
      </c>
    </row>
    <row r="223" spans="2:15" x14ac:dyDescent="0.2">
      <c r="B223" s="53" t="s">
        <v>274</v>
      </c>
      <c r="C223" s="53" t="s">
        <v>2655</v>
      </c>
      <c r="D223" s="53" t="s">
        <v>12</v>
      </c>
      <c r="E223" s="53">
        <v>10108025</v>
      </c>
      <c r="F223" s="53" t="s">
        <v>226</v>
      </c>
      <c r="G223" s="54" t="s">
        <v>35</v>
      </c>
      <c r="H223" s="47">
        <v>8</v>
      </c>
      <c r="I223" s="48">
        <f t="shared" si="15"/>
        <v>7.2</v>
      </c>
      <c r="J223" s="49">
        <f t="shared" si="16"/>
        <v>6.4</v>
      </c>
      <c r="K223" s="5"/>
      <c r="L223" s="55"/>
      <c r="M223" s="47">
        <f t="shared" si="17"/>
        <v>0</v>
      </c>
      <c r="N223" s="48">
        <f t="shared" si="18"/>
        <v>0</v>
      </c>
      <c r="O223" s="49">
        <f t="shared" si="19"/>
        <v>0</v>
      </c>
    </row>
    <row r="224" spans="2:15" x14ac:dyDescent="0.2">
      <c r="B224" s="53" t="s">
        <v>274</v>
      </c>
      <c r="C224" s="53" t="s">
        <v>2655</v>
      </c>
      <c r="D224" s="53" t="s">
        <v>12</v>
      </c>
      <c r="E224" s="53">
        <v>10108032</v>
      </c>
      <c r="F224" s="53" t="s">
        <v>227</v>
      </c>
      <c r="G224" s="54" t="s">
        <v>35</v>
      </c>
      <c r="H224" s="47">
        <v>14</v>
      </c>
      <c r="I224" s="48">
        <f t="shared" ref="I224:I246" si="20">H224-H224*$I$10</f>
        <v>12.6</v>
      </c>
      <c r="J224" s="49">
        <f t="shared" ref="J224:J246" si="21">H224-H224*$J$10</f>
        <v>11.2</v>
      </c>
      <c r="K224" s="5"/>
      <c r="L224" s="55"/>
      <c r="M224" s="47">
        <f t="shared" ref="M224:M246" si="22">L224*H224</f>
        <v>0</v>
      </c>
      <c r="N224" s="48">
        <f t="shared" ref="N224:N246" si="23">L224*I224</f>
        <v>0</v>
      </c>
      <c r="O224" s="49">
        <f t="shared" ref="O224:O246" si="24">L224*J224</f>
        <v>0</v>
      </c>
    </row>
    <row r="225" spans="2:15" x14ac:dyDescent="0.2">
      <c r="B225" s="53" t="s">
        <v>274</v>
      </c>
      <c r="C225" s="53" t="s">
        <v>2655</v>
      </c>
      <c r="D225" s="53" t="s">
        <v>12</v>
      </c>
      <c r="E225" s="53">
        <v>10108040</v>
      </c>
      <c r="F225" s="53" t="s">
        <v>228</v>
      </c>
      <c r="G225" s="54" t="s">
        <v>35</v>
      </c>
      <c r="H225" s="47">
        <v>24</v>
      </c>
      <c r="I225" s="48">
        <f t="shared" si="20"/>
        <v>21.6</v>
      </c>
      <c r="J225" s="49">
        <f t="shared" si="21"/>
        <v>19.2</v>
      </c>
      <c r="K225" s="5"/>
      <c r="L225" s="55"/>
      <c r="M225" s="47">
        <f t="shared" si="22"/>
        <v>0</v>
      </c>
      <c r="N225" s="48">
        <f t="shared" si="23"/>
        <v>0</v>
      </c>
      <c r="O225" s="49">
        <f t="shared" si="24"/>
        <v>0</v>
      </c>
    </row>
    <row r="226" spans="2:15" x14ac:dyDescent="0.2">
      <c r="B226" s="53" t="s">
        <v>274</v>
      </c>
      <c r="C226" s="53" t="s">
        <v>2655</v>
      </c>
      <c r="D226" s="53" t="s">
        <v>12</v>
      </c>
      <c r="E226" s="53">
        <v>10108050</v>
      </c>
      <c r="F226" s="53" t="s">
        <v>229</v>
      </c>
      <c r="G226" s="54" t="s">
        <v>35</v>
      </c>
      <c r="H226" s="47">
        <v>43</v>
      </c>
      <c r="I226" s="48">
        <f t="shared" si="20"/>
        <v>38.700000000000003</v>
      </c>
      <c r="J226" s="49">
        <f t="shared" si="21"/>
        <v>34.4</v>
      </c>
      <c r="K226" s="5"/>
      <c r="L226" s="55"/>
      <c r="M226" s="47">
        <f t="shared" si="22"/>
        <v>0</v>
      </c>
      <c r="N226" s="48">
        <f t="shared" si="23"/>
        <v>0</v>
      </c>
      <c r="O226" s="49">
        <f t="shared" si="24"/>
        <v>0</v>
      </c>
    </row>
    <row r="227" spans="2:15" x14ac:dyDescent="0.2">
      <c r="B227" s="53" t="s">
        <v>274</v>
      </c>
      <c r="C227" s="53" t="s">
        <v>2655</v>
      </c>
      <c r="D227" s="53" t="s">
        <v>12</v>
      </c>
      <c r="E227" s="53">
        <v>10108063</v>
      </c>
      <c r="F227" s="53" t="s">
        <v>230</v>
      </c>
      <c r="G227" s="54" t="s">
        <v>35</v>
      </c>
      <c r="H227" s="47">
        <v>83</v>
      </c>
      <c r="I227" s="48">
        <f t="shared" si="20"/>
        <v>74.7</v>
      </c>
      <c r="J227" s="49">
        <f t="shared" si="21"/>
        <v>66.400000000000006</v>
      </c>
      <c r="K227" s="5"/>
      <c r="L227" s="55"/>
      <c r="M227" s="47">
        <f t="shared" si="22"/>
        <v>0</v>
      </c>
      <c r="N227" s="48">
        <f t="shared" si="23"/>
        <v>0</v>
      </c>
      <c r="O227" s="49">
        <f t="shared" si="24"/>
        <v>0</v>
      </c>
    </row>
    <row r="228" spans="2:15" x14ac:dyDescent="0.2">
      <c r="B228" s="53" t="s">
        <v>274</v>
      </c>
      <c r="C228" s="53" t="s">
        <v>2655</v>
      </c>
      <c r="D228" s="53" t="s">
        <v>12</v>
      </c>
      <c r="E228" s="53">
        <v>10108075</v>
      </c>
      <c r="F228" s="53" t="s">
        <v>231</v>
      </c>
      <c r="G228" s="54" t="s">
        <v>35</v>
      </c>
      <c r="H228" s="47">
        <v>172</v>
      </c>
      <c r="I228" s="48">
        <f t="shared" si="20"/>
        <v>154.80000000000001</v>
      </c>
      <c r="J228" s="49">
        <f t="shared" si="21"/>
        <v>137.6</v>
      </c>
      <c r="K228" s="5"/>
      <c r="L228" s="55"/>
      <c r="M228" s="47">
        <f t="shared" si="22"/>
        <v>0</v>
      </c>
      <c r="N228" s="48">
        <f t="shared" si="23"/>
        <v>0</v>
      </c>
      <c r="O228" s="49">
        <f t="shared" si="24"/>
        <v>0</v>
      </c>
    </row>
    <row r="229" spans="2:15" x14ac:dyDescent="0.2">
      <c r="B229" s="53" t="s">
        <v>274</v>
      </c>
      <c r="C229" s="53" t="s">
        <v>2655</v>
      </c>
      <c r="D229" s="53" t="s">
        <v>12</v>
      </c>
      <c r="E229" s="53">
        <v>10108090</v>
      </c>
      <c r="F229" s="53" t="s">
        <v>232</v>
      </c>
      <c r="G229" s="54" t="s">
        <v>35</v>
      </c>
      <c r="H229" s="47">
        <v>264</v>
      </c>
      <c r="I229" s="48">
        <f t="shared" si="20"/>
        <v>237.6</v>
      </c>
      <c r="J229" s="49">
        <f t="shared" si="21"/>
        <v>211.2</v>
      </c>
      <c r="K229" s="5"/>
      <c r="L229" s="55"/>
      <c r="M229" s="47">
        <f t="shared" si="22"/>
        <v>0</v>
      </c>
      <c r="N229" s="48">
        <f t="shared" si="23"/>
        <v>0</v>
      </c>
      <c r="O229" s="49">
        <f t="shared" si="24"/>
        <v>0</v>
      </c>
    </row>
    <row r="230" spans="2:15" x14ac:dyDescent="0.2">
      <c r="B230" s="53" t="s">
        <v>274</v>
      </c>
      <c r="C230" s="53" t="s">
        <v>2655</v>
      </c>
      <c r="D230" s="53" t="s">
        <v>12</v>
      </c>
      <c r="E230" s="53">
        <v>10125020</v>
      </c>
      <c r="F230" s="53" t="s">
        <v>233</v>
      </c>
      <c r="G230" s="54" t="s">
        <v>35</v>
      </c>
      <c r="H230" s="47">
        <v>34</v>
      </c>
      <c r="I230" s="48">
        <f t="shared" si="20"/>
        <v>30.6</v>
      </c>
      <c r="J230" s="49">
        <f t="shared" si="21"/>
        <v>27.2</v>
      </c>
      <c r="K230" s="5"/>
      <c r="L230" s="55"/>
      <c r="M230" s="47">
        <f t="shared" si="22"/>
        <v>0</v>
      </c>
      <c r="N230" s="48">
        <f t="shared" si="23"/>
        <v>0</v>
      </c>
      <c r="O230" s="49">
        <f t="shared" si="24"/>
        <v>0</v>
      </c>
    </row>
    <row r="231" spans="2:15" x14ac:dyDescent="0.2">
      <c r="B231" s="53" t="s">
        <v>274</v>
      </c>
      <c r="C231" s="53" t="s">
        <v>2655</v>
      </c>
      <c r="D231" s="53" t="s">
        <v>12</v>
      </c>
      <c r="E231" s="53">
        <v>10125120</v>
      </c>
      <c r="F231" s="53" t="s">
        <v>234</v>
      </c>
      <c r="G231" s="54" t="s">
        <v>35</v>
      </c>
      <c r="H231" s="47">
        <v>50</v>
      </c>
      <c r="I231" s="48">
        <f t="shared" si="20"/>
        <v>45</v>
      </c>
      <c r="J231" s="49">
        <f t="shared" si="21"/>
        <v>40</v>
      </c>
      <c r="K231" s="5"/>
      <c r="L231" s="55"/>
      <c r="M231" s="47">
        <f t="shared" si="22"/>
        <v>0</v>
      </c>
      <c r="N231" s="48">
        <f t="shared" si="23"/>
        <v>0</v>
      </c>
      <c r="O231" s="49">
        <f t="shared" si="24"/>
        <v>0</v>
      </c>
    </row>
    <row r="232" spans="2:15" x14ac:dyDescent="0.2">
      <c r="B232" s="53" t="s">
        <v>274</v>
      </c>
      <c r="C232" s="53" t="s">
        <v>2655</v>
      </c>
      <c r="D232" s="53" t="s">
        <v>12</v>
      </c>
      <c r="E232" s="53">
        <v>10125125</v>
      </c>
      <c r="F232" s="53" t="s">
        <v>235</v>
      </c>
      <c r="G232" s="54" t="s">
        <v>35</v>
      </c>
      <c r="H232" s="47">
        <v>41</v>
      </c>
      <c r="I232" s="48">
        <f t="shared" si="20"/>
        <v>36.9</v>
      </c>
      <c r="J232" s="49">
        <f t="shared" si="21"/>
        <v>32.799999999999997</v>
      </c>
      <c r="K232" s="5"/>
      <c r="L232" s="55"/>
      <c r="M232" s="47">
        <f t="shared" si="22"/>
        <v>0</v>
      </c>
      <c r="N232" s="48">
        <f t="shared" si="23"/>
        <v>0</v>
      </c>
      <c r="O232" s="49">
        <f t="shared" si="24"/>
        <v>0</v>
      </c>
    </row>
    <row r="233" spans="2:15" x14ac:dyDescent="0.2">
      <c r="B233" s="53" t="s">
        <v>274</v>
      </c>
      <c r="C233" s="53" t="s">
        <v>2655</v>
      </c>
      <c r="D233" s="53" t="s">
        <v>12</v>
      </c>
      <c r="E233" s="53">
        <v>10125025</v>
      </c>
      <c r="F233" s="53" t="s">
        <v>236</v>
      </c>
      <c r="G233" s="54" t="s">
        <v>35</v>
      </c>
      <c r="H233" s="47">
        <v>50</v>
      </c>
      <c r="I233" s="48">
        <f t="shared" si="20"/>
        <v>45</v>
      </c>
      <c r="J233" s="49">
        <f t="shared" si="21"/>
        <v>40</v>
      </c>
      <c r="K233" s="5"/>
      <c r="L233" s="55"/>
      <c r="M233" s="47">
        <f t="shared" si="22"/>
        <v>0</v>
      </c>
      <c r="N233" s="48">
        <f t="shared" si="23"/>
        <v>0</v>
      </c>
      <c r="O233" s="49">
        <f t="shared" si="24"/>
        <v>0</v>
      </c>
    </row>
    <row r="234" spans="2:15" x14ac:dyDescent="0.2">
      <c r="B234" s="53" t="s">
        <v>274</v>
      </c>
      <c r="C234" s="53" t="s">
        <v>2655</v>
      </c>
      <c r="D234" s="53" t="s">
        <v>12</v>
      </c>
      <c r="E234" s="53">
        <v>10125032</v>
      </c>
      <c r="F234" s="53" t="s">
        <v>237</v>
      </c>
      <c r="G234" s="54" t="s">
        <v>35</v>
      </c>
      <c r="H234" s="47">
        <v>94</v>
      </c>
      <c r="I234" s="48">
        <f t="shared" si="20"/>
        <v>84.6</v>
      </c>
      <c r="J234" s="49">
        <f t="shared" si="21"/>
        <v>75.2</v>
      </c>
      <c r="K234" s="5"/>
      <c r="L234" s="55"/>
      <c r="M234" s="47">
        <f t="shared" si="22"/>
        <v>0</v>
      </c>
      <c r="N234" s="48">
        <f t="shared" si="23"/>
        <v>0</v>
      </c>
      <c r="O234" s="49">
        <f t="shared" si="24"/>
        <v>0</v>
      </c>
    </row>
    <row r="235" spans="2:15" x14ac:dyDescent="0.2">
      <c r="B235" s="53" t="s">
        <v>274</v>
      </c>
      <c r="C235" s="53" t="s">
        <v>2655</v>
      </c>
      <c r="D235" s="53" t="s">
        <v>12</v>
      </c>
      <c r="E235" s="53">
        <v>10125132</v>
      </c>
      <c r="F235" s="53" t="s">
        <v>238</v>
      </c>
      <c r="G235" s="54" t="s">
        <v>35</v>
      </c>
      <c r="H235" s="47">
        <v>67</v>
      </c>
      <c r="I235" s="48">
        <f t="shared" si="20"/>
        <v>60.3</v>
      </c>
      <c r="J235" s="49">
        <f t="shared" si="21"/>
        <v>53.6</v>
      </c>
      <c r="K235" s="5"/>
      <c r="L235" s="55"/>
      <c r="M235" s="47">
        <f t="shared" si="22"/>
        <v>0</v>
      </c>
      <c r="N235" s="48">
        <f t="shared" si="23"/>
        <v>0</v>
      </c>
      <c r="O235" s="49">
        <f t="shared" si="24"/>
        <v>0</v>
      </c>
    </row>
    <row r="236" spans="2:15" x14ac:dyDescent="0.2">
      <c r="B236" s="53" t="s">
        <v>274</v>
      </c>
      <c r="C236" s="53" t="s">
        <v>2655</v>
      </c>
      <c r="D236" s="53" t="s">
        <v>12</v>
      </c>
      <c r="E236" s="53">
        <v>10126020</v>
      </c>
      <c r="F236" s="53" t="s">
        <v>239</v>
      </c>
      <c r="G236" s="54" t="s">
        <v>35</v>
      </c>
      <c r="H236" s="47">
        <v>45</v>
      </c>
      <c r="I236" s="48">
        <f t="shared" si="20"/>
        <v>40.5</v>
      </c>
      <c r="J236" s="49">
        <f t="shared" si="21"/>
        <v>36</v>
      </c>
      <c r="K236" s="5"/>
      <c r="L236" s="55"/>
      <c r="M236" s="47">
        <f t="shared" si="22"/>
        <v>0</v>
      </c>
      <c r="N236" s="48">
        <f t="shared" si="23"/>
        <v>0</v>
      </c>
      <c r="O236" s="49">
        <f t="shared" si="24"/>
        <v>0</v>
      </c>
    </row>
    <row r="237" spans="2:15" x14ac:dyDescent="0.2">
      <c r="B237" s="53" t="s">
        <v>274</v>
      </c>
      <c r="C237" s="53" t="s">
        <v>2655</v>
      </c>
      <c r="D237" s="53" t="s">
        <v>12</v>
      </c>
      <c r="E237" s="53">
        <v>10126120</v>
      </c>
      <c r="F237" s="53" t="s">
        <v>240</v>
      </c>
      <c r="G237" s="54" t="s">
        <v>35</v>
      </c>
      <c r="H237" s="47">
        <v>63</v>
      </c>
      <c r="I237" s="48">
        <f t="shared" si="20"/>
        <v>56.7</v>
      </c>
      <c r="J237" s="49">
        <f t="shared" si="21"/>
        <v>50.4</v>
      </c>
      <c r="K237" s="5"/>
      <c r="L237" s="55"/>
      <c r="M237" s="47">
        <f t="shared" si="22"/>
        <v>0</v>
      </c>
      <c r="N237" s="48">
        <f t="shared" si="23"/>
        <v>0</v>
      </c>
      <c r="O237" s="49">
        <f t="shared" si="24"/>
        <v>0</v>
      </c>
    </row>
    <row r="238" spans="2:15" x14ac:dyDescent="0.2">
      <c r="B238" s="53" t="s">
        <v>274</v>
      </c>
      <c r="C238" s="53" t="s">
        <v>2655</v>
      </c>
      <c r="D238" s="53" t="s">
        <v>12</v>
      </c>
      <c r="E238" s="53">
        <v>10126025</v>
      </c>
      <c r="F238" s="53" t="s">
        <v>241</v>
      </c>
      <c r="G238" s="54" t="s">
        <v>35</v>
      </c>
      <c r="H238" s="47">
        <v>51</v>
      </c>
      <c r="I238" s="48">
        <f t="shared" si="20"/>
        <v>45.9</v>
      </c>
      <c r="J238" s="49">
        <f t="shared" si="21"/>
        <v>40.799999999999997</v>
      </c>
      <c r="K238" s="5"/>
      <c r="L238" s="55"/>
      <c r="M238" s="47">
        <f t="shared" si="22"/>
        <v>0</v>
      </c>
      <c r="N238" s="48">
        <f t="shared" si="23"/>
        <v>0</v>
      </c>
      <c r="O238" s="49">
        <f t="shared" si="24"/>
        <v>0</v>
      </c>
    </row>
    <row r="239" spans="2:15" x14ac:dyDescent="0.2">
      <c r="B239" s="53" t="s">
        <v>274</v>
      </c>
      <c r="C239" s="53" t="s">
        <v>2655</v>
      </c>
      <c r="D239" s="53" t="s">
        <v>12</v>
      </c>
      <c r="E239" s="53">
        <v>10126125</v>
      </c>
      <c r="F239" s="53" t="s">
        <v>242</v>
      </c>
      <c r="G239" s="54" t="s">
        <v>35</v>
      </c>
      <c r="H239" s="47">
        <v>66</v>
      </c>
      <c r="I239" s="48">
        <f t="shared" si="20"/>
        <v>59.4</v>
      </c>
      <c r="J239" s="49">
        <f t="shared" si="21"/>
        <v>52.8</v>
      </c>
      <c r="K239" s="5"/>
      <c r="L239" s="55"/>
      <c r="M239" s="47">
        <f t="shared" si="22"/>
        <v>0</v>
      </c>
      <c r="N239" s="48">
        <f t="shared" si="23"/>
        <v>0</v>
      </c>
      <c r="O239" s="49">
        <f t="shared" si="24"/>
        <v>0</v>
      </c>
    </row>
    <row r="240" spans="2:15" x14ac:dyDescent="0.2">
      <c r="B240" s="53" t="s">
        <v>274</v>
      </c>
      <c r="C240" s="53" t="s">
        <v>2655</v>
      </c>
      <c r="D240" s="53" t="s">
        <v>12</v>
      </c>
      <c r="E240" s="53">
        <v>10126032</v>
      </c>
      <c r="F240" s="53" t="s">
        <v>243</v>
      </c>
      <c r="G240" s="54" t="s">
        <v>35</v>
      </c>
      <c r="H240" s="47">
        <v>106</v>
      </c>
      <c r="I240" s="48">
        <f t="shared" si="20"/>
        <v>95.4</v>
      </c>
      <c r="J240" s="49">
        <f t="shared" si="21"/>
        <v>84.8</v>
      </c>
      <c r="K240" s="5"/>
      <c r="L240" s="55"/>
      <c r="M240" s="47">
        <f t="shared" si="22"/>
        <v>0</v>
      </c>
      <c r="N240" s="48">
        <f t="shared" si="23"/>
        <v>0</v>
      </c>
      <c r="O240" s="49">
        <f t="shared" si="24"/>
        <v>0</v>
      </c>
    </row>
    <row r="241" spans="2:15" x14ac:dyDescent="0.2">
      <c r="B241" s="53" t="s">
        <v>274</v>
      </c>
      <c r="C241" s="53" t="s">
        <v>2655</v>
      </c>
      <c r="D241" s="53" t="s">
        <v>12</v>
      </c>
      <c r="E241" s="53">
        <v>10126132</v>
      </c>
      <c r="F241" s="53" t="s">
        <v>244</v>
      </c>
      <c r="G241" s="54" t="s">
        <v>35</v>
      </c>
      <c r="H241" s="47">
        <v>79</v>
      </c>
      <c r="I241" s="48">
        <f t="shared" si="20"/>
        <v>71.099999999999994</v>
      </c>
      <c r="J241" s="49">
        <f t="shared" si="21"/>
        <v>63.2</v>
      </c>
      <c r="K241" s="5"/>
      <c r="L241" s="55"/>
      <c r="M241" s="47">
        <f t="shared" si="22"/>
        <v>0</v>
      </c>
      <c r="N241" s="48">
        <f t="shared" si="23"/>
        <v>0</v>
      </c>
      <c r="O241" s="49">
        <f t="shared" si="24"/>
        <v>0</v>
      </c>
    </row>
    <row r="242" spans="2:15" x14ac:dyDescent="0.2">
      <c r="B242" s="53" t="s">
        <v>274</v>
      </c>
      <c r="C242" s="53" t="s">
        <v>2655</v>
      </c>
      <c r="D242" s="53" t="s">
        <v>12</v>
      </c>
      <c r="E242" s="53">
        <v>10120020</v>
      </c>
      <c r="F242" s="53" t="s">
        <v>245</v>
      </c>
      <c r="G242" s="54" t="s">
        <v>35</v>
      </c>
      <c r="H242" s="47">
        <v>40</v>
      </c>
      <c r="I242" s="48">
        <f t="shared" si="20"/>
        <v>36</v>
      </c>
      <c r="J242" s="49">
        <f t="shared" si="21"/>
        <v>32</v>
      </c>
      <c r="K242" s="5"/>
      <c r="L242" s="55"/>
      <c r="M242" s="47">
        <f t="shared" si="22"/>
        <v>0</v>
      </c>
      <c r="N242" s="48">
        <f t="shared" si="23"/>
        <v>0</v>
      </c>
      <c r="O242" s="49">
        <f t="shared" si="24"/>
        <v>0</v>
      </c>
    </row>
    <row r="243" spans="2:15" x14ac:dyDescent="0.2">
      <c r="B243" s="53" t="s">
        <v>274</v>
      </c>
      <c r="C243" s="53" t="s">
        <v>2655</v>
      </c>
      <c r="D243" s="53" t="s">
        <v>12</v>
      </c>
      <c r="E243" s="53">
        <v>10120025</v>
      </c>
      <c r="F243" s="53" t="s">
        <v>246</v>
      </c>
      <c r="G243" s="54" t="s">
        <v>35</v>
      </c>
      <c r="H243" s="47">
        <v>51</v>
      </c>
      <c r="I243" s="48">
        <f t="shared" si="20"/>
        <v>45.9</v>
      </c>
      <c r="J243" s="49">
        <f t="shared" si="21"/>
        <v>40.799999999999997</v>
      </c>
      <c r="K243" s="5"/>
      <c r="L243" s="55"/>
      <c r="M243" s="47">
        <f t="shared" si="22"/>
        <v>0</v>
      </c>
      <c r="N243" s="48">
        <f t="shared" si="23"/>
        <v>0</v>
      </c>
      <c r="O243" s="49">
        <f t="shared" si="24"/>
        <v>0</v>
      </c>
    </row>
    <row r="244" spans="2:15" x14ac:dyDescent="0.2">
      <c r="B244" s="53" t="s">
        <v>274</v>
      </c>
      <c r="C244" s="53" t="s">
        <v>2655</v>
      </c>
      <c r="D244" s="53" t="s">
        <v>12</v>
      </c>
      <c r="E244" s="53">
        <v>10121020</v>
      </c>
      <c r="F244" s="53" t="s">
        <v>247</v>
      </c>
      <c r="G244" s="54" t="s">
        <v>35</v>
      </c>
      <c r="H244" s="47">
        <v>46</v>
      </c>
      <c r="I244" s="48">
        <f t="shared" si="20"/>
        <v>41.4</v>
      </c>
      <c r="J244" s="49">
        <f t="shared" si="21"/>
        <v>36.799999999999997</v>
      </c>
      <c r="K244" s="5"/>
      <c r="L244" s="55"/>
      <c r="M244" s="47">
        <f t="shared" si="22"/>
        <v>0</v>
      </c>
      <c r="N244" s="48">
        <f t="shared" si="23"/>
        <v>0</v>
      </c>
      <c r="O244" s="49">
        <f t="shared" si="24"/>
        <v>0</v>
      </c>
    </row>
    <row r="245" spans="2:15" x14ac:dyDescent="0.2">
      <c r="B245" s="53" t="s">
        <v>274</v>
      </c>
      <c r="C245" s="53" t="s">
        <v>2655</v>
      </c>
      <c r="D245" s="53" t="s">
        <v>12</v>
      </c>
      <c r="E245" s="53">
        <v>0</v>
      </c>
      <c r="F245" s="53" t="s">
        <v>248</v>
      </c>
      <c r="G245" s="54" t="s">
        <v>35</v>
      </c>
      <c r="H245" s="47">
        <v>90</v>
      </c>
      <c r="I245" s="48">
        <f t="shared" si="20"/>
        <v>81</v>
      </c>
      <c r="J245" s="49">
        <f t="shared" si="21"/>
        <v>72</v>
      </c>
      <c r="K245" s="5"/>
      <c r="L245" s="55"/>
      <c r="M245" s="47">
        <f t="shared" si="22"/>
        <v>0</v>
      </c>
      <c r="N245" s="48">
        <f t="shared" si="23"/>
        <v>0</v>
      </c>
      <c r="O245" s="49">
        <f t="shared" si="24"/>
        <v>0</v>
      </c>
    </row>
    <row r="246" spans="2:15" x14ac:dyDescent="0.2">
      <c r="B246" s="53" t="s">
        <v>274</v>
      </c>
      <c r="C246" s="53" t="s">
        <v>2655</v>
      </c>
      <c r="D246" s="53" t="s">
        <v>12</v>
      </c>
      <c r="E246" s="53">
        <v>0</v>
      </c>
      <c r="F246" s="53" t="s">
        <v>249</v>
      </c>
      <c r="G246" s="54" t="s">
        <v>35</v>
      </c>
      <c r="H246" s="47">
        <v>262</v>
      </c>
      <c r="I246" s="48">
        <f t="shared" si="20"/>
        <v>235.8</v>
      </c>
      <c r="J246" s="49">
        <f t="shared" si="21"/>
        <v>209.6</v>
      </c>
      <c r="K246" s="5"/>
      <c r="L246" s="55"/>
      <c r="M246" s="47">
        <f t="shared" si="22"/>
        <v>0</v>
      </c>
      <c r="N246" s="48">
        <f t="shared" si="23"/>
        <v>0</v>
      </c>
      <c r="O246" s="49">
        <f t="shared" si="24"/>
        <v>0</v>
      </c>
    </row>
    <row r="247" spans="2:15" x14ac:dyDescent="0.2">
      <c r="B247" s="50"/>
      <c r="C247" s="50"/>
      <c r="D247" s="50"/>
      <c r="E247" s="50"/>
      <c r="F247" s="51" t="s">
        <v>250</v>
      </c>
      <c r="G247" s="52"/>
      <c r="H247" s="52"/>
      <c r="I247" s="52"/>
      <c r="J247" s="52"/>
      <c r="K247" s="52"/>
      <c r="L247" s="52"/>
      <c r="M247" s="52"/>
      <c r="N247" s="52"/>
      <c r="O247" s="52"/>
    </row>
    <row r="248" spans="2:15" x14ac:dyDescent="0.2">
      <c r="B248" s="53" t="s">
        <v>250</v>
      </c>
      <c r="C248" s="53" t="s">
        <v>250</v>
      </c>
      <c r="D248" s="53" t="s">
        <v>2664</v>
      </c>
      <c r="E248" s="53" t="s">
        <v>2663</v>
      </c>
      <c r="F248" s="53" t="s">
        <v>251</v>
      </c>
      <c r="G248" s="54" t="s">
        <v>35</v>
      </c>
      <c r="H248" s="47">
        <v>2880</v>
      </c>
      <c r="I248" s="48">
        <f>H248-H248*$I$10</f>
        <v>2592</v>
      </c>
      <c r="J248" s="49">
        <f>H248-H248*$J$10</f>
        <v>2304</v>
      </c>
      <c r="K248" s="5"/>
      <c r="L248" s="55"/>
      <c r="M248" s="47">
        <f>L248*H248</f>
        <v>0</v>
      </c>
      <c r="N248" s="48">
        <f>L248*I248</f>
        <v>0</v>
      </c>
      <c r="O248" s="49">
        <f>L248*J248</f>
        <v>0</v>
      </c>
    </row>
    <row r="249" spans="2:15" x14ac:dyDescent="0.2">
      <c r="B249" s="53" t="s">
        <v>250</v>
      </c>
      <c r="C249" s="53" t="s">
        <v>250</v>
      </c>
      <c r="D249" s="53" t="s">
        <v>2666</v>
      </c>
      <c r="E249" s="53" t="s">
        <v>2665</v>
      </c>
      <c r="F249" s="53" t="s">
        <v>252</v>
      </c>
      <c r="G249" s="54" t="s">
        <v>35</v>
      </c>
      <c r="H249" s="47">
        <v>3200</v>
      </c>
      <c r="I249" s="48">
        <f>H249-H249*$I$10</f>
        <v>2880</v>
      </c>
      <c r="J249" s="49">
        <f>H249-H249*$J$10</f>
        <v>2560</v>
      </c>
      <c r="K249" s="5"/>
      <c r="L249" s="55"/>
      <c r="M249" s="47">
        <f>L249*H249</f>
        <v>0</v>
      </c>
      <c r="N249" s="48">
        <f>L249*I249</f>
        <v>0</v>
      </c>
      <c r="O249" s="49">
        <f>L249*J249</f>
        <v>0</v>
      </c>
    </row>
    <row r="250" spans="2:15" x14ac:dyDescent="0.2">
      <c r="B250" s="50"/>
      <c r="C250" s="50"/>
      <c r="D250" s="50"/>
      <c r="E250" s="50"/>
      <c r="F250" s="51" t="s">
        <v>253</v>
      </c>
      <c r="G250" s="52"/>
      <c r="H250" s="52"/>
      <c r="I250" s="52"/>
      <c r="J250" s="52"/>
      <c r="K250" s="52"/>
      <c r="L250" s="52"/>
      <c r="M250" s="52"/>
      <c r="N250" s="52"/>
      <c r="O250" s="52"/>
    </row>
    <row r="251" spans="2:15" x14ac:dyDescent="0.2">
      <c r="B251" s="53" t="s">
        <v>274</v>
      </c>
      <c r="C251" s="53" t="s">
        <v>2655</v>
      </c>
      <c r="D251" s="53" t="s">
        <v>2657</v>
      </c>
      <c r="E251" s="53" t="s">
        <v>2656</v>
      </c>
      <c r="F251" s="53" t="s">
        <v>254</v>
      </c>
      <c r="G251" s="54" t="s">
        <v>35</v>
      </c>
      <c r="H251" s="47">
        <v>138</v>
      </c>
      <c r="I251" s="48">
        <f t="shared" ref="I251:I256" si="25">H251-H251*$I$10</f>
        <v>124.2</v>
      </c>
      <c r="J251" s="49">
        <f t="shared" ref="J251:J256" si="26">H251-H251*$J$10</f>
        <v>110.4</v>
      </c>
      <c r="K251" s="5"/>
      <c r="L251" s="55"/>
      <c r="M251" s="47">
        <f t="shared" ref="M251:M256" si="27">L251*H251</f>
        <v>0</v>
      </c>
      <c r="N251" s="48">
        <f t="shared" ref="N251:N256" si="28">L251*I251</f>
        <v>0</v>
      </c>
      <c r="O251" s="49">
        <f t="shared" ref="O251:O256" si="29">L251*J251</f>
        <v>0</v>
      </c>
    </row>
    <row r="252" spans="2:15" x14ac:dyDescent="0.2">
      <c r="B252" s="53" t="s">
        <v>274</v>
      </c>
      <c r="C252" s="53" t="s">
        <v>2655</v>
      </c>
      <c r="D252" s="53" t="s">
        <v>2657</v>
      </c>
      <c r="E252" s="53" t="s">
        <v>2658</v>
      </c>
      <c r="F252" s="53" t="s">
        <v>255</v>
      </c>
      <c r="G252" s="54" t="s">
        <v>35</v>
      </c>
      <c r="H252" s="47">
        <v>170</v>
      </c>
      <c r="I252" s="48">
        <f t="shared" si="25"/>
        <v>153</v>
      </c>
      <c r="J252" s="49">
        <f t="shared" si="26"/>
        <v>136</v>
      </c>
      <c r="K252" s="5"/>
      <c r="L252" s="55"/>
      <c r="M252" s="47">
        <f t="shared" si="27"/>
        <v>0</v>
      </c>
      <c r="N252" s="48">
        <f t="shared" si="28"/>
        <v>0</v>
      </c>
      <c r="O252" s="49">
        <f t="shared" si="29"/>
        <v>0</v>
      </c>
    </row>
    <row r="253" spans="2:15" x14ac:dyDescent="0.2">
      <c r="B253" s="53" t="s">
        <v>274</v>
      </c>
      <c r="C253" s="53" t="s">
        <v>2655</v>
      </c>
      <c r="D253" s="53" t="s">
        <v>2657</v>
      </c>
      <c r="E253" s="53" t="s">
        <v>2659</v>
      </c>
      <c r="F253" s="53" t="s">
        <v>256</v>
      </c>
      <c r="G253" s="54" t="s">
        <v>35</v>
      </c>
      <c r="H253" s="47">
        <v>276</v>
      </c>
      <c r="I253" s="48">
        <f t="shared" si="25"/>
        <v>248.4</v>
      </c>
      <c r="J253" s="49">
        <f t="shared" si="26"/>
        <v>220.8</v>
      </c>
      <c r="K253" s="5"/>
      <c r="L253" s="55"/>
      <c r="M253" s="47">
        <f t="shared" si="27"/>
        <v>0</v>
      </c>
      <c r="N253" s="48">
        <f t="shared" si="28"/>
        <v>0</v>
      </c>
      <c r="O253" s="49">
        <f t="shared" si="29"/>
        <v>0</v>
      </c>
    </row>
    <row r="254" spans="2:15" x14ac:dyDescent="0.2">
      <c r="B254" s="53" t="s">
        <v>274</v>
      </c>
      <c r="C254" s="53" t="s">
        <v>2655</v>
      </c>
      <c r="D254" s="53" t="s">
        <v>2657</v>
      </c>
      <c r="E254" s="53" t="s">
        <v>2660</v>
      </c>
      <c r="F254" s="53" t="s">
        <v>257</v>
      </c>
      <c r="G254" s="54" t="s">
        <v>35</v>
      </c>
      <c r="H254" s="47">
        <v>752</v>
      </c>
      <c r="I254" s="48">
        <f t="shared" si="25"/>
        <v>676.8</v>
      </c>
      <c r="J254" s="49">
        <f t="shared" si="26"/>
        <v>601.6</v>
      </c>
      <c r="K254" s="5"/>
      <c r="L254" s="55"/>
      <c r="M254" s="47">
        <f t="shared" si="27"/>
        <v>0</v>
      </c>
      <c r="N254" s="48">
        <f t="shared" si="28"/>
        <v>0</v>
      </c>
      <c r="O254" s="49">
        <f t="shared" si="29"/>
        <v>0</v>
      </c>
    </row>
    <row r="255" spans="2:15" x14ac:dyDescent="0.2">
      <c r="B255" s="53" t="s">
        <v>274</v>
      </c>
      <c r="C255" s="53" t="s">
        <v>2655</v>
      </c>
      <c r="D255" s="53" t="s">
        <v>2657</v>
      </c>
      <c r="E255" s="53" t="s">
        <v>2661</v>
      </c>
      <c r="F255" s="53" t="s">
        <v>258</v>
      </c>
      <c r="G255" s="54" t="s">
        <v>35</v>
      </c>
      <c r="H255" s="47">
        <v>918</v>
      </c>
      <c r="I255" s="48">
        <f t="shared" si="25"/>
        <v>826.2</v>
      </c>
      <c r="J255" s="49">
        <f t="shared" si="26"/>
        <v>734.4</v>
      </c>
      <c r="K255" s="5"/>
      <c r="L255" s="55"/>
      <c r="M255" s="47">
        <f t="shared" si="27"/>
        <v>0</v>
      </c>
      <c r="N255" s="48">
        <f t="shared" si="28"/>
        <v>0</v>
      </c>
      <c r="O255" s="49">
        <f t="shared" si="29"/>
        <v>0</v>
      </c>
    </row>
    <row r="256" spans="2:15" x14ac:dyDescent="0.2">
      <c r="B256" s="53" t="s">
        <v>274</v>
      </c>
      <c r="C256" s="53" t="s">
        <v>2655</v>
      </c>
      <c r="D256" s="53" t="s">
        <v>2657</v>
      </c>
      <c r="E256" s="53" t="s">
        <v>2662</v>
      </c>
      <c r="F256" s="53" t="s">
        <v>259</v>
      </c>
      <c r="G256" s="54" t="s">
        <v>35</v>
      </c>
      <c r="H256" s="47">
        <v>1560</v>
      </c>
      <c r="I256" s="48">
        <f t="shared" si="25"/>
        <v>1404</v>
      </c>
      <c r="J256" s="49">
        <f t="shared" si="26"/>
        <v>1248</v>
      </c>
      <c r="K256" s="5"/>
      <c r="L256" s="55"/>
      <c r="M256" s="47">
        <f t="shared" si="27"/>
        <v>0</v>
      </c>
      <c r="N256" s="48">
        <f t="shared" si="28"/>
        <v>0</v>
      </c>
      <c r="O256" s="49">
        <f t="shared" si="29"/>
        <v>0</v>
      </c>
    </row>
    <row r="257" spans="2:15" x14ac:dyDescent="0.2">
      <c r="B257" s="56"/>
      <c r="C257" s="56"/>
      <c r="D257" s="56"/>
      <c r="E257" s="56"/>
      <c r="F257" s="56" t="s">
        <v>260</v>
      </c>
      <c r="G257" s="57"/>
      <c r="H257" s="57"/>
      <c r="I257" s="57"/>
      <c r="J257" s="57"/>
      <c r="K257" s="57"/>
      <c r="L257" s="57"/>
      <c r="M257" s="57"/>
      <c r="N257" s="57"/>
      <c r="O257" s="57"/>
    </row>
    <row r="258" spans="2:15" x14ac:dyDescent="0.2">
      <c r="B258" s="53" t="s">
        <v>2653</v>
      </c>
      <c r="C258" s="53" t="s">
        <v>2652</v>
      </c>
      <c r="D258" s="53" t="s">
        <v>2668</v>
      </c>
      <c r="E258" s="53" t="s">
        <v>2667</v>
      </c>
      <c r="F258" s="53" t="s">
        <v>261</v>
      </c>
      <c r="G258" s="54" t="s">
        <v>35</v>
      </c>
      <c r="H258" s="47">
        <v>29</v>
      </c>
      <c r="I258" s="48">
        <f t="shared" ref="I258:I266" si="30">H258-H258*$I$10</f>
        <v>26.1</v>
      </c>
      <c r="J258" s="49">
        <f t="shared" ref="J258:J266" si="31">H258-H258*$J$10</f>
        <v>23.2</v>
      </c>
      <c r="K258" s="5"/>
      <c r="L258" s="55"/>
      <c r="M258" s="47">
        <f t="shared" ref="M258:M266" si="32">L258*H258</f>
        <v>0</v>
      </c>
      <c r="N258" s="48">
        <f t="shared" ref="N258:N266" si="33">L258*I258</f>
        <v>0</v>
      </c>
      <c r="O258" s="49">
        <f t="shared" ref="O258:O266" si="34">L258*J258</f>
        <v>0</v>
      </c>
    </row>
    <row r="259" spans="2:15" x14ac:dyDescent="0.2">
      <c r="B259" s="53" t="s">
        <v>2653</v>
      </c>
      <c r="C259" s="53" t="s">
        <v>2652</v>
      </c>
      <c r="D259" s="53" t="s">
        <v>2668</v>
      </c>
      <c r="E259" s="53" t="s">
        <v>2669</v>
      </c>
      <c r="F259" s="53" t="s">
        <v>262</v>
      </c>
      <c r="G259" s="54" t="s">
        <v>35</v>
      </c>
      <c r="H259" s="47">
        <v>24</v>
      </c>
      <c r="I259" s="48">
        <f t="shared" si="30"/>
        <v>21.6</v>
      </c>
      <c r="J259" s="49">
        <f t="shared" si="31"/>
        <v>19.2</v>
      </c>
      <c r="K259" s="5"/>
      <c r="L259" s="55"/>
      <c r="M259" s="47">
        <f t="shared" si="32"/>
        <v>0</v>
      </c>
      <c r="N259" s="48">
        <f t="shared" si="33"/>
        <v>0</v>
      </c>
      <c r="O259" s="49">
        <f t="shared" si="34"/>
        <v>0</v>
      </c>
    </row>
    <row r="260" spans="2:15" x14ac:dyDescent="0.2">
      <c r="B260" s="53" t="s">
        <v>2653</v>
      </c>
      <c r="C260" s="53" t="s">
        <v>2652</v>
      </c>
      <c r="D260" s="53" t="s">
        <v>2668</v>
      </c>
      <c r="E260" s="53" t="s">
        <v>2670</v>
      </c>
      <c r="F260" s="53" t="s">
        <v>263</v>
      </c>
      <c r="G260" s="54" t="s">
        <v>35</v>
      </c>
      <c r="H260" s="47">
        <v>24</v>
      </c>
      <c r="I260" s="48">
        <f t="shared" si="30"/>
        <v>21.6</v>
      </c>
      <c r="J260" s="49">
        <f t="shared" si="31"/>
        <v>19.2</v>
      </c>
      <c r="K260" s="5"/>
      <c r="L260" s="55"/>
      <c r="M260" s="47">
        <f t="shared" si="32"/>
        <v>0</v>
      </c>
      <c r="N260" s="48">
        <f t="shared" si="33"/>
        <v>0</v>
      </c>
      <c r="O260" s="49">
        <f t="shared" si="34"/>
        <v>0</v>
      </c>
    </row>
    <row r="261" spans="2:15" x14ac:dyDescent="0.2">
      <c r="B261" s="53" t="s">
        <v>2653</v>
      </c>
      <c r="C261" s="53" t="s">
        <v>2652</v>
      </c>
      <c r="D261" s="53" t="s">
        <v>2668</v>
      </c>
      <c r="E261" s="53" t="s">
        <v>2671</v>
      </c>
      <c r="F261" s="53" t="s">
        <v>264</v>
      </c>
      <c r="G261" s="54" t="s">
        <v>35</v>
      </c>
      <c r="H261" s="47">
        <v>20</v>
      </c>
      <c r="I261" s="48">
        <f t="shared" si="30"/>
        <v>18</v>
      </c>
      <c r="J261" s="49">
        <f t="shared" si="31"/>
        <v>16</v>
      </c>
      <c r="K261" s="5"/>
      <c r="L261" s="55"/>
      <c r="M261" s="47">
        <f t="shared" si="32"/>
        <v>0</v>
      </c>
      <c r="N261" s="48">
        <f t="shared" si="33"/>
        <v>0</v>
      </c>
      <c r="O261" s="49">
        <f t="shared" si="34"/>
        <v>0</v>
      </c>
    </row>
    <row r="262" spans="2:15" x14ac:dyDescent="0.2">
      <c r="B262" s="53" t="s">
        <v>2653</v>
      </c>
      <c r="C262" s="53" t="s">
        <v>2652</v>
      </c>
      <c r="D262" s="53" t="s">
        <v>2668</v>
      </c>
      <c r="E262" s="53" t="s">
        <v>2672</v>
      </c>
      <c r="F262" s="53" t="s">
        <v>265</v>
      </c>
      <c r="G262" s="54" t="s">
        <v>35</v>
      </c>
      <c r="H262" s="47">
        <v>43</v>
      </c>
      <c r="I262" s="48">
        <f t="shared" si="30"/>
        <v>38.700000000000003</v>
      </c>
      <c r="J262" s="49">
        <f t="shared" si="31"/>
        <v>34.4</v>
      </c>
      <c r="K262" s="5"/>
      <c r="L262" s="55"/>
      <c r="M262" s="47">
        <f t="shared" si="32"/>
        <v>0</v>
      </c>
      <c r="N262" s="48">
        <f t="shared" si="33"/>
        <v>0</v>
      </c>
      <c r="O262" s="49">
        <f t="shared" si="34"/>
        <v>0</v>
      </c>
    </row>
    <row r="263" spans="2:15" x14ac:dyDescent="0.2">
      <c r="B263" s="53" t="s">
        <v>2653</v>
      </c>
      <c r="C263" s="53" t="s">
        <v>2652</v>
      </c>
      <c r="D263" s="53" t="s">
        <v>2668</v>
      </c>
      <c r="E263" s="53" t="s">
        <v>2673</v>
      </c>
      <c r="F263" s="53" t="s">
        <v>266</v>
      </c>
      <c r="G263" s="54" t="s">
        <v>35</v>
      </c>
      <c r="H263" s="47">
        <v>31</v>
      </c>
      <c r="I263" s="48">
        <f t="shared" si="30"/>
        <v>27.9</v>
      </c>
      <c r="J263" s="49">
        <f t="shared" si="31"/>
        <v>24.8</v>
      </c>
      <c r="K263" s="5"/>
      <c r="L263" s="55"/>
      <c r="M263" s="47">
        <f t="shared" si="32"/>
        <v>0</v>
      </c>
      <c r="N263" s="48">
        <f t="shared" si="33"/>
        <v>0</v>
      </c>
      <c r="O263" s="49">
        <f t="shared" si="34"/>
        <v>0</v>
      </c>
    </row>
    <row r="264" spans="2:15" x14ac:dyDescent="0.2">
      <c r="B264" s="53" t="s">
        <v>2653</v>
      </c>
      <c r="C264" s="53" t="s">
        <v>2652</v>
      </c>
      <c r="D264" s="53" t="s">
        <v>2668</v>
      </c>
      <c r="E264" s="53" t="s">
        <v>2674</v>
      </c>
      <c r="F264" s="53" t="s">
        <v>267</v>
      </c>
      <c r="G264" s="54" t="s">
        <v>35</v>
      </c>
      <c r="H264" s="47">
        <v>24</v>
      </c>
      <c r="I264" s="48">
        <f t="shared" si="30"/>
        <v>21.6</v>
      </c>
      <c r="J264" s="49">
        <f t="shared" si="31"/>
        <v>19.2</v>
      </c>
      <c r="K264" s="5"/>
      <c r="L264" s="55"/>
      <c r="M264" s="47">
        <f t="shared" si="32"/>
        <v>0</v>
      </c>
      <c r="N264" s="48">
        <f t="shared" si="33"/>
        <v>0</v>
      </c>
      <c r="O264" s="49">
        <f t="shared" si="34"/>
        <v>0</v>
      </c>
    </row>
    <row r="265" spans="2:15" x14ac:dyDescent="0.2">
      <c r="B265" s="53" t="s">
        <v>2653</v>
      </c>
      <c r="C265" s="53" t="s">
        <v>2652</v>
      </c>
      <c r="D265" s="53" t="s">
        <v>2668</v>
      </c>
      <c r="E265" s="53" t="s">
        <v>2675</v>
      </c>
      <c r="F265" s="53" t="s">
        <v>268</v>
      </c>
      <c r="G265" s="54" t="s">
        <v>35</v>
      </c>
      <c r="H265" s="47">
        <v>20</v>
      </c>
      <c r="I265" s="48">
        <f t="shared" si="30"/>
        <v>18</v>
      </c>
      <c r="J265" s="49">
        <f t="shared" si="31"/>
        <v>16</v>
      </c>
      <c r="K265" s="5"/>
      <c r="L265" s="55"/>
      <c r="M265" s="47">
        <f t="shared" si="32"/>
        <v>0</v>
      </c>
      <c r="N265" s="48">
        <f t="shared" si="33"/>
        <v>0</v>
      </c>
      <c r="O265" s="49">
        <f t="shared" si="34"/>
        <v>0</v>
      </c>
    </row>
    <row r="266" spans="2:15" x14ac:dyDescent="0.2">
      <c r="B266" s="53" t="s">
        <v>2653</v>
      </c>
      <c r="C266" s="53" t="s">
        <v>2652</v>
      </c>
      <c r="D266" s="53" t="s">
        <v>2668</v>
      </c>
      <c r="E266" s="53" t="s">
        <v>2676</v>
      </c>
      <c r="F266" s="53" t="s">
        <v>269</v>
      </c>
      <c r="G266" s="54" t="s">
        <v>35</v>
      </c>
      <c r="H266" s="47">
        <v>63</v>
      </c>
      <c r="I266" s="48">
        <f t="shared" si="30"/>
        <v>56.7</v>
      </c>
      <c r="J266" s="49">
        <f t="shared" si="31"/>
        <v>50.4</v>
      </c>
      <c r="K266" s="5"/>
      <c r="L266" s="55"/>
      <c r="M266" s="47">
        <f t="shared" si="32"/>
        <v>0</v>
      </c>
      <c r="N266" s="48">
        <f t="shared" si="33"/>
        <v>0</v>
      </c>
      <c r="O266" s="49">
        <f t="shared" si="34"/>
        <v>0</v>
      </c>
    </row>
    <row r="283" spans="2:23" s="55" customFormat="1" x14ac:dyDescent="0.2"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</row>
    <row r="288" spans="2:23" s="55" customFormat="1" x14ac:dyDescent="0.2"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</row>
    <row r="295" spans="2:23" s="55" customFormat="1" x14ac:dyDescent="0.2"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</row>
    <row r="302" spans="2:23" s="55" customFormat="1" x14ac:dyDescent="0.2"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</row>
    <row r="321" spans="2:23" s="55" customFormat="1" x14ac:dyDescent="0.2"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</row>
    <row r="322" spans="2:23" s="55" customFormat="1" x14ac:dyDescent="0.2"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</row>
    <row r="323" spans="2:23" s="55" customFormat="1" x14ac:dyDescent="0.2"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</row>
    <row r="325" spans="2:23" s="55" customFormat="1" x14ac:dyDescent="0.2"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</row>
    <row r="331" spans="2:23" s="55" customFormat="1" x14ac:dyDescent="0.2"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</row>
    <row r="338" spans="2:23" s="55" customFormat="1" x14ac:dyDescent="0.2"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</row>
    <row r="364" spans="2:23" s="55" customFormat="1" x14ac:dyDescent="0.2"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</row>
    <row r="387" spans="2:23" s="55" customFormat="1" x14ac:dyDescent="0.2"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</row>
    <row r="559" spans="2:23" s="55" customFormat="1" x14ac:dyDescent="0.2"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</row>
    <row r="560" spans="2:23" s="55" customFormat="1" x14ac:dyDescent="0.2"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</row>
    <row r="561" spans="2:23" s="55" customFormat="1" x14ac:dyDescent="0.2"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</row>
    <row r="562" spans="2:23" s="55" customFormat="1" x14ac:dyDescent="0.2"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</row>
    <row r="563" spans="2:23" s="55" customFormat="1" x14ac:dyDescent="0.2"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</row>
    <row r="564" spans="2:23" s="55" customFormat="1" x14ac:dyDescent="0.2"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</row>
    <row r="568" spans="2:23" s="55" customFormat="1" x14ac:dyDescent="0.2"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</row>
    <row r="576" spans="2:23" s="55" customFormat="1" x14ac:dyDescent="0.2"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</row>
    <row r="577" spans="2:23" s="55" customFormat="1" x14ac:dyDescent="0.2"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</row>
    <row r="585" spans="2:23" s="55" customFormat="1" x14ac:dyDescent="0.2"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</row>
  </sheetData>
  <mergeCells count="7">
    <mergeCell ref="C9:C11"/>
    <mergeCell ref="B9:B11"/>
    <mergeCell ref="H9:H10"/>
    <mergeCell ref="G9:G11"/>
    <mergeCell ref="F9:F11"/>
    <mergeCell ref="E9:E11"/>
    <mergeCell ref="D9:D11"/>
  </mergeCells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H60"/>
  <sheetViews>
    <sheetView zoomScale="85" zoomScaleNormal="85" workbookViewId="0">
      <pane ySplit="11" topLeftCell="A36" activePane="bottomLeft" state="frozen"/>
      <selection pane="bottomLeft" activeCell="G40" sqref="G40"/>
    </sheetView>
  </sheetViews>
  <sheetFormatPr defaultRowHeight="12" x14ac:dyDescent="0.2"/>
  <cols>
    <col min="1" max="1" width="9.33203125" style="16"/>
    <col min="2" max="2" width="19.1640625" style="16" bestFit="1" customWidth="1"/>
    <col min="3" max="3" width="31.5" style="16" bestFit="1" customWidth="1"/>
    <col min="4" max="4" width="31.5" style="16" customWidth="1"/>
    <col min="5" max="5" width="19.33203125" style="16" bestFit="1" customWidth="1"/>
    <col min="6" max="6" width="17.83203125" style="17" bestFit="1" customWidth="1"/>
    <col min="7" max="7" width="87.1640625" style="17" bestFit="1" customWidth="1"/>
    <col min="8" max="8" width="13.1640625" style="16" customWidth="1"/>
    <col min="9" max="9" width="37.5" style="16" bestFit="1" customWidth="1"/>
    <col min="10" max="10" width="50.83203125" style="16" bestFit="1" customWidth="1"/>
    <col min="11" max="11" width="40.5" style="16" bestFit="1" customWidth="1"/>
    <col min="12" max="12" width="31.1640625" style="16" bestFit="1" customWidth="1"/>
    <col min="13" max="13" width="19.6640625" style="16" bestFit="1" customWidth="1"/>
    <col min="14" max="16384" width="9.33203125" style="16"/>
  </cols>
  <sheetData>
    <row r="2" spans="2:8" ht="30" x14ac:dyDescent="0.2">
      <c r="C2" s="6" t="s">
        <v>273</v>
      </c>
    </row>
    <row r="3" spans="2:8" ht="15" x14ac:dyDescent="0.2">
      <c r="C3" s="7" t="s">
        <v>271</v>
      </c>
    </row>
    <row r="4" spans="2:8" ht="14.25" x14ac:dyDescent="0.2">
      <c r="C4" s="10" t="s">
        <v>272</v>
      </c>
    </row>
    <row r="5" spans="2:8" ht="14.25" x14ac:dyDescent="0.2">
      <c r="C5" s="8"/>
    </row>
    <row r="6" spans="2:8" ht="23.25" x14ac:dyDescent="0.35">
      <c r="C6" s="9" t="s">
        <v>0</v>
      </c>
    </row>
    <row r="7" spans="2:8" ht="15" x14ac:dyDescent="0.25">
      <c r="C7" s="1" t="s">
        <v>2651</v>
      </c>
    </row>
    <row r="10" spans="2:8" s="75" customFormat="1" ht="32.25" customHeight="1" x14ac:dyDescent="0.2">
      <c r="B10" s="74" t="s">
        <v>275</v>
      </c>
      <c r="C10" s="74" t="s">
        <v>276</v>
      </c>
      <c r="D10" s="74" t="s">
        <v>2774</v>
      </c>
      <c r="E10" s="74" t="s">
        <v>277</v>
      </c>
      <c r="F10" s="74" t="s">
        <v>278</v>
      </c>
      <c r="G10" s="74" t="s">
        <v>279</v>
      </c>
      <c r="H10" s="74" t="s">
        <v>2650</v>
      </c>
    </row>
    <row r="11" spans="2:8" ht="12" customHeight="1" x14ac:dyDescent="0.2">
      <c r="B11" s="19"/>
      <c r="C11" s="19"/>
      <c r="D11" s="19"/>
      <c r="E11" s="19"/>
      <c r="F11" s="19"/>
      <c r="G11" s="19"/>
      <c r="H11" s="19"/>
    </row>
    <row r="12" spans="2:8" x14ac:dyDescent="0.2">
      <c r="B12" s="16" t="s">
        <v>2651</v>
      </c>
      <c r="C12" s="16" t="s">
        <v>2679</v>
      </c>
      <c r="D12" s="16" t="s">
        <v>2680</v>
      </c>
      <c r="E12" s="16" t="s">
        <v>2681</v>
      </c>
      <c r="F12" s="18">
        <v>841171</v>
      </c>
      <c r="G12" s="16" t="s">
        <v>2682</v>
      </c>
      <c r="H12" s="17">
        <v>4718</v>
      </c>
    </row>
    <row r="13" spans="2:8" x14ac:dyDescent="0.2">
      <c r="B13" s="16" t="s">
        <v>2651</v>
      </c>
      <c r="C13" s="16" t="s">
        <v>2679</v>
      </c>
      <c r="D13" s="16" t="s">
        <v>2680</v>
      </c>
      <c r="E13" s="16" t="s">
        <v>2681</v>
      </c>
      <c r="F13" s="18">
        <v>851151</v>
      </c>
      <c r="G13" s="16" t="s">
        <v>2683</v>
      </c>
      <c r="H13" s="17">
        <v>5223</v>
      </c>
    </row>
    <row r="14" spans="2:8" x14ac:dyDescent="0.2">
      <c r="B14" s="16" t="s">
        <v>2651</v>
      </c>
      <c r="C14" s="16" t="s">
        <v>2679</v>
      </c>
      <c r="D14" s="16" t="s">
        <v>2680</v>
      </c>
      <c r="E14" s="16" t="s">
        <v>2681</v>
      </c>
      <c r="F14" s="18">
        <v>861178</v>
      </c>
      <c r="G14" s="16" t="s">
        <v>2684</v>
      </c>
      <c r="H14" s="17">
        <v>6178</v>
      </c>
    </row>
    <row r="15" spans="2:8" x14ac:dyDescent="0.2">
      <c r="B15" s="16" t="s">
        <v>2651</v>
      </c>
      <c r="C15" s="16" t="s">
        <v>2679</v>
      </c>
      <c r="D15" s="16" t="s">
        <v>2685</v>
      </c>
      <c r="E15" s="16" t="s">
        <v>2681</v>
      </c>
      <c r="F15" s="18">
        <v>821179</v>
      </c>
      <c r="G15" s="16" t="s">
        <v>2686</v>
      </c>
      <c r="H15" s="17">
        <v>4173</v>
      </c>
    </row>
    <row r="16" spans="2:8" x14ac:dyDescent="0.2">
      <c r="B16" s="16" t="s">
        <v>2651</v>
      </c>
      <c r="C16" s="16" t="s">
        <v>2679</v>
      </c>
      <c r="D16" s="16" t="s">
        <v>2685</v>
      </c>
      <c r="E16" s="16" t="s">
        <v>2681</v>
      </c>
      <c r="F16" s="18">
        <v>821181</v>
      </c>
      <c r="G16" s="16" t="s">
        <v>2687</v>
      </c>
      <c r="H16" s="17">
        <v>4563</v>
      </c>
    </row>
    <row r="17" spans="2:8" x14ac:dyDescent="0.2">
      <c r="B17" s="16" t="s">
        <v>2651</v>
      </c>
      <c r="C17" s="16" t="s">
        <v>2679</v>
      </c>
      <c r="D17" s="16" t="s">
        <v>2685</v>
      </c>
      <c r="E17" s="16" t="s">
        <v>2681</v>
      </c>
      <c r="F17" s="18">
        <v>821180</v>
      </c>
      <c r="G17" s="16" t="s">
        <v>2688</v>
      </c>
      <c r="H17" s="17">
        <v>4173</v>
      </c>
    </row>
    <row r="18" spans="2:8" x14ac:dyDescent="0.2">
      <c r="B18" s="16" t="s">
        <v>2651</v>
      </c>
      <c r="C18" s="16" t="s">
        <v>2679</v>
      </c>
      <c r="D18" s="16" t="s">
        <v>2685</v>
      </c>
      <c r="E18" s="16" t="s">
        <v>2681</v>
      </c>
      <c r="F18" s="18">
        <v>821182</v>
      </c>
      <c r="G18" s="16" t="s">
        <v>2689</v>
      </c>
      <c r="H18" s="17">
        <v>4563</v>
      </c>
    </row>
    <row r="19" spans="2:8" x14ac:dyDescent="0.2">
      <c r="B19" s="16" t="s">
        <v>2651</v>
      </c>
      <c r="C19" s="16" t="s">
        <v>2679</v>
      </c>
      <c r="D19" s="16" t="s">
        <v>2685</v>
      </c>
      <c r="E19" s="16" t="s">
        <v>2681</v>
      </c>
      <c r="F19" s="18">
        <v>831042</v>
      </c>
      <c r="G19" s="16" t="s">
        <v>2690</v>
      </c>
      <c r="H19" s="17">
        <v>5342</v>
      </c>
    </row>
    <row r="20" spans="2:8" x14ac:dyDescent="0.2">
      <c r="B20" s="16" t="s">
        <v>2651</v>
      </c>
      <c r="C20" s="16" t="s">
        <v>2679</v>
      </c>
      <c r="D20" s="16" t="s">
        <v>2685</v>
      </c>
      <c r="E20" s="16" t="s">
        <v>2681</v>
      </c>
      <c r="F20" s="18" t="s">
        <v>2692</v>
      </c>
      <c r="G20" s="16" t="s">
        <v>2691</v>
      </c>
      <c r="H20" s="17">
        <v>6900</v>
      </c>
    </row>
    <row r="21" spans="2:8" x14ac:dyDescent="0.2">
      <c r="B21" s="16" t="s">
        <v>2651</v>
      </c>
      <c r="C21" s="16" t="s">
        <v>2679</v>
      </c>
      <c r="D21" s="16" t="s">
        <v>2680</v>
      </c>
      <c r="E21" s="16" t="s">
        <v>2681</v>
      </c>
      <c r="F21" s="18">
        <v>841144</v>
      </c>
      <c r="G21" s="16" t="s">
        <v>2693</v>
      </c>
      <c r="H21" s="17">
        <v>4830</v>
      </c>
    </row>
    <row r="22" spans="2:8" x14ac:dyDescent="0.2">
      <c r="B22" s="16" t="s">
        <v>2651</v>
      </c>
      <c r="C22" s="16" t="s">
        <v>2679</v>
      </c>
      <c r="D22" s="16" t="s">
        <v>2680</v>
      </c>
      <c r="E22" s="16" t="s">
        <v>2681</v>
      </c>
      <c r="F22" s="18">
        <v>851125</v>
      </c>
      <c r="G22" s="16" t="s">
        <v>2694</v>
      </c>
      <c r="H22" s="17">
        <v>5336</v>
      </c>
    </row>
    <row r="23" spans="2:8" x14ac:dyDescent="0.2">
      <c r="B23" s="16" t="s">
        <v>2651</v>
      </c>
      <c r="C23" s="16" t="s">
        <v>2679</v>
      </c>
      <c r="D23" s="16" t="s">
        <v>2680</v>
      </c>
      <c r="E23" s="16" t="s">
        <v>2681</v>
      </c>
      <c r="F23" s="18" t="s">
        <v>2696</v>
      </c>
      <c r="G23" s="16" t="s">
        <v>2695</v>
      </c>
      <c r="H23" s="17">
        <v>6290</v>
      </c>
    </row>
    <row r="24" spans="2:8" x14ac:dyDescent="0.2">
      <c r="B24" s="16" t="s">
        <v>2651</v>
      </c>
      <c r="C24" s="16" t="s">
        <v>2679</v>
      </c>
      <c r="D24" s="16" t="s">
        <v>2680</v>
      </c>
      <c r="E24" s="16" t="s">
        <v>2681</v>
      </c>
      <c r="F24" s="18" t="s">
        <v>2698</v>
      </c>
      <c r="G24" s="16" t="s">
        <v>2697</v>
      </c>
      <c r="H24" s="17">
        <v>16016</v>
      </c>
    </row>
    <row r="25" spans="2:8" x14ac:dyDescent="0.2">
      <c r="B25" s="16" t="s">
        <v>2651</v>
      </c>
      <c r="C25" s="16" t="s">
        <v>2679</v>
      </c>
      <c r="D25" s="16" t="s">
        <v>2680</v>
      </c>
      <c r="E25" s="16" t="s">
        <v>2681</v>
      </c>
      <c r="F25" s="18" t="s">
        <v>2700</v>
      </c>
      <c r="G25" s="16" t="s">
        <v>2699</v>
      </c>
      <c r="H25" s="17">
        <v>20592</v>
      </c>
    </row>
    <row r="26" spans="2:8" x14ac:dyDescent="0.2">
      <c r="B26" s="16" t="s">
        <v>2651</v>
      </c>
      <c r="C26" s="16" t="s">
        <v>2679</v>
      </c>
      <c r="D26" s="16" t="s">
        <v>2701</v>
      </c>
      <c r="E26" s="16" t="s">
        <v>2681</v>
      </c>
      <c r="F26" s="16" t="s">
        <v>2703</v>
      </c>
      <c r="G26" s="16" t="s">
        <v>2702</v>
      </c>
      <c r="H26" s="17">
        <v>5408</v>
      </c>
    </row>
    <row r="27" spans="2:8" x14ac:dyDescent="0.2">
      <c r="B27" s="16" t="s">
        <v>2651</v>
      </c>
      <c r="C27" s="16" t="s">
        <v>2679</v>
      </c>
      <c r="D27" s="16" t="s">
        <v>2701</v>
      </c>
      <c r="E27" s="16" t="s">
        <v>2681</v>
      </c>
      <c r="F27" s="16" t="s">
        <v>2705</v>
      </c>
      <c r="G27" s="16" t="s">
        <v>2704</v>
      </c>
      <c r="H27" s="17">
        <v>6344</v>
      </c>
    </row>
    <row r="28" spans="2:8" x14ac:dyDescent="0.2">
      <c r="B28" s="16" t="s">
        <v>2651</v>
      </c>
      <c r="C28" s="16" t="s">
        <v>2679</v>
      </c>
      <c r="D28" s="16" t="s">
        <v>2701</v>
      </c>
      <c r="E28" s="16" t="s">
        <v>2681</v>
      </c>
      <c r="F28" s="16" t="s">
        <v>2707</v>
      </c>
      <c r="G28" s="16" t="s">
        <v>2706</v>
      </c>
      <c r="H28" s="17">
        <v>6968</v>
      </c>
    </row>
    <row r="29" spans="2:8" x14ac:dyDescent="0.2">
      <c r="B29" s="16" t="s">
        <v>2651</v>
      </c>
      <c r="C29" s="16" t="s">
        <v>2679</v>
      </c>
      <c r="D29" s="16" t="s">
        <v>2701</v>
      </c>
      <c r="E29" s="16" t="s">
        <v>2681</v>
      </c>
      <c r="F29" s="16" t="s">
        <v>2709</v>
      </c>
      <c r="G29" s="16" t="s">
        <v>2708</v>
      </c>
      <c r="H29" s="17">
        <v>17458</v>
      </c>
    </row>
    <row r="30" spans="2:8" x14ac:dyDescent="0.2">
      <c r="B30" s="16" t="s">
        <v>2651</v>
      </c>
      <c r="C30" s="16" t="s">
        <v>2679</v>
      </c>
      <c r="D30" s="16" t="s">
        <v>2701</v>
      </c>
      <c r="E30" s="16" t="s">
        <v>2681</v>
      </c>
      <c r="F30" s="16" t="s">
        <v>2711</v>
      </c>
      <c r="G30" s="16" t="s">
        <v>2710</v>
      </c>
      <c r="H30" s="17">
        <v>19612</v>
      </c>
    </row>
    <row r="31" spans="2:8" x14ac:dyDescent="0.2">
      <c r="B31" s="16" t="s">
        <v>2651</v>
      </c>
      <c r="C31" s="16" t="s">
        <v>2679</v>
      </c>
      <c r="D31" s="16" t="s">
        <v>2680</v>
      </c>
      <c r="E31" s="16" t="s">
        <v>2681</v>
      </c>
      <c r="F31" s="16" t="s">
        <v>2713</v>
      </c>
      <c r="G31" s="16" t="s">
        <v>2712</v>
      </c>
      <c r="H31" s="17">
        <v>11669</v>
      </c>
    </row>
    <row r="32" spans="2:8" x14ac:dyDescent="0.2">
      <c r="B32" s="16" t="s">
        <v>2651</v>
      </c>
      <c r="C32" s="16" t="s">
        <v>2679</v>
      </c>
      <c r="D32" s="16" t="s">
        <v>2680</v>
      </c>
      <c r="E32" s="16" t="s">
        <v>2681</v>
      </c>
      <c r="F32" s="16" t="s">
        <v>2715</v>
      </c>
      <c r="G32" s="16" t="s">
        <v>2714</v>
      </c>
      <c r="H32" s="17">
        <v>12012</v>
      </c>
    </row>
    <row r="33" spans="2:8" x14ac:dyDescent="0.2">
      <c r="B33" s="16" t="s">
        <v>2651</v>
      </c>
      <c r="C33" s="16" t="s">
        <v>2679</v>
      </c>
      <c r="D33" s="16" t="s">
        <v>2680</v>
      </c>
      <c r="E33" s="16" t="s">
        <v>2681</v>
      </c>
      <c r="F33" s="16" t="s">
        <v>2717</v>
      </c>
      <c r="G33" s="16" t="s">
        <v>2716</v>
      </c>
      <c r="H33" s="17">
        <v>13156</v>
      </c>
    </row>
    <row r="34" spans="2:8" x14ac:dyDescent="0.2">
      <c r="B34" s="16" t="s">
        <v>2651</v>
      </c>
      <c r="C34" s="16" t="s">
        <v>2679</v>
      </c>
      <c r="D34" s="16" t="s">
        <v>2680</v>
      </c>
      <c r="E34" s="16" t="s">
        <v>2681</v>
      </c>
      <c r="F34" s="16" t="s">
        <v>2719</v>
      </c>
      <c r="G34" s="16" t="s">
        <v>2718</v>
      </c>
      <c r="H34" s="17">
        <v>16016</v>
      </c>
    </row>
    <row r="35" spans="2:8" x14ac:dyDescent="0.2">
      <c r="B35" s="16" t="s">
        <v>2651</v>
      </c>
      <c r="C35" s="16" t="s">
        <v>2679</v>
      </c>
      <c r="D35" s="16" t="s">
        <v>2680</v>
      </c>
      <c r="E35" s="16" t="s">
        <v>2681</v>
      </c>
      <c r="F35" s="16" t="s">
        <v>2721</v>
      </c>
      <c r="G35" s="16" t="s">
        <v>2720</v>
      </c>
      <c r="H35" s="17">
        <v>19220</v>
      </c>
    </row>
    <row r="36" spans="2:8" x14ac:dyDescent="0.2">
      <c r="B36" s="16" t="s">
        <v>2651</v>
      </c>
      <c r="C36" s="16" t="s">
        <v>2679</v>
      </c>
      <c r="D36" s="16" t="s">
        <v>2680</v>
      </c>
      <c r="E36" s="16" t="s">
        <v>2681</v>
      </c>
      <c r="F36" s="16" t="s">
        <v>2723</v>
      </c>
      <c r="G36" s="16" t="s">
        <v>2722</v>
      </c>
      <c r="H36" s="17">
        <v>24024</v>
      </c>
    </row>
    <row r="37" spans="2:8" x14ac:dyDescent="0.2">
      <c r="B37" s="16" t="s">
        <v>2651</v>
      </c>
      <c r="C37" s="16" t="s">
        <v>2679</v>
      </c>
      <c r="D37" s="16" t="s">
        <v>2680</v>
      </c>
      <c r="E37" s="16" t="s">
        <v>2681</v>
      </c>
      <c r="F37" s="16" t="s">
        <v>2725</v>
      </c>
      <c r="G37" s="16" t="s">
        <v>2724</v>
      </c>
      <c r="H37" s="17">
        <v>32032</v>
      </c>
    </row>
    <row r="38" spans="2:8" x14ac:dyDescent="0.2">
      <c r="B38" s="16" t="s">
        <v>2651</v>
      </c>
      <c r="C38" s="16" t="s">
        <v>2679</v>
      </c>
      <c r="D38" s="16" t="s">
        <v>2680</v>
      </c>
      <c r="E38" s="16" t="s">
        <v>2726</v>
      </c>
      <c r="F38" s="16" t="s">
        <v>2728</v>
      </c>
      <c r="G38" s="16" t="s">
        <v>2727</v>
      </c>
      <c r="H38" s="17">
        <v>7520</v>
      </c>
    </row>
    <row r="39" spans="2:8" x14ac:dyDescent="0.2">
      <c r="B39" s="16" t="s">
        <v>2651</v>
      </c>
      <c r="C39" s="16" t="s">
        <v>2679</v>
      </c>
      <c r="D39" s="16" t="s">
        <v>2680</v>
      </c>
      <c r="E39" s="16" t="s">
        <v>2726</v>
      </c>
      <c r="F39" s="16" t="s">
        <v>2730</v>
      </c>
      <c r="G39" s="16" t="s">
        <v>2729</v>
      </c>
      <c r="H39" s="17">
        <v>8643</v>
      </c>
    </row>
    <row r="40" spans="2:8" x14ac:dyDescent="0.2">
      <c r="B40" s="16" t="s">
        <v>2651</v>
      </c>
      <c r="C40" s="16" t="s">
        <v>2679</v>
      </c>
      <c r="D40" s="16" t="s">
        <v>2680</v>
      </c>
      <c r="E40" s="16" t="s">
        <v>2726</v>
      </c>
      <c r="F40" s="16" t="s">
        <v>2732</v>
      </c>
      <c r="G40" s="16" t="s">
        <v>2731</v>
      </c>
      <c r="H40" s="17">
        <v>10712</v>
      </c>
    </row>
    <row r="41" spans="2:8" x14ac:dyDescent="0.2">
      <c r="B41" s="16" t="s">
        <v>2651</v>
      </c>
      <c r="C41" s="16" t="s">
        <v>2679</v>
      </c>
      <c r="D41" s="16" t="s">
        <v>2680</v>
      </c>
      <c r="E41" s="16" t="s">
        <v>2726</v>
      </c>
      <c r="F41" s="16" t="s">
        <v>2734</v>
      </c>
      <c r="G41" s="16" t="s">
        <v>2733</v>
      </c>
      <c r="H41" s="17">
        <v>12642</v>
      </c>
    </row>
    <row r="42" spans="2:8" x14ac:dyDescent="0.2">
      <c r="B42" s="16" t="s">
        <v>2651</v>
      </c>
      <c r="C42" s="16" t="s">
        <v>2679</v>
      </c>
      <c r="D42" s="16" t="s">
        <v>2701</v>
      </c>
      <c r="E42" s="16" t="s">
        <v>2726</v>
      </c>
      <c r="F42" s="16" t="s">
        <v>2736</v>
      </c>
      <c r="G42" s="16" t="s">
        <v>2735</v>
      </c>
      <c r="H42" s="17">
        <v>9464</v>
      </c>
    </row>
    <row r="43" spans="2:8" x14ac:dyDescent="0.2">
      <c r="B43" s="16" t="s">
        <v>2651</v>
      </c>
      <c r="C43" s="16" t="s">
        <v>2679</v>
      </c>
      <c r="D43" s="16" t="s">
        <v>2701</v>
      </c>
      <c r="E43" s="16" t="s">
        <v>2726</v>
      </c>
      <c r="F43" s="16" t="s">
        <v>2738</v>
      </c>
      <c r="G43" s="16" t="s">
        <v>2737</v>
      </c>
      <c r="H43" s="17">
        <v>11680</v>
      </c>
    </row>
    <row r="44" spans="2:8" x14ac:dyDescent="0.2">
      <c r="B44" s="16" t="s">
        <v>2651</v>
      </c>
      <c r="C44" s="16" t="s">
        <v>2679</v>
      </c>
      <c r="D44" s="16" t="s">
        <v>2680</v>
      </c>
      <c r="E44" s="16" t="s">
        <v>2726</v>
      </c>
      <c r="F44" s="16" t="s">
        <v>2740</v>
      </c>
      <c r="G44" s="16" t="s">
        <v>2739</v>
      </c>
      <c r="H44" s="17">
        <v>5762</v>
      </c>
    </row>
    <row r="45" spans="2:8" x14ac:dyDescent="0.2">
      <c r="B45" s="16" t="s">
        <v>2651</v>
      </c>
      <c r="C45" s="16" t="s">
        <v>2679</v>
      </c>
      <c r="D45" s="16" t="s">
        <v>2680</v>
      </c>
      <c r="E45" s="16" t="s">
        <v>2726</v>
      </c>
      <c r="F45" s="16" t="s">
        <v>2742</v>
      </c>
      <c r="G45" s="16" t="s">
        <v>2741</v>
      </c>
      <c r="H45" s="17">
        <v>6656</v>
      </c>
    </row>
    <row r="46" spans="2:8" x14ac:dyDescent="0.2">
      <c r="B46" s="16" t="s">
        <v>2651</v>
      </c>
      <c r="C46" s="16" t="s">
        <v>2679</v>
      </c>
      <c r="D46" s="16" t="s">
        <v>2680</v>
      </c>
      <c r="E46" s="16" t="s">
        <v>2726</v>
      </c>
      <c r="F46" s="16" t="s">
        <v>2744</v>
      </c>
      <c r="G46" s="16" t="s">
        <v>2743</v>
      </c>
      <c r="H46" s="17">
        <v>8216</v>
      </c>
    </row>
    <row r="47" spans="2:8" x14ac:dyDescent="0.2">
      <c r="B47" s="16" t="s">
        <v>2651</v>
      </c>
      <c r="C47" s="16" t="s">
        <v>2679</v>
      </c>
      <c r="D47" s="16" t="s">
        <v>2680</v>
      </c>
      <c r="E47" s="16" t="s">
        <v>2726</v>
      </c>
      <c r="F47" s="16" t="s">
        <v>2746</v>
      </c>
      <c r="G47" s="16" t="s">
        <v>2745</v>
      </c>
      <c r="H47" s="17">
        <v>9724</v>
      </c>
    </row>
    <row r="48" spans="2:8" x14ac:dyDescent="0.2">
      <c r="B48" s="16" t="s">
        <v>2651</v>
      </c>
      <c r="C48" s="16" t="s">
        <v>2679</v>
      </c>
      <c r="D48" s="16" t="s">
        <v>2680</v>
      </c>
      <c r="E48" s="16" t="s">
        <v>2726</v>
      </c>
      <c r="F48" s="16" t="s">
        <v>2748</v>
      </c>
      <c r="G48" s="16" t="s">
        <v>2747</v>
      </c>
      <c r="H48" s="17">
        <v>6875</v>
      </c>
    </row>
    <row r="49" spans="2:8" x14ac:dyDescent="0.2">
      <c r="B49" s="16" t="s">
        <v>2651</v>
      </c>
      <c r="C49" s="16" t="s">
        <v>2679</v>
      </c>
      <c r="D49" s="16" t="s">
        <v>2680</v>
      </c>
      <c r="E49" s="16" t="s">
        <v>2726</v>
      </c>
      <c r="F49" s="16" t="s">
        <v>2750</v>
      </c>
      <c r="G49" s="16" t="s">
        <v>2749</v>
      </c>
      <c r="H49" s="17">
        <v>7946</v>
      </c>
    </row>
    <row r="50" spans="2:8" x14ac:dyDescent="0.2">
      <c r="B50" s="16" t="s">
        <v>2651</v>
      </c>
      <c r="C50" s="16" t="s">
        <v>2679</v>
      </c>
      <c r="D50" s="16" t="s">
        <v>2680</v>
      </c>
      <c r="E50" s="16" t="s">
        <v>2726</v>
      </c>
      <c r="F50" s="16" t="s">
        <v>2752</v>
      </c>
      <c r="G50" s="16" t="s">
        <v>2751</v>
      </c>
      <c r="H50" s="17">
        <v>9828</v>
      </c>
    </row>
    <row r="51" spans="2:8" x14ac:dyDescent="0.2">
      <c r="B51" s="16" t="s">
        <v>2651</v>
      </c>
      <c r="C51" s="16" t="s">
        <v>2679</v>
      </c>
      <c r="D51" s="16" t="s">
        <v>2680</v>
      </c>
      <c r="E51" s="16" t="s">
        <v>2726</v>
      </c>
      <c r="F51" s="16" t="s">
        <v>2754</v>
      </c>
      <c r="G51" s="16" t="s">
        <v>2753</v>
      </c>
      <c r="H51" s="17">
        <v>11596</v>
      </c>
    </row>
    <row r="52" spans="2:8" x14ac:dyDescent="0.2">
      <c r="B52" s="16" t="s">
        <v>2651</v>
      </c>
      <c r="C52" s="16" t="s">
        <v>2679</v>
      </c>
      <c r="D52" s="16" t="s">
        <v>2701</v>
      </c>
      <c r="E52" s="16" t="s">
        <v>2726</v>
      </c>
      <c r="F52" s="16" t="s">
        <v>2756</v>
      </c>
      <c r="G52" s="16" t="s">
        <v>2755</v>
      </c>
      <c r="H52" s="17">
        <v>8664</v>
      </c>
    </row>
    <row r="53" spans="2:8" x14ac:dyDescent="0.2">
      <c r="B53" s="16" t="s">
        <v>2651</v>
      </c>
      <c r="C53" s="16" t="s">
        <v>2679</v>
      </c>
      <c r="D53" s="16" t="s">
        <v>2701</v>
      </c>
      <c r="E53" s="16" t="s">
        <v>2726</v>
      </c>
      <c r="F53" s="16" t="s">
        <v>2758</v>
      </c>
      <c r="G53" s="16" t="s">
        <v>2757</v>
      </c>
      <c r="H53" s="17">
        <v>10712</v>
      </c>
    </row>
    <row r="54" spans="2:8" x14ac:dyDescent="0.2">
      <c r="B54" s="16" t="s">
        <v>2651</v>
      </c>
      <c r="C54" s="16" t="s">
        <v>2679</v>
      </c>
      <c r="D54" s="16" t="s">
        <v>2685</v>
      </c>
      <c r="E54" s="16" t="s">
        <v>2726</v>
      </c>
      <c r="F54" s="16" t="s">
        <v>2760</v>
      </c>
      <c r="G54" s="16" t="s">
        <v>2759</v>
      </c>
      <c r="H54" s="17">
        <v>3785</v>
      </c>
    </row>
    <row r="55" spans="2:8" x14ac:dyDescent="0.2">
      <c r="B55" s="16" t="s">
        <v>2651</v>
      </c>
      <c r="C55" s="16" t="s">
        <v>2679</v>
      </c>
      <c r="D55" s="16" t="s">
        <v>2685</v>
      </c>
      <c r="E55" s="16" t="s">
        <v>2726</v>
      </c>
      <c r="F55" s="16" t="s">
        <v>2762</v>
      </c>
      <c r="G55" s="16" t="s">
        <v>2761</v>
      </c>
      <c r="H55" s="17">
        <v>4063</v>
      </c>
    </row>
    <row r="56" spans="2:8" x14ac:dyDescent="0.2">
      <c r="B56" s="16" t="s">
        <v>2651</v>
      </c>
      <c r="C56" s="16" t="s">
        <v>2679</v>
      </c>
      <c r="D56" s="16" t="s">
        <v>2685</v>
      </c>
      <c r="E56" s="16" t="s">
        <v>2726</v>
      </c>
      <c r="F56" s="16" t="s">
        <v>2764</v>
      </c>
      <c r="G56" s="16" t="s">
        <v>2763</v>
      </c>
      <c r="H56" s="17">
        <v>3183</v>
      </c>
    </row>
    <row r="57" spans="2:8" x14ac:dyDescent="0.2">
      <c r="B57" s="16" t="s">
        <v>2651</v>
      </c>
      <c r="C57" s="16" t="s">
        <v>2679</v>
      </c>
      <c r="D57" s="16" t="s">
        <v>2685</v>
      </c>
      <c r="E57" s="16" t="s">
        <v>2726</v>
      </c>
      <c r="F57" s="16" t="s">
        <v>2766</v>
      </c>
      <c r="G57" s="16" t="s">
        <v>2765</v>
      </c>
      <c r="H57" s="17">
        <v>3183</v>
      </c>
    </row>
    <row r="58" spans="2:8" x14ac:dyDescent="0.2">
      <c r="B58" s="16" t="s">
        <v>2651</v>
      </c>
      <c r="C58" s="16" t="s">
        <v>2767</v>
      </c>
      <c r="E58" s="16" t="s">
        <v>2726</v>
      </c>
      <c r="F58" s="16" t="s">
        <v>2769</v>
      </c>
      <c r="G58" s="16" t="s">
        <v>2768</v>
      </c>
      <c r="H58" s="17">
        <v>3445</v>
      </c>
    </row>
    <row r="59" spans="2:8" x14ac:dyDescent="0.2">
      <c r="B59" s="16" t="s">
        <v>2651</v>
      </c>
      <c r="C59" s="16" t="s">
        <v>2767</v>
      </c>
      <c r="E59" s="16" t="s">
        <v>2726</v>
      </c>
      <c r="F59" s="16" t="s">
        <v>2771</v>
      </c>
      <c r="G59" s="16" t="s">
        <v>2770</v>
      </c>
      <c r="H59" s="17">
        <v>3713</v>
      </c>
    </row>
    <row r="60" spans="2:8" x14ac:dyDescent="0.2">
      <c r="B60" s="16" t="s">
        <v>2651</v>
      </c>
      <c r="C60" s="16" t="s">
        <v>2767</v>
      </c>
      <c r="E60" s="16" t="s">
        <v>2726</v>
      </c>
      <c r="F60" s="16" t="s">
        <v>2773</v>
      </c>
      <c r="G60" s="16" t="s">
        <v>2772</v>
      </c>
      <c r="H60" s="17">
        <v>4784</v>
      </c>
    </row>
  </sheetData>
  <autoFilter ref="B11:H1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котельное оборудование</vt:lpstr>
      <vt:lpstr>Полипропилен</vt:lpstr>
      <vt:lpstr>Водонагреватели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operator</cp:lastModifiedBy>
  <dcterms:created xsi:type="dcterms:W3CDTF">2012-09-06T03:18:01Z</dcterms:created>
  <dcterms:modified xsi:type="dcterms:W3CDTF">2012-12-24T03:33:01Z</dcterms:modified>
</cp:coreProperties>
</file>