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7395" windowWidth="15480" windowHeight="7575" tabRatio="939" activeTab="0"/>
  </bookViews>
  <sheets>
    <sheet name="Оглавление" sheetId="1" r:id="rId1"/>
    <sheet name="Мембраны,плёнки" sheetId="2" r:id="rId2"/>
    <sheet name="Тепло-звукоизоляция" sheetId="3" r:id="rId3"/>
    <sheet name="Сотовый поликарбонат" sheetId="4" r:id="rId4"/>
    <sheet name="Базальтовая теплоизоляция" sheetId="5" r:id="rId5"/>
    <sheet name="Энергофлекс" sheetId="6" r:id="rId6"/>
    <sheet name="Армофол, Порилекс" sheetId="7" r:id="rId7"/>
    <sheet name="Green Board" sheetId="8" r:id="rId8"/>
    <sheet name="Профиль для ГВЛ и НВФ" sheetId="9" r:id="rId9"/>
    <sheet name="Крепители для теплоизоляции" sheetId="10" r:id="rId10"/>
    <sheet name="Кровля" sheetId="11" r:id="rId11"/>
  </sheets>
  <definedNames>
    <definedName name="_xlnm.Print_Area" localSheetId="4">'Базальтовая теплоизоляция'!$A$2:$M$23</definedName>
    <definedName name="_xlnm.Print_Area" localSheetId="8">'Профиль для ГВЛ и НВФ'!$A$1:$J$62</definedName>
    <definedName name="_xlnm.Print_Area" localSheetId="5">'Энергофлекс'!$A$1:$Q$77</definedName>
  </definedNames>
  <calcPr fullCalcOnLoad="1"/>
</workbook>
</file>

<file path=xl/sharedStrings.xml><?xml version="1.0" encoding="utf-8"?>
<sst xmlns="http://schemas.openxmlformats.org/spreadsheetml/2006/main" count="671" uniqueCount="441">
  <si>
    <t>Сотовый поликарбонат Goodsense 6 мм</t>
  </si>
  <si>
    <t>6 мм</t>
  </si>
  <si>
    <r>
      <t xml:space="preserve">                    6мм х 2.1м х6.0м </t>
    </r>
    <r>
      <rPr>
        <b/>
        <sz val="12"/>
        <rFont val="Times New Roman"/>
        <family val="1"/>
      </rPr>
      <t>прозрачный</t>
    </r>
  </si>
  <si>
    <r>
      <t xml:space="preserve">                    6мм х 2.1м х 6.0 м </t>
    </r>
    <r>
      <rPr>
        <b/>
        <sz val="12"/>
        <rFont val="Times New Roman"/>
        <family val="1"/>
      </rPr>
      <t>молочный</t>
    </r>
  </si>
  <si>
    <t>Сотовый поликарбонат Goodsense 8 мм</t>
  </si>
  <si>
    <t>8 мм</t>
  </si>
  <si>
    <r>
      <t xml:space="preserve">                    8мм х 2,1м х 6.0м </t>
    </r>
    <r>
      <rPr>
        <b/>
        <sz val="12"/>
        <rFont val="Times New Roman"/>
        <family val="1"/>
      </rPr>
      <t>молочный</t>
    </r>
  </si>
  <si>
    <r>
      <t xml:space="preserve">                    8мм х 2,1м х 6.0м </t>
    </r>
    <r>
      <rPr>
        <b/>
        <sz val="12"/>
        <rFont val="Times New Roman"/>
        <family val="1"/>
      </rPr>
      <t>прозрачный</t>
    </r>
  </si>
  <si>
    <t>Сотовый поликарбонат Goodsense 10 мм</t>
  </si>
  <si>
    <t>10 мм</t>
  </si>
  <si>
    <r>
      <t xml:space="preserve">                    10мм 2,1*6.0 м </t>
    </r>
    <r>
      <rPr>
        <b/>
        <sz val="12"/>
        <rFont val="Times New Roman"/>
        <family val="1"/>
      </rPr>
      <t>прозрачный</t>
    </r>
  </si>
  <si>
    <t>Комплектующие для сотового поликарбоната</t>
  </si>
  <si>
    <t>рул</t>
  </si>
  <si>
    <t>Хлыст</t>
  </si>
  <si>
    <t>Герметизирующая лента                              25 мм *50м</t>
  </si>
  <si>
    <t>Перфорированная соединительная лента    25ммх33м</t>
  </si>
  <si>
    <t>Сотовый поликарбонат</t>
  </si>
  <si>
    <t>Теплоизоляция "Тепловит-20" 1,26м.куб (1200*610*50 мм; 1,26 м3; 25,2 м2) 20 кг/м3; Китай</t>
  </si>
  <si>
    <t>СФЕРА ПРИМЕНЕНИЯ</t>
  </si>
  <si>
    <t>НАИМЕНОВАНИЕ ПРОДУК ЦИИ</t>
  </si>
  <si>
    <t>ЕД. ИЗМ.</t>
  </si>
  <si>
    <t>ПЛОТ- НОСТЬ КГ/М3</t>
  </si>
  <si>
    <t>РАЗМЕР, ММ</t>
  </si>
  <si>
    <t>ЦЕНА с НДС, руб.</t>
  </si>
  <si>
    <t>Маты прошивные теплоизоляционные из базальтового волокна по ТУ 5769-019-00287220-2006</t>
  </si>
  <si>
    <t>Изоляция трубопроводов, гражданское, промышленное строительство, теплоэнергетика.</t>
  </si>
  <si>
    <t>МП75</t>
  </si>
  <si>
    <t>до 85</t>
  </si>
  <si>
    <t>3250х1000х80,х60</t>
  </si>
  <si>
    <t>МП100</t>
  </si>
  <si>
    <t>до 110</t>
  </si>
  <si>
    <t>3250х1000х60</t>
  </si>
  <si>
    <t>ТУ 5762-043-17925162-2006</t>
  </si>
  <si>
    <t>Ненагруженная тепло-звукоизоляция горизонтальных, вертикальных и наклонных конструкций, утепление скатных кровель, в т.ч. Мансардных, чердачных перекрытий, теплоизоляция полов, тепло-звукоизоляция каркасных стен и перегородок.</t>
  </si>
  <si>
    <t>1000х500х50; 100</t>
  </si>
  <si>
    <t>ТехноЛайт Экстра</t>
  </si>
  <si>
    <t>Ненагруженная тепло-звукоизоляция горизонтальных, вертикальных и наклонных конструкций, утепление скатных кровель, в т.ч. Мансардных, чердачных перекрытий, теплоизоляция полов. Нижний теплоизоляционный слой в фасадных системах малоэтажных зданий при двухслойном исполнении в сочетании с "ТехноВент Стандарт" или "ТехноВент Проф".</t>
  </si>
  <si>
    <t xml:space="preserve">                                                                                                     ТехноБлок Стандарт</t>
  </si>
  <si>
    <t>45±5</t>
  </si>
  <si>
    <t>ТУ 5769-016-00287220-2005</t>
  </si>
  <si>
    <t>Базалит Л-75</t>
  </si>
  <si>
    <t>51-75</t>
  </si>
  <si>
    <t>Ненагруженная тепло-звукоизоляция горизонтальных, вертикальных и наклонных конструкций, в т.ч. Для устройства полов, потолков, внутренних перегородок. В качестве среднего слоя в трёхслойных облегчённых стенах малоэтажных зданий и облегчённой кладке. Нижний теплоизоляционный слой в фасадных системах при двухслойном исполнении в сочетании с "ТехноВент Стандарт" или "ТехноВент Проф".</t>
  </si>
  <si>
    <t>Теплоизоляционный слой в фасадных системах наружных стен зданий при однослойном исполнении изоляции. В качестве нижнего слоя в фасадных системах при двухслойном исполнении в сочетании с "ТехноВент Проф". В качестве верхнего слоя при двухслойном исполнении изоляции в сочетании с "ТехноБлок Стандарт" и "Л-75" в малоэтажном строительстве.</t>
  </si>
  <si>
    <t>ТехноВент Стандарт</t>
  </si>
  <si>
    <t>80-100</t>
  </si>
  <si>
    <t>Теплоизоляционный слой в фасадных системах с венилируемым воздушным зазором наружных стен зданий при однослойном исполнении изоляции. В качестве верхнего слоя при двухслойном исполнении в сочетании с Базалит "ТехноВент Стандарт", "ТехноБлок Стандарт" и "Л-75".</t>
  </si>
  <si>
    <t>ТехноВент Проф</t>
  </si>
  <si>
    <t>100-125</t>
  </si>
  <si>
    <t>ТУ 5769-017-00287220-2005</t>
  </si>
  <si>
    <t>Звукоизоляция перегородок, средний слой в кирпичных стенах на гибких связях, нижний слой в многослойной изоляции покрытий, изоляция стен под штукатурку.</t>
  </si>
  <si>
    <t>Базалит ПТ-150</t>
  </si>
  <si>
    <t>126-150</t>
  </si>
  <si>
    <t>Слой в однослойной изоляции покрытий, средний слой в трёхслойных железобетонныхи ограждающих конструкциях, изоляция стен под штукатурку.</t>
  </si>
  <si>
    <t>Базалит ПТ-175</t>
  </si>
  <si>
    <t>151-175</t>
  </si>
  <si>
    <t>1000х500х50; 60</t>
  </si>
  <si>
    <t>Верхний слой в многослойной изоляции покрытий, звукоизоляция полов под стяжку, средний слой в трёхслойных бетонных и железобетонных конструкциях, изоляция стен под штукатурку.</t>
  </si>
  <si>
    <t>Базалит ПТ-200</t>
  </si>
  <si>
    <t>175-200</t>
  </si>
  <si>
    <t>ТУ 5769-018-00287220-2005</t>
  </si>
  <si>
    <t>Базалит Сэндвич-С</t>
  </si>
  <si>
    <t>111-130</t>
  </si>
  <si>
    <t>1000х500х50</t>
  </si>
  <si>
    <t>Базалит Сэндвич-К</t>
  </si>
  <si>
    <t>131-150</t>
  </si>
  <si>
    <t>2,4*0,6*0,05</t>
  </si>
  <si>
    <t>2,4*0,6*0,03</t>
  </si>
  <si>
    <t>Экструдированный пенополистирол (по ТУ 2244-001-74961933-2008)</t>
  </si>
  <si>
    <t>Группа  горючести</t>
  </si>
  <si>
    <t>Размеры листа, м</t>
  </si>
  <si>
    <t xml:space="preserve">Цена с НДС за куб.м., руб. </t>
  </si>
  <si>
    <t>Тепло- и звукоизоляция стен и фасадов, всех видов кровель и полов, фундаментов, цоколей фасадов.</t>
  </si>
  <si>
    <r>
      <t xml:space="preserve">ЕВРОПЛЕКС-35                                    </t>
    </r>
    <r>
      <rPr>
        <sz val="10"/>
        <color indexed="8"/>
        <rFont val="A_AlbionicTitulBrk"/>
        <family val="0"/>
      </rPr>
      <t>(плотность от 33,1 до 38 кг/м³)</t>
    </r>
  </si>
  <si>
    <t>экструдированный пенополистирол</t>
  </si>
  <si>
    <t>Сотовый поликарбонат Goodsense 4 мм</t>
  </si>
  <si>
    <t>4 мм</t>
  </si>
  <si>
    <r>
      <t xml:space="preserve">                    4мм х 2.1м х6.0м  </t>
    </r>
    <r>
      <rPr>
        <b/>
        <sz val="12"/>
        <rFont val="Times New Roman"/>
        <family val="1"/>
      </rPr>
      <t>молочный</t>
    </r>
  </si>
  <si>
    <t xml:space="preserve">                        ----//----</t>
  </si>
  <si>
    <r>
      <t xml:space="preserve">                    4мм х 2.1м х6.0м  </t>
    </r>
    <r>
      <rPr>
        <b/>
        <sz val="12"/>
        <rFont val="Times New Roman"/>
        <family val="1"/>
      </rPr>
      <t>прозрачный</t>
    </r>
  </si>
  <si>
    <t>из штапельного стекловолокна</t>
  </si>
  <si>
    <t>цилиндры (скорлупы) из пенополиуретана</t>
  </si>
  <si>
    <t>4 страница</t>
  </si>
  <si>
    <t>Область применения теплоизоляции</t>
  </si>
  <si>
    <t>пенополистирол</t>
  </si>
  <si>
    <t>Ветро-влагозащитные мембраны</t>
  </si>
  <si>
    <t>ИЗОСПАН-АМ (гидро-ветрозащитная двухслойная мембрана) 70м2</t>
  </si>
  <si>
    <t>м2</t>
  </si>
  <si>
    <t>ИЗОСПАН-А (ветро-влагозащитная мембрана) 70м2</t>
  </si>
  <si>
    <t>ИЗОСПАН AS 70м2</t>
  </si>
  <si>
    <t>Гидро-пароизоляция</t>
  </si>
  <si>
    <t>ИЗОСПАН-В (пароизоляция) 70м2</t>
  </si>
  <si>
    <t>ИЗОСПАН С 70м2</t>
  </si>
  <si>
    <t>ИЗОСПАН-D (универсальная гидро-пароизолция) 70м2</t>
  </si>
  <si>
    <t>ИЗОСПАН DM 70м2</t>
  </si>
  <si>
    <t>Отражающая гидро-пароизоляция</t>
  </si>
  <si>
    <t>Изоспан</t>
  </si>
  <si>
    <t>Спанлайт</t>
  </si>
  <si>
    <t>Пенотерм</t>
  </si>
  <si>
    <t>Порилекс</t>
  </si>
  <si>
    <t>Теплоизоляционные цилиндры (скорлупы) из пенополиуретана</t>
  </si>
  <si>
    <t>Скорлупа СкППУ 57/40 - БП</t>
  </si>
  <si>
    <t>м.пог.</t>
  </si>
  <si>
    <t>Скорлупа СкППУ 76/40 - БП</t>
  </si>
  <si>
    <t>Скорлупа СкППУ 89/40 - БП</t>
  </si>
  <si>
    <t>Скорлупа СкППУ 108/50 - БП</t>
  </si>
  <si>
    <t>Скорлупа СкППУ 114/50 - БП</t>
  </si>
  <si>
    <t>Скорлупа СкППУ 133/50 - БП</t>
  </si>
  <si>
    <t>Скорлупа СкППУ 159/50 - БП</t>
  </si>
  <si>
    <t>Скорлупа СкППУ 219/60 - БП</t>
  </si>
  <si>
    <t>Скорлупа СкППУ 273/60 - БП</t>
  </si>
  <si>
    <t>Скорлупа СкППУ 325/60 - БП</t>
  </si>
  <si>
    <t>Скорлупа СкППУ 426/60 - БП</t>
  </si>
  <si>
    <t>Скорлупа СкППУ 530/50 - БП</t>
  </si>
  <si>
    <t>Скорлупа СкППУ 530/80 - БП</t>
  </si>
  <si>
    <t>*скорлупа может быть изготовлена с покрытием: из фольги; стеклоткани; оцинковки</t>
  </si>
  <si>
    <t>ИЗОСПАН FS 70м2</t>
  </si>
  <si>
    <t>ИЗОСПАН FD 70м2</t>
  </si>
  <si>
    <t>Отражающая тепло-гидро-пароизоляция</t>
  </si>
  <si>
    <t xml:space="preserve">ИЗОСПАН FX (2 мм) 36м2 </t>
  </si>
  <si>
    <t>ИЗОСПАН FX (3 мм) 36м2</t>
  </si>
  <si>
    <t>ИЗОСПАН FX (4 мм) 36м2</t>
  </si>
  <si>
    <t>ИЗОСПАН FX (5 мм) 36м2</t>
  </si>
  <si>
    <t>ИЗОСПАН-FL (0,05х50м) - металлизированая клейкая лента 50м.пог.</t>
  </si>
  <si>
    <t>рул.</t>
  </si>
  <si>
    <t>Тепло-звукоизоляция из штапельного стекловолокна</t>
  </si>
  <si>
    <t>упак.</t>
  </si>
  <si>
    <t>м3</t>
  </si>
  <si>
    <t>Плиты теплоизоляционные из базальтового волокна</t>
  </si>
  <si>
    <t>лист</t>
  </si>
  <si>
    <t>склад: ул.Зеленая 3в (база "Сантехпоставка")</t>
  </si>
  <si>
    <t>2 страница</t>
  </si>
  <si>
    <t>Тепло-звукоизоляция</t>
  </si>
  <si>
    <t>3 страница</t>
  </si>
  <si>
    <t>на Дальнем Востоке</t>
  </si>
  <si>
    <t>Базальтовая теплоизоляция</t>
  </si>
  <si>
    <t>5 страница</t>
  </si>
  <si>
    <t>Энергофлекс</t>
  </si>
  <si>
    <t>6 страница</t>
  </si>
  <si>
    <r>
      <t xml:space="preserve">Средний слой при изготовлении </t>
    </r>
    <r>
      <rPr>
        <b/>
        <sz val="9"/>
        <rFont val="Calibri"/>
        <family val="2"/>
      </rPr>
      <t>стеновых</t>
    </r>
    <r>
      <rPr>
        <sz val="9"/>
        <rFont val="Calibri"/>
        <family val="2"/>
      </rPr>
      <t xml:space="preserve"> сэндвич-панелей.</t>
    </r>
  </si>
  <si>
    <r>
      <t xml:space="preserve">Средний слой при изготовлении </t>
    </r>
    <r>
      <rPr>
        <b/>
        <sz val="9"/>
        <rFont val="Calibri"/>
        <family val="2"/>
      </rPr>
      <t>кровельных</t>
    </r>
    <r>
      <rPr>
        <sz val="9"/>
        <rFont val="Calibri"/>
        <family val="2"/>
      </rPr>
      <t xml:space="preserve"> сэндвич-панелей.</t>
    </r>
  </si>
  <si>
    <t>Трубка Энергофлекс ПРОТЕКТ (К) 18/4 (1рул/10м)</t>
  </si>
  <si>
    <t>м</t>
  </si>
  <si>
    <t>Трубка Энергофлекс ПРОТЕКТ (С) 18/4 (1рул/10м)</t>
  </si>
  <si>
    <t>Трубка Энергофлекс ПРОТЕКТ (К) 22/4 (1рул/10м)</t>
  </si>
  <si>
    <t>Трубка Энергофлекс ПРОТЕКТ (С) 22/4 (1рул/10м)</t>
  </si>
  <si>
    <t>Труба теп. Энергофлекс Супер 18/6 2м</t>
  </si>
  <si>
    <t>шт</t>
  </si>
  <si>
    <t>Труба теп. Энергофлекс Супер 22/6 2м</t>
  </si>
  <si>
    <t>Трубка Энергофлекс Супер 18/9 1м в коробке – 64м</t>
  </si>
  <si>
    <t>Трубка Энергофлекс Супер 22/9 1м в коробке – 56м</t>
  </si>
  <si>
    <t>Трубка Энергофлекс Супер 28/9 1м в коробке – 42м</t>
  </si>
  <si>
    <t>Трубка Энергофлекс Супер 35/9 1м в коробке – 36м</t>
  </si>
  <si>
    <t>Трубка Энергофлекс Супер 35/9 2м</t>
  </si>
  <si>
    <t>Трубка Энергофлекс Супер 42/9 1м в коробке – 25м</t>
  </si>
  <si>
    <t>Трубка Энергофлекс Супер 45/9 2м</t>
  </si>
  <si>
    <t>Трубка Энергофлекс Супер 48/9 2м</t>
  </si>
  <si>
    <t>Трубка Энергофлекс Супер 76/9 2м</t>
  </si>
  <si>
    <t xml:space="preserve">Трубка Энергофлекс Супер 89/9 2м </t>
  </si>
  <si>
    <t>Трубка Энергофлекс Супер 110/9 2м</t>
  </si>
  <si>
    <t>Труба теп.Энергофлекс Супер 22\13 2м</t>
  </si>
  <si>
    <t>Труба теп.Энергофлекс Супер 28\13 2м</t>
  </si>
  <si>
    <t>Труба теп.Энергофлекс Супер 35\13 2м</t>
  </si>
  <si>
    <t>Труба теп.Энергофлекс Супер 42\13 2м</t>
  </si>
  <si>
    <t>Труба теп. Энергофлекс Супер 45/13 2м</t>
  </si>
  <si>
    <t>Труба теп.Энергофлекс Супер 48\13 2м</t>
  </si>
  <si>
    <t>Труба теп. Энергофлекс Супер 54/13мм</t>
  </si>
  <si>
    <t>Труба теп.Энергофлекс Супер 60\13 2м</t>
  </si>
  <si>
    <t>Труба теп. Энергофлекс Супер 64/13 2м</t>
  </si>
  <si>
    <t>Труба теп.Энергофлекс Супер 76\13 2м</t>
  </si>
  <si>
    <t>Труба теп.Энергофлекс Супер 89\13 2м</t>
  </si>
  <si>
    <t>Труба теп. Энергофлекс Супер 110/13 2м</t>
  </si>
  <si>
    <t>Труба теп.Энергофлекс Супер 114\13 2м</t>
  </si>
  <si>
    <t>Трубка Энергофлекс 22/20 2м</t>
  </si>
  <si>
    <t>Трубка Энергофлекс 28/20 2м</t>
  </si>
  <si>
    <t>Трубка Энергофлекс 60/20 2м</t>
  </si>
  <si>
    <t>Трубка Энергофлекс 76/20 2м</t>
  </si>
  <si>
    <t>Трубка Энергофлекс 110/20 2м</t>
  </si>
  <si>
    <t>Рулон.Энергофлекс Супер Р10\1-20 20м2</t>
  </si>
  <si>
    <t>Рулон.Энергофлекс Блэк Стар АЛ10\1.2-20    24м2 (самоклеящаяся основа)</t>
  </si>
  <si>
    <t>Лента Энергофлекс Супер СК-3\0.05-15</t>
  </si>
  <si>
    <t>Лента армированная самоклеящаяся «Энергофлекс» 48м</t>
  </si>
  <si>
    <t>Зажимы Энергофлекс (1уп/100шт)</t>
  </si>
  <si>
    <t>упак</t>
  </si>
  <si>
    <t>Трубка Энергофлекс 35/20 2м</t>
  </si>
  <si>
    <t>Трубка Энергофлекс 42/20 2м</t>
  </si>
  <si>
    <t>Наименование</t>
  </si>
  <si>
    <t>Ед.изм.</t>
  </si>
  <si>
    <t>Цена (с НДС)</t>
  </si>
  <si>
    <t>Отражающая изоляция АРМОФОЛ (тепло-гидро-паро-ветроизоляция) на основе алюминиевой фольги со слоем стеклосетки, стеклоткани, полипропилена</t>
  </si>
  <si>
    <t>Марка</t>
  </si>
  <si>
    <t>м2, в рулоне</t>
  </si>
  <si>
    <t>м3, в рулоне</t>
  </si>
  <si>
    <t>стоимость за м2</t>
  </si>
  <si>
    <t>стоимость за рулон</t>
  </si>
  <si>
    <t>Армафол тип А 1200*50</t>
  </si>
  <si>
    <t>Армафол тип В 1200*50</t>
  </si>
  <si>
    <t>Армафол тип ТК  1000*25</t>
  </si>
  <si>
    <t>Армафол Экстра тип А  1000*50</t>
  </si>
  <si>
    <t>Отражающая универсальная тепло-звукоизоляция Порилекс (Пенофол) до +100</t>
  </si>
  <si>
    <t>Толщина</t>
  </si>
  <si>
    <t>Ширина</t>
  </si>
  <si>
    <t>Длина</t>
  </si>
  <si>
    <t>Количество в рулоне</t>
  </si>
  <si>
    <t>мм</t>
  </si>
  <si>
    <t>ПОРИЛЕКС А-03</t>
  </si>
  <si>
    <t>ПОРИЛЕКС А-04</t>
  </si>
  <si>
    <t>ПОРИЛЕКС А-05</t>
  </si>
  <si>
    <t>ПОРИЛЕКС А-08</t>
  </si>
  <si>
    <t>ПОРИЛЕКС А-10</t>
  </si>
  <si>
    <t>ПОРИЛЕКС А-15</t>
  </si>
  <si>
    <t>ПОРИЛЕКС А-30 (листовой)</t>
  </si>
  <si>
    <t>ПОРИЛЕКС НПЭ ЛП тип А-02(желтый)</t>
  </si>
  <si>
    <t>ПОРИЛЕКС НПЭ ЛП тип А-03(желтый)</t>
  </si>
  <si>
    <t>ПОРИЛЕКС НПЭ ЛП тип А-04(желтый)</t>
  </si>
  <si>
    <t>ПОРИЛЕКС НПЭ ЛП тип А-05(желтый)</t>
  </si>
  <si>
    <t>ПОРИЛЕКС НПЭ ЛП тип А-8(желтый)</t>
  </si>
  <si>
    <t>ПОРИЛЕКС НПЭ ЛП тип А-10(желтый)</t>
  </si>
  <si>
    <t>Пенофол Супер Net Тип А 1200*15</t>
  </si>
  <si>
    <t>Пенофол Супер Net Тип В 1200*15, м2</t>
  </si>
  <si>
    <t>Пенофол Супер Net Тип С 1200*15, м2</t>
  </si>
  <si>
    <t>ПОРИЛЕКС С-03 (самоклейка)</t>
  </si>
  <si>
    <t>ПОРИЛЕКС С-04 (самоклейка)</t>
  </si>
  <si>
    <t>ПОРИЛЕКС С-05 (самоклейка)</t>
  </si>
  <si>
    <t>ПОРИЛЕКС С-08 (самоклейка)</t>
  </si>
  <si>
    <t>ПОРИЛЕКС С-10 (самоклейка)</t>
  </si>
  <si>
    <t>ПОРИЛЕКС НПЭ  ЛК-3 (самоклейка без фольги)</t>
  </si>
  <si>
    <t>ПОРИЛЕКС НПЭ  ЛК-5 (самоклейка без фольги)</t>
  </si>
  <si>
    <t>ПОРИЛЕКСНПЭ ЛСКП -200(для зимнего бетонирования)</t>
  </si>
  <si>
    <r>
      <t>Отражающая универсальная тепло-звукоизоляция Пенотерм</t>
    </r>
    <r>
      <rPr>
        <b/>
        <sz val="11"/>
        <color indexed="8"/>
        <rFont val="Arial Cyr"/>
        <family val="0"/>
      </rPr>
      <t>®</t>
    </r>
    <r>
      <rPr>
        <b/>
        <sz val="11"/>
        <color indexed="8"/>
        <rFont val="Arial"/>
        <family val="2"/>
      </rPr>
      <t xml:space="preserve"> до +150 (баня, сауна)</t>
    </r>
  </si>
  <si>
    <r>
      <t>Пенотерм</t>
    </r>
    <r>
      <rPr>
        <sz val="8"/>
        <color indexed="8"/>
        <rFont val="Arial Cyr"/>
        <family val="0"/>
      </rPr>
      <t>® НПП ЛФ</t>
    </r>
  </si>
  <si>
    <t>ПОРИЛЕКС НПЭ  ЛК-10 (самоклейка без фольги)</t>
  </si>
  <si>
    <t>ПОРИЛЕКС НПЭ  ЛК-15 (самоклейка без фольги)</t>
  </si>
  <si>
    <t>Порилекс трубный для отопительных и сантехнических систем</t>
  </si>
  <si>
    <t>Описание</t>
  </si>
  <si>
    <t>Толщина, мм</t>
  </si>
  <si>
    <t>Диаметр, мм</t>
  </si>
  <si>
    <t>Длина, мм</t>
  </si>
  <si>
    <t>Кол-во в упаковке штук</t>
  </si>
  <si>
    <t>Кол-во в упаковке, пм</t>
  </si>
  <si>
    <t>Цена, руб. за п.м</t>
  </si>
  <si>
    <t>Цена, руб.за шт.</t>
  </si>
  <si>
    <t>Цена, руб. за коробку</t>
  </si>
  <si>
    <t>Порилекс трубка, 15</t>
  </si>
  <si>
    <t>Порилекс трубка, 18</t>
  </si>
  <si>
    <t>Порилекс трубка,  22</t>
  </si>
  <si>
    <t>Порилекс трубка,  25</t>
  </si>
  <si>
    <t>Порилекс трубка,  28</t>
  </si>
  <si>
    <t>Порилекс трубка, 28</t>
  </si>
  <si>
    <t>Порилекс трубка, 35</t>
  </si>
  <si>
    <t>Порилекс трубка, 42</t>
  </si>
  <si>
    <t>Порилекс трубка, 48</t>
  </si>
  <si>
    <t>Порилекс трубка, 54</t>
  </si>
  <si>
    <t>Порилекс трубка, 60</t>
  </si>
  <si>
    <t>Порилекс трубка, 64</t>
  </si>
  <si>
    <t>Порилекс трубка,70</t>
  </si>
  <si>
    <t>Порилекс трубка, 76</t>
  </si>
  <si>
    <t>Порилекс трубка, 89</t>
  </si>
  <si>
    <t>Порилекс трубка, 110</t>
  </si>
  <si>
    <t>Порилекс трубка, 114</t>
  </si>
  <si>
    <t>СПАНЛАЙТ B  (пароизоляция) 60м2</t>
  </si>
  <si>
    <t>СПАНЛАЙТ D 60м2</t>
  </si>
  <si>
    <t>СПАНЛАЙТ А (Ветро-влагозащита для стен) 60м2</t>
  </si>
  <si>
    <t>СПАНЛАЙТ AR (Ветро-влагозащита для кровель) 60м2</t>
  </si>
  <si>
    <t>Тепло-звукоизоляция "Finro" (16.8 кв.м.; 0,84 куб.м.) 12кг/м3</t>
  </si>
  <si>
    <t>Ширина   м</t>
  </si>
  <si>
    <t>Длина     м</t>
  </si>
  <si>
    <t>Армофол, Порилекс</t>
  </si>
  <si>
    <t>7 страница</t>
  </si>
  <si>
    <t>Армофол</t>
  </si>
  <si>
    <t xml:space="preserve">                 </t>
  </si>
  <si>
    <t>Назад к оглавлению</t>
  </si>
  <si>
    <t xml:space="preserve">    Оглавление    </t>
  </si>
  <si>
    <t>Плита фибролитовая Green Board</t>
  </si>
  <si>
    <t>8 страница</t>
  </si>
  <si>
    <t>ширина,мм</t>
  </si>
  <si>
    <t>длина,мм</t>
  </si>
  <si>
    <t xml:space="preserve">кол-во, м2 </t>
  </si>
  <si>
    <t>стоимость, м2</t>
  </si>
  <si>
    <t>Плита GB1-50 3000*600*50</t>
  </si>
  <si>
    <t>Плита GB2-25 3000*600*25</t>
  </si>
  <si>
    <t>Плита GB2-50 2800*600*50</t>
  </si>
  <si>
    <t>Плита GB3-10 3000*600*10</t>
  </si>
  <si>
    <t>Плита GB3-12 3000*600*12</t>
  </si>
  <si>
    <t>Плита GB3F-12 3000*600*12</t>
  </si>
  <si>
    <t>толщина, мм</t>
  </si>
  <si>
    <t>стоимость за ед., руб.</t>
  </si>
  <si>
    <t>http://greenboard.su/spgb/vidplit/</t>
  </si>
  <si>
    <r>
      <t>Универсальная тепло-звукоизоляция Пенотерм</t>
    </r>
    <r>
      <rPr>
        <b/>
        <sz val="11"/>
        <color indexed="8"/>
        <rFont val="Arial Cyr"/>
        <family val="0"/>
      </rPr>
      <t>®</t>
    </r>
    <r>
      <rPr>
        <b/>
        <sz val="11"/>
        <color indexed="8"/>
        <rFont val="Arial"/>
        <family val="2"/>
      </rPr>
      <t xml:space="preserve"> до +150 (виброшумоизоляция)</t>
    </r>
  </si>
  <si>
    <r>
      <t>Пенотерм</t>
    </r>
    <r>
      <rPr>
        <sz val="8"/>
        <color indexed="8"/>
        <rFont val="Arial Cyr"/>
        <family val="0"/>
      </rPr>
      <t>® НПП ЛЭ виброшумоизол.</t>
    </r>
  </si>
  <si>
    <r>
      <t>Отражающая универсальная тепло-звукоизоляция Пенотерм</t>
    </r>
    <r>
      <rPr>
        <b/>
        <sz val="11"/>
        <color indexed="8"/>
        <rFont val="Arial Cyr"/>
        <family val="0"/>
      </rPr>
      <t>®</t>
    </r>
    <r>
      <rPr>
        <b/>
        <sz val="11"/>
        <color indexed="8"/>
        <rFont val="Arial"/>
        <family val="2"/>
      </rPr>
      <t xml:space="preserve"> до +150 (теплый пол)</t>
    </r>
  </si>
  <si>
    <r>
      <t>Пенотерм</t>
    </r>
    <r>
      <rPr>
        <sz val="8"/>
        <color indexed="8"/>
        <rFont val="Arial Cyr"/>
        <family val="0"/>
      </rPr>
      <t>® НПП ЛП</t>
    </r>
  </si>
  <si>
    <t>S листа, м2</t>
  </si>
  <si>
    <t>№</t>
  </si>
  <si>
    <t>Гипсокартон, стекломагнезитовый лист, гипсоволокнистый лист.</t>
  </si>
  <si>
    <t>ГВЛВ  10мм 1,2х2,5 м 1 уп./43 шт.</t>
  </si>
  <si>
    <t>лист.</t>
  </si>
  <si>
    <t>ГВЛВф 10мм 1,2х2,5 м 1 уп./50 шт.</t>
  </si>
  <si>
    <t>Профиль для ГВЛ потолочный, перегородочный, комплектующие.</t>
  </si>
  <si>
    <t>Профиль ППН 28/27  3 м, 0.5 мм 1 уп./24 шт.</t>
  </si>
  <si>
    <t>шт.</t>
  </si>
  <si>
    <t>Профиль ПП 60/27   3 м, 0.5 мм  1 уп./12 шт.</t>
  </si>
  <si>
    <t>Профиль ПН-2 50/40  3 м, 0.5 мм 1 уп./12 шт.</t>
  </si>
  <si>
    <t>Профиль ПН-4 75/40  3 м, 0.5 мм 1 уп./8 шт.</t>
  </si>
  <si>
    <t>Профиль ПН-6 100/40   3 м, 0.5 мм 1 уп./8 шт.</t>
  </si>
  <si>
    <t>Соединение одноуровневое "Краб" 1 уп./160 шт.</t>
  </si>
  <si>
    <t>Подвес прямой 0,5мм ПП 60/27 1 уп./500 шт.</t>
  </si>
  <si>
    <t>Удлинитель профилей ПП 60/27 1 уп./400 шт.</t>
  </si>
  <si>
    <t>Маячок под штукатурку 10 мм 3 м 1 уп./50 шт.</t>
  </si>
  <si>
    <t>Маячок под штукатурку 6 мм 3 м 1 уп./50 шт.</t>
  </si>
  <si>
    <t>Профиль углозащитный перфорир. 21/21 3 м 1 уп./50 шт.</t>
  </si>
  <si>
    <t>Профиль ПС-2 50/50   3 м, 0.5 мм 1 уп./12 шт.</t>
  </si>
  <si>
    <t>Профиль ПС-4 75/50   3 м, 0.5 мм 1 уп./8 шт.</t>
  </si>
  <si>
    <t>Профиль ПС-6 100/50    3 м, 0.5 мм 1 уп./8 шт.</t>
  </si>
  <si>
    <t>ФАСАДНЫЙ ПРОФИЛЬ</t>
  </si>
  <si>
    <t>Кронштейн 50*50*100*2</t>
  </si>
  <si>
    <t>Кронштейн 50*50*150*2</t>
  </si>
  <si>
    <t>Кронштейн 50*50*200*2</t>
  </si>
  <si>
    <t>Кронштейн телескопический 70*70*140-200*2</t>
  </si>
  <si>
    <t>Болт с гайкой М6*20 мм</t>
  </si>
  <si>
    <t>Профиль вертикальный основной 65*20*1,0*3000</t>
  </si>
  <si>
    <t>м.п.</t>
  </si>
  <si>
    <t>Профиль вертикальный промежуточный 40*20*1,0*3000</t>
  </si>
  <si>
    <t>Профиль горизонтальный основной 40*40*1,0*3000</t>
  </si>
  <si>
    <t>Лента уплотнительная ЕПДМ 36 мм (25м)</t>
  </si>
  <si>
    <t>Лента уплотнительная ЕПДМ 60 мм (25м)</t>
  </si>
  <si>
    <t>Анкерный болт 10*97</t>
  </si>
  <si>
    <t>Дюбель для изоляции с гвоздем 10*90</t>
  </si>
  <si>
    <t>Дюбель для изоляции с гвоздем 10*140</t>
  </si>
  <si>
    <t>Дюбель для изоляции с гвоздем 10*160</t>
  </si>
  <si>
    <t>Дюбель для изоляции с гвоздем 10*200</t>
  </si>
  <si>
    <t>ДЮБЕЛЯ для теплоизоляции Tech Krep</t>
  </si>
  <si>
    <t>Профиль для ГВЛ и НВФ</t>
  </si>
  <si>
    <t>9 страница</t>
  </si>
  <si>
    <t>Крепители для теплоизоляции</t>
  </si>
  <si>
    <t>10 страница</t>
  </si>
  <si>
    <t>под заказ</t>
  </si>
  <si>
    <t>Лента алюм. клейкая  50ммх50м</t>
  </si>
  <si>
    <t>Мембраны, плёнки Изоспан, Спанлайт</t>
  </si>
  <si>
    <t>30±5</t>
  </si>
  <si>
    <t>Плиты GREEN BOARD  - замена ЦСП, СМЛ, OSB (ОСП)</t>
  </si>
  <si>
    <t>Тепло-звукоизоляция "ASTRA"/ "Fiber Glass" (16.8 кв.м.; 0,84 куб.м.) 10 кг/м3</t>
  </si>
  <si>
    <t>379,50 руб.</t>
  </si>
  <si>
    <t>414.00 руб</t>
  </si>
  <si>
    <t>437.00 руб</t>
  </si>
  <si>
    <t>586.50 руб</t>
  </si>
  <si>
    <t>621.00 руб</t>
  </si>
  <si>
    <t>655.50 руб</t>
  </si>
  <si>
    <t>724.50 руб</t>
  </si>
  <si>
    <t>1035.00 руб</t>
  </si>
  <si>
    <t>1265.00 руб</t>
  </si>
  <si>
    <t>1449.00 руб</t>
  </si>
  <si>
    <t>1897.50 руб</t>
  </si>
  <si>
    <t>2001.00 руб</t>
  </si>
  <si>
    <t>2875.00 руб</t>
  </si>
  <si>
    <t xml:space="preserve">
Отражающая рулонная  теплоизоляция с самоклеющимся слоем  МАГНОФЛЕКС до + 80t (для тепло-, звукоизоляции воздуховодов в системах вентиляции и кондиционирования)
</t>
  </si>
  <si>
    <t>Магнофлекс тип С (0,6*30 м) толщина 5мм</t>
  </si>
  <si>
    <t>Магнофлекс тип С (0,6*15 м) толщина 8мм</t>
  </si>
  <si>
    <t>Магнофлекс тип С (0,6*15 м) толщина 10 мм</t>
  </si>
  <si>
    <t>руб.</t>
  </si>
  <si>
    <t>Цена за  рулон</t>
  </si>
  <si>
    <t>Цена  за        м2</t>
  </si>
  <si>
    <t>Профиль Гудсенс соединит.                            4мм*5,8м</t>
  </si>
  <si>
    <t>Профиль Гудсенс соединит.                               4мм*6м</t>
  </si>
  <si>
    <t xml:space="preserve">Профиль Гудсенс соединит.                            6мм*5,8м </t>
  </si>
  <si>
    <t>Профиль Гудсенс соединит.                               6мм*6м</t>
  </si>
  <si>
    <t>Профиль Гудсенс соединит.                            8мм*5,8м</t>
  </si>
  <si>
    <t>Профиль Гудсенс соединит.                               8мм*6м</t>
  </si>
  <si>
    <t>Профиль Гудсенс соединит.                          10мм*5,8м</t>
  </si>
  <si>
    <t xml:space="preserve">Профиль Гудсенс соединит.                             10мм*6м </t>
  </si>
  <si>
    <t>Профиль Гудсенс торцевой                             4мм*2,1м</t>
  </si>
  <si>
    <t>Профиль Гудсенс торцевой                             6мм*2,1м</t>
  </si>
  <si>
    <t>Профиль Гудсенс торцевой                             8мм*2,1м</t>
  </si>
  <si>
    <t>Профиль Гудсенс торцевой                           10мм*2,1м</t>
  </si>
  <si>
    <t>ИЗОСПАН FB 35м2</t>
  </si>
  <si>
    <t>Адрес: 680000,Хабаровский край, г.Хабаровск, ул.Мухина 12, оф.1 ; 
Телефон: (4212) 373-221; 660-099 моб.; 373-222 fax
e-mail: goroddv@gmail.com</t>
  </si>
  <si>
    <t xml:space="preserve">             </t>
  </si>
  <si>
    <t xml:space="preserve">ЦЕНА с НДС    ОПТ  от 100 м3                       </t>
  </si>
  <si>
    <t>Цена розница</t>
  </si>
  <si>
    <t>Только ОПТ</t>
  </si>
  <si>
    <t>1,8*0,6*0,05</t>
  </si>
  <si>
    <t>1,8*0,6*0,03</t>
  </si>
  <si>
    <t>НА ЗАКАЗ</t>
  </si>
  <si>
    <t>В НАЛИЧИИ</t>
  </si>
  <si>
    <t>РУЛОННЫЕ КРОВЕЛЬНЫЕ И ГИДРОИЗОЛЯЦИОННЫЕ МАТЕРИАЛЫ</t>
  </si>
  <si>
    <t>11 страница</t>
  </si>
  <si>
    <t>ПРАЙС-ЛИСТ от 18.04.2012 г.                                                                                                    Цены в рублях, с учетом НДС 18 %</t>
  </si>
  <si>
    <t>Наименование материала</t>
  </si>
  <si>
    <t>Основа</t>
  </si>
  <si>
    <r>
      <t>Масса кг/м</t>
    </r>
    <r>
      <rPr>
        <b/>
        <vertAlign val="superscript"/>
        <sz val="8"/>
        <rFont val="Arial"/>
        <family val="2"/>
      </rPr>
      <t>2</t>
    </r>
  </si>
  <si>
    <t>Цена за 1м2, руб.</t>
  </si>
  <si>
    <t>Кол-во рул. на поддоне</t>
  </si>
  <si>
    <t>Площадь, размер рулона</t>
  </si>
  <si>
    <r>
      <t>ТЕХНОЭЛАСТ</t>
    </r>
    <r>
      <rPr>
        <b/>
        <sz val="12"/>
        <rFont val="Arial"/>
        <family val="2"/>
      </rPr>
      <t xml:space="preserve">   </t>
    </r>
    <r>
      <rPr>
        <sz val="8"/>
        <rFont val="Arial"/>
        <family val="2"/>
      </rPr>
      <t xml:space="preserve">СБС-модифицированный битумно-полимерный наплавляемый материал класса </t>
    </r>
    <r>
      <rPr>
        <b/>
        <sz val="8"/>
        <rFont val="Arial"/>
        <family val="2"/>
      </rPr>
      <t>"ПРЕМИУМ"</t>
    </r>
    <r>
      <rPr>
        <sz val="8"/>
        <rFont val="Arial"/>
        <family val="2"/>
      </rPr>
      <t>. Гибкость на брусе (R=10mm) не выше - 25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>С. Теплостойкость в течение 2 часов не ниже +100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С. </t>
    </r>
  </si>
  <si>
    <t>Техноэласт ЭКП сланец серый</t>
  </si>
  <si>
    <t>полиэстер</t>
  </si>
  <si>
    <r>
      <t>10 м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(10Х1)</t>
    </r>
  </si>
  <si>
    <t>Техноэласт ЭПП</t>
  </si>
  <si>
    <r>
      <t>УНИФЛЕКС</t>
    </r>
    <r>
      <rPr>
        <sz val="12"/>
        <rFont val="Arial"/>
        <family val="2"/>
      </rPr>
      <t xml:space="preserve">   </t>
    </r>
    <r>
      <rPr>
        <sz val="8"/>
        <rFont val="Arial"/>
        <family val="2"/>
      </rPr>
      <t xml:space="preserve">СБС-модифицированный битумно-полимерный наплавляемый материал класса </t>
    </r>
    <r>
      <rPr>
        <b/>
        <sz val="8"/>
        <rFont val="Arial"/>
        <family val="2"/>
      </rPr>
      <t>"БИЗНЕС"</t>
    </r>
    <r>
      <rPr>
        <sz val="8"/>
        <rFont val="Arial"/>
        <family val="2"/>
      </rPr>
      <t>. Гибкость на брусе (R=25mm) не выше - 20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>С. Теплостойкость в течение 2 часов не ниже +95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С. </t>
    </r>
  </si>
  <si>
    <t>Унифлекс ЭКП сланец серый</t>
  </si>
  <si>
    <t>Унифлекс ТКП сланец серый</t>
  </si>
  <si>
    <t>стеклоткань</t>
  </si>
  <si>
    <t>Унифлекс ХКП сланец серый</t>
  </si>
  <si>
    <t>стеклохолст</t>
  </si>
  <si>
    <t>Унифлекс ЭПП</t>
  </si>
  <si>
    <t>Унифлекс ТПП</t>
  </si>
  <si>
    <t>Унифлекс ХПП</t>
  </si>
  <si>
    <r>
      <t>БИПОЛЬ</t>
    </r>
    <r>
      <rPr>
        <sz val="8"/>
        <rFont val="Arial"/>
        <family val="2"/>
      </rPr>
      <t xml:space="preserve">   СБС-модифицированный битумно-полимерный наплавляемый материал класса </t>
    </r>
    <r>
      <rPr>
        <b/>
        <sz val="8"/>
        <rFont val="Arial"/>
        <family val="2"/>
      </rPr>
      <t>"СТАНДАРТ"</t>
    </r>
    <r>
      <rPr>
        <sz val="8"/>
        <rFont val="Arial"/>
        <family val="2"/>
      </rPr>
      <t>. Гибкость на брусе (R=25mm) не выше - 15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>С. Теплостойкость в течение 2 часов не ниже +85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С. </t>
    </r>
  </si>
  <si>
    <t>Биполь ТКП, сланец серый</t>
  </si>
  <si>
    <t>Биполь ТПП</t>
  </si>
  <si>
    <r>
      <t>15 м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(15Х1)</t>
    </r>
  </si>
  <si>
    <r>
      <rPr>
        <b/>
        <u val="single"/>
        <sz val="11"/>
        <rFont val="Arial"/>
        <family val="2"/>
      </rPr>
      <t xml:space="preserve">ЛИНОКРОМ </t>
    </r>
    <r>
      <rPr>
        <sz val="8"/>
        <rFont val="Arial"/>
        <family val="2"/>
      </rPr>
      <t xml:space="preserve"> Битумный наплавляемый материал класса </t>
    </r>
    <r>
      <rPr>
        <b/>
        <sz val="8"/>
        <rFont val="Arial"/>
        <family val="2"/>
      </rPr>
      <t>"СТАНДАРТ"</t>
    </r>
    <r>
      <rPr>
        <sz val="8"/>
        <rFont val="Arial"/>
        <family val="2"/>
      </rPr>
      <t>. Гибкость на брусе (R=25mm) не выше - 5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>С. Теплостойкость в течение 2 часов не ниже +85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С. </t>
    </r>
  </si>
  <si>
    <t>Линокром ЭКП, сланец серый</t>
  </si>
  <si>
    <t>Линокром ТКП, гранулят серый</t>
  </si>
  <si>
    <t>Линокром ТПП</t>
  </si>
  <si>
    <r>
      <t>БИКРОСТ</t>
    </r>
    <r>
      <rPr>
        <sz val="8"/>
        <rFont val="Arial"/>
        <family val="2"/>
      </rPr>
      <t xml:space="preserve">   Битумный наплавляемый материал класса </t>
    </r>
    <r>
      <rPr>
        <b/>
        <sz val="8"/>
        <rFont val="Arial"/>
        <family val="2"/>
      </rPr>
      <t>"ЭКОНОМ"</t>
    </r>
    <r>
      <rPr>
        <sz val="8"/>
        <rFont val="Arial"/>
        <family val="2"/>
      </rPr>
      <t>. Гибкость на брусе (R=25mm) не выше 0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>С. Теплостойкость в течение 2 часов не ниже +80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С. </t>
    </r>
  </si>
  <si>
    <t>Бикрост ТКП, гранулят серый</t>
  </si>
  <si>
    <t>Бикрост ХКП, гранулят серый</t>
  </si>
  <si>
    <t xml:space="preserve">Бикрост ТПП </t>
  </si>
  <si>
    <t xml:space="preserve">Бикрост ХПП </t>
  </si>
  <si>
    <r>
      <t>СТЕКЛОИЗОЛ</t>
    </r>
    <r>
      <rPr>
        <sz val="8"/>
        <rFont val="Arial"/>
        <family val="2"/>
      </rPr>
      <t xml:space="preserve">   Битумный наплавляемый материал класса </t>
    </r>
    <r>
      <rPr>
        <b/>
        <sz val="8"/>
        <rFont val="Arial"/>
        <family val="2"/>
      </rPr>
      <t>"СУБЭКОНОМ"</t>
    </r>
    <r>
      <rPr>
        <sz val="8"/>
        <rFont val="Arial"/>
        <family val="2"/>
      </rPr>
      <t>. Гибкость на брусе (R=25mm) не выше 0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>С. Теплостойкость в течение 2 часов не ниже +80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С. </t>
    </r>
  </si>
  <si>
    <t>Стеклоизол ХКП, гранулят серый</t>
  </si>
  <si>
    <t xml:space="preserve">Стеклоизол  ХПП </t>
  </si>
  <si>
    <t>23 / 42</t>
  </si>
  <si>
    <r>
      <t>15 м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/ 10 м</t>
    </r>
    <r>
      <rPr>
        <vertAlign val="superscript"/>
        <sz val="8"/>
        <rFont val="Calibri"/>
        <family val="2"/>
      </rPr>
      <t>2</t>
    </r>
    <r>
      <rPr>
        <sz val="8"/>
        <rFont val="Arial"/>
        <family val="2"/>
      </rPr>
      <t xml:space="preserve"> </t>
    </r>
  </si>
  <si>
    <t>Рубероид РКК-350 (упак)</t>
  </si>
  <si>
    <t>картон</t>
  </si>
  <si>
    <t>Рубероид РКП-350 (упак)</t>
  </si>
  <si>
    <t>Мастика и праймер</t>
  </si>
  <si>
    <t>Мастика резинобитумная "Bitumast" 3,8л.</t>
  </si>
  <si>
    <t>гидроизоляционная защита строительных конструкций (кровель, фундаментов, подвалов, свай и других объектов)</t>
  </si>
  <si>
    <t>Мастика гидроизоляционная МГТН, 20кг.</t>
  </si>
  <si>
    <t>Мастика кровельная "Техномаст", 20 кг</t>
  </si>
  <si>
    <t>Мастика кровельная Bitumast, 21,5л</t>
  </si>
  <si>
    <t>Мастика резинобитумная "Bitumast" 21,5л.</t>
  </si>
  <si>
    <t>Мастика каучукобитумная "Bitumast" 21,5л.</t>
  </si>
  <si>
    <t>Праймер битумный "Технониколь", 20л./16кг.</t>
  </si>
  <si>
    <t>для огрунтовки изолируемых поверхностей (бетонная плита, стяжка) перед укладкой гидроизоляционных материалов</t>
  </si>
  <si>
    <t>Праймер битумный быстросохнущий 21,5л./17кг.</t>
  </si>
  <si>
    <t>Битум БН 90/10, 39.5 кг.</t>
  </si>
  <si>
    <t>мешок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</si>
</sst>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_р_."/>
    <numFmt numFmtId="167" formatCode="#,##0.00&quot;р.&quot;"/>
    <numFmt numFmtId="168" formatCode="#,##0.0"/>
    <numFmt numFmtId="169" formatCode="#,##0.0000"/>
    <numFmt numFmtId="170" formatCode="#,##0.00000000"/>
    <numFmt numFmtId="171" formatCode="0.00000000"/>
    <numFmt numFmtId="172" formatCode="0.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&quot;р.&quot;"/>
  </numFmts>
  <fonts count="137">
    <font>
      <sz val="11"/>
      <color theme="1"/>
      <name val="Georgia"/>
      <family val="2"/>
    </font>
    <font>
      <sz val="11"/>
      <color indexed="8"/>
      <name val="Georgia"/>
      <family val="2"/>
    </font>
    <font>
      <b/>
      <sz val="11"/>
      <color indexed="8"/>
      <name val="Georgia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name val="Times New Roman"/>
      <family val="1"/>
    </font>
    <font>
      <sz val="11"/>
      <color indexed="8"/>
      <name val="Pristina"/>
      <family val="4"/>
    </font>
    <font>
      <b/>
      <sz val="14"/>
      <name val="Georgia"/>
      <family val="1"/>
    </font>
    <font>
      <b/>
      <i/>
      <sz val="12"/>
      <name val="Calibri"/>
      <family val="2"/>
    </font>
    <font>
      <b/>
      <i/>
      <sz val="12"/>
      <color indexed="12"/>
      <name val="Calibri"/>
      <family val="2"/>
    </font>
    <font>
      <b/>
      <i/>
      <sz val="12"/>
      <name val="Arial Cyr"/>
      <family val="0"/>
    </font>
    <font>
      <sz val="12"/>
      <name val="Arial Cyr"/>
      <family val="0"/>
    </font>
    <font>
      <b/>
      <i/>
      <sz val="14"/>
      <name val="Calibri"/>
      <family val="2"/>
    </font>
    <font>
      <b/>
      <sz val="14"/>
      <color indexed="8"/>
      <name val="Book Antiqua"/>
      <family val="1"/>
    </font>
    <font>
      <b/>
      <sz val="12"/>
      <color indexed="8"/>
      <name val="Viner Hand ITC"/>
      <family val="4"/>
    </font>
    <font>
      <b/>
      <sz val="12"/>
      <color indexed="8"/>
      <name val="Georgia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sz val="10"/>
      <color indexed="8"/>
      <name val="A_AlbionicTitulBrk"/>
      <family val="0"/>
    </font>
    <font>
      <sz val="10"/>
      <color indexed="8"/>
      <name val="Arial CYR"/>
      <family val="0"/>
    </font>
    <font>
      <sz val="10"/>
      <color indexed="8"/>
      <name val="A_AlbionicTitulBrk"/>
      <family val="0"/>
    </font>
    <font>
      <sz val="8"/>
      <name val="Georgia"/>
      <family val="2"/>
    </font>
    <font>
      <i/>
      <sz val="9"/>
      <name val="Arial"/>
      <family val="2"/>
    </font>
    <font>
      <sz val="12"/>
      <name val="Times New Roman"/>
      <family val="1"/>
    </font>
    <font>
      <u val="single"/>
      <sz val="11"/>
      <color indexed="40"/>
      <name val="Georgia"/>
      <family val="2"/>
    </font>
    <font>
      <b/>
      <sz val="14"/>
      <color indexed="17"/>
      <name val="Georgia"/>
      <family val="2"/>
    </font>
    <font>
      <b/>
      <sz val="14"/>
      <color indexed="17"/>
      <name val="Goudy Stout"/>
      <family val="1"/>
    </font>
    <font>
      <b/>
      <sz val="18"/>
      <color indexed="23"/>
      <name val="Trebuchet MS"/>
      <family val="2"/>
    </font>
    <font>
      <b/>
      <sz val="15"/>
      <color indexed="23"/>
      <name val="Georgia"/>
      <family val="2"/>
    </font>
    <font>
      <b/>
      <sz val="13"/>
      <color indexed="23"/>
      <name val="Georgia"/>
      <family val="2"/>
    </font>
    <font>
      <b/>
      <sz val="11"/>
      <color indexed="23"/>
      <name val="Georgia"/>
      <family val="2"/>
    </font>
    <font>
      <sz val="11"/>
      <color indexed="60"/>
      <name val="Georgia"/>
      <family val="2"/>
    </font>
    <font>
      <sz val="11"/>
      <color indexed="62"/>
      <name val="Georgia"/>
      <family val="2"/>
    </font>
    <font>
      <b/>
      <sz val="11"/>
      <color indexed="63"/>
      <name val="Georgia"/>
      <family val="2"/>
    </font>
    <font>
      <b/>
      <sz val="11"/>
      <color indexed="52"/>
      <name val="Georgia"/>
      <family val="2"/>
    </font>
    <font>
      <sz val="11"/>
      <color indexed="52"/>
      <name val="Georgia"/>
      <family val="2"/>
    </font>
    <font>
      <i/>
      <sz val="11"/>
      <color indexed="23"/>
      <name val="Georgia"/>
      <family val="2"/>
    </font>
    <font>
      <u val="single"/>
      <sz val="11"/>
      <color indexed="45"/>
      <name val="Georgia"/>
      <family val="2"/>
    </font>
    <font>
      <b/>
      <sz val="14"/>
      <name val="Arial Cyr"/>
      <family val="0"/>
    </font>
    <font>
      <b/>
      <sz val="11"/>
      <color indexed="8"/>
      <name val="Times New Roman"/>
      <family val="1"/>
    </font>
    <font>
      <b/>
      <sz val="10"/>
      <color indexed="8"/>
      <name val="Arial Narrow"/>
      <family val="2"/>
    </font>
    <font>
      <b/>
      <sz val="10"/>
      <color indexed="18"/>
      <name val="Arial Cyr"/>
      <family val="0"/>
    </font>
    <font>
      <u val="single"/>
      <sz val="18"/>
      <color indexed="18"/>
      <name val="Copperplate Gothic Light"/>
      <family val="2"/>
    </font>
    <font>
      <sz val="11"/>
      <name val="Georgia"/>
      <family val="2"/>
    </font>
    <font>
      <sz val="9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1"/>
      <color indexed="8"/>
      <name val="Arial Cyr"/>
      <family val="0"/>
    </font>
    <font>
      <sz val="8"/>
      <color indexed="8"/>
      <name val="Arial Cyr"/>
      <family val="0"/>
    </font>
    <font>
      <b/>
      <sz val="10"/>
      <name val="Calibri"/>
      <family val="0"/>
    </font>
    <font>
      <b/>
      <sz val="11"/>
      <name val="Georgia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name val="Bodoni MT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Georgia"/>
      <family val="2"/>
    </font>
    <font>
      <u val="single"/>
      <sz val="11"/>
      <name val="Georgia"/>
      <family val="2"/>
    </font>
    <font>
      <b/>
      <u val="single"/>
      <sz val="12"/>
      <name val="Georgia"/>
      <family val="1"/>
    </font>
    <font>
      <b/>
      <sz val="12"/>
      <name val="Georgia"/>
      <family val="2"/>
    </font>
    <font>
      <b/>
      <sz val="8"/>
      <name val="Arial Cyr"/>
      <family val="0"/>
    </font>
    <font>
      <b/>
      <sz val="14"/>
      <name val="Arial"/>
      <family val="2"/>
    </font>
    <font>
      <sz val="10"/>
      <name val="Arial Cyr"/>
      <family val="0"/>
    </font>
    <font>
      <b/>
      <i/>
      <sz val="10"/>
      <name val="Arial"/>
      <family val="2"/>
    </font>
    <font>
      <sz val="14"/>
      <name val="Georgia"/>
      <family val="2"/>
    </font>
    <font>
      <b/>
      <sz val="12"/>
      <name val="Calibri"/>
      <family val="2"/>
    </font>
    <font>
      <b/>
      <sz val="14"/>
      <color indexed="18"/>
      <name val="Georgia"/>
      <family val="1"/>
    </font>
    <font>
      <b/>
      <u val="single"/>
      <sz val="11"/>
      <name val="Georgia"/>
      <family val="1"/>
    </font>
    <font>
      <b/>
      <sz val="12"/>
      <name val="Book Antiqua"/>
      <family val="1"/>
    </font>
    <font>
      <sz val="10"/>
      <name val="Book Antiqua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6"/>
      <name val="Georgia"/>
      <family val="1"/>
    </font>
    <font>
      <sz val="16"/>
      <color indexed="8"/>
      <name val="Georgia"/>
      <family val="1"/>
    </font>
    <font>
      <b/>
      <sz val="10"/>
      <name val="Book Antiqua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Arial"/>
      <family val="2"/>
    </font>
    <font>
      <b/>
      <i/>
      <sz val="10"/>
      <name val="Georgia"/>
      <family val="1"/>
    </font>
    <font>
      <b/>
      <sz val="10"/>
      <name val="Georgia"/>
      <family val="1"/>
    </font>
    <font>
      <u val="single"/>
      <sz val="18"/>
      <name val="Georgia"/>
      <family val="1"/>
    </font>
    <font>
      <u val="single"/>
      <sz val="18"/>
      <color indexed="18"/>
      <name val="Georgia"/>
      <family val="1"/>
    </font>
    <font>
      <b/>
      <sz val="11"/>
      <color indexed="18"/>
      <name val="Georgia"/>
      <family val="1"/>
    </font>
    <font>
      <sz val="11"/>
      <color indexed="18"/>
      <name val="Georgia"/>
      <family val="1"/>
    </font>
    <font>
      <u val="single"/>
      <sz val="14"/>
      <name val="Georgia"/>
      <family val="1"/>
    </font>
    <font>
      <b/>
      <u val="single"/>
      <sz val="14"/>
      <color indexed="8"/>
      <name val="Georgia"/>
      <family val="1"/>
    </font>
    <font>
      <i/>
      <sz val="12"/>
      <name val="Georgia"/>
      <family val="1"/>
    </font>
    <font>
      <sz val="12"/>
      <name val="Georgia"/>
      <family val="1"/>
    </font>
    <font>
      <sz val="14"/>
      <color indexed="17"/>
      <name val="Georgia"/>
      <family val="1"/>
    </font>
    <font>
      <sz val="14"/>
      <color indexed="18"/>
      <name val="Georgia"/>
      <family val="1"/>
    </font>
    <font>
      <sz val="16"/>
      <color indexed="18"/>
      <name val="Georgia"/>
      <family val="1"/>
    </font>
    <font>
      <sz val="16"/>
      <name val="Georgia"/>
      <family val="1"/>
    </font>
    <font>
      <sz val="12"/>
      <color indexed="8"/>
      <name val="Georgia"/>
      <family val="1"/>
    </font>
    <font>
      <u val="single"/>
      <sz val="14"/>
      <color indexed="8"/>
      <name val="Georgia"/>
      <family val="1"/>
    </font>
    <font>
      <sz val="12"/>
      <color indexed="8"/>
      <name val="Times New Roman"/>
      <family val="1"/>
    </font>
    <font>
      <b/>
      <sz val="16"/>
      <color indexed="8"/>
      <name val="Georgia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u val="single"/>
      <sz val="12"/>
      <name val="Arial"/>
      <family val="2"/>
    </font>
    <font>
      <vertAlign val="superscript"/>
      <sz val="8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vertAlign val="superscript"/>
      <sz val="8"/>
      <name val="Calibri"/>
      <family val="2"/>
    </font>
    <font>
      <sz val="11"/>
      <color indexed="9"/>
      <name val="Georgia"/>
      <family val="2"/>
    </font>
    <font>
      <b/>
      <sz val="11"/>
      <color indexed="9"/>
      <name val="Georgia"/>
      <family val="2"/>
    </font>
    <font>
      <sz val="11"/>
      <color indexed="20"/>
      <name val="Georgia"/>
      <family val="2"/>
    </font>
    <font>
      <sz val="11"/>
      <color indexed="10"/>
      <name val="Georgia"/>
      <family val="2"/>
    </font>
    <font>
      <sz val="11"/>
      <color indexed="17"/>
      <name val="Georgia"/>
      <family val="2"/>
    </font>
    <font>
      <b/>
      <sz val="16"/>
      <name val="Georgia"/>
      <family val="1"/>
    </font>
    <font>
      <sz val="11"/>
      <color theme="0"/>
      <name val="Georgia"/>
      <family val="2"/>
    </font>
    <font>
      <b/>
      <sz val="11"/>
      <color theme="1"/>
      <name val="Georgia"/>
      <family val="2"/>
    </font>
    <font>
      <b/>
      <sz val="11"/>
      <color theme="0"/>
      <name val="Georgia"/>
      <family val="2"/>
    </font>
    <font>
      <sz val="11"/>
      <color rgb="FF9C0006"/>
      <name val="Georgia"/>
      <family val="2"/>
    </font>
    <font>
      <sz val="11"/>
      <color rgb="FFFF0000"/>
      <name val="Georgia"/>
      <family val="2"/>
    </font>
    <font>
      <sz val="11"/>
      <color rgb="FF006100"/>
      <name val="Georgia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</fills>
  <borders count="1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5"/>
      </bottom>
    </border>
    <border>
      <left>
        <color indexed="63"/>
      </left>
      <right>
        <color indexed="63"/>
      </right>
      <top>
        <color indexed="63"/>
      </top>
      <bottom style="medium">
        <color indexed="45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slantDashDot"/>
      <right/>
      <top style="medium"/>
      <bottom style="medium"/>
    </border>
    <border>
      <left style="medium"/>
      <right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>
        <color indexed="8"/>
      </right>
      <top style="thin"/>
      <bottom/>
    </border>
    <border>
      <left style="thin">
        <color indexed="8"/>
      </left>
      <right/>
      <top style="thin"/>
      <bottom/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/>
      <right style="thin"/>
      <top style="thin"/>
      <bottom/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</border>
    <border>
      <left>
        <color indexed="63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double">
        <color indexed="18"/>
      </left>
      <right style="double">
        <color indexed="18"/>
      </right>
      <top>
        <color indexed="63"/>
      </top>
      <bottom style="double">
        <color indexed="18"/>
      </bottom>
    </border>
    <border>
      <left>
        <color indexed="63"/>
      </left>
      <right style="double">
        <color indexed="18"/>
      </right>
      <top>
        <color indexed="63"/>
      </top>
      <bottom style="double">
        <color indexed="18"/>
      </bottom>
    </border>
    <border>
      <left style="double">
        <color indexed="18"/>
      </left>
      <right style="double">
        <color indexed="18"/>
      </right>
      <top>
        <color indexed="63"/>
      </top>
      <bottom>
        <color indexed="63"/>
      </bottom>
    </border>
    <border>
      <left>
        <color indexed="63"/>
      </left>
      <right style="double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>
        <color indexed="18"/>
      </left>
      <right style="double">
        <color indexed="18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double">
        <color indexed="1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/>
      <top style="medium"/>
      <bottom style="medium">
        <color indexed="17"/>
      </bottom>
    </border>
    <border>
      <left style="slantDashDot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 style="double">
        <color indexed="18"/>
      </bottom>
    </border>
    <border>
      <left/>
      <right style="medium"/>
      <top style="double">
        <color indexed="18"/>
      </top>
      <bottom style="double">
        <color indexed="18"/>
      </bottom>
    </border>
    <border>
      <left/>
      <right/>
      <top style="double">
        <color indexed="18"/>
      </top>
      <bottom>
        <color indexed="63"/>
      </bottom>
    </border>
    <border>
      <left/>
      <right style="medium"/>
      <top style="double">
        <color indexed="18"/>
      </top>
      <bottom>
        <color indexed="63"/>
      </bottom>
    </border>
    <border>
      <left/>
      <right/>
      <top style="double">
        <color indexed="18"/>
      </top>
      <bottom style="double">
        <color indexed="1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/>
      <top style="thin"/>
      <bottom/>
    </border>
    <border>
      <left/>
      <right style="thin">
        <color indexed="8"/>
      </right>
      <top style="medium"/>
      <bottom style="thin"/>
    </border>
    <border>
      <left style="thin">
        <color indexed="8"/>
      </left>
      <right/>
      <top style="medium"/>
      <bottom style="thin"/>
    </border>
    <border>
      <left style="medium"/>
      <right style="thin"/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double">
        <color indexed="18"/>
      </top>
      <bottom style="double">
        <color indexed="18"/>
      </bottom>
    </border>
    <border>
      <left style="medium"/>
      <right>
        <color indexed="63"/>
      </right>
      <top style="double">
        <color indexed="18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8"/>
      </bottom>
    </border>
    <border>
      <left>
        <color indexed="63"/>
      </left>
      <right>
        <color indexed="63"/>
      </right>
      <top>
        <color indexed="63"/>
      </top>
      <bottom style="double">
        <color indexed="1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>
        <color indexed="18"/>
      </left>
      <right style="thin"/>
      <top style="thin"/>
      <bottom style="medium"/>
    </border>
    <border>
      <left style="thin"/>
      <right style="thin">
        <color indexed="18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double">
        <color indexed="18"/>
      </right>
      <top>
        <color indexed="63"/>
      </top>
      <bottom style="thin"/>
    </border>
    <border>
      <left>
        <color indexed="63"/>
      </left>
      <right style="double">
        <color indexed="1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5" borderId="0" applyNumberFormat="0" applyBorder="0" applyAlignment="0" applyProtection="0"/>
    <xf numFmtId="0" fontId="130" fillId="6" borderId="0" applyNumberFormat="0" applyBorder="0" applyAlignment="0" applyProtection="0"/>
    <xf numFmtId="0" fontId="130" fillId="7" borderId="0" applyNumberFormat="0" applyBorder="0" applyAlignment="0" applyProtection="0"/>
    <xf numFmtId="0" fontId="130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9" borderId="0" applyNumberFormat="0" applyBorder="0" applyAlignment="0" applyProtection="0"/>
    <xf numFmtId="0" fontId="130" fillId="10" borderId="0" applyNumberFormat="0" applyBorder="0" applyAlignment="0" applyProtection="0"/>
    <xf numFmtId="0" fontId="130" fillId="11" borderId="0" applyNumberFormat="0" applyBorder="0" applyAlignment="0" applyProtection="0"/>
    <xf numFmtId="0" fontId="130" fillId="12" borderId="0" applyNumberFormat="0" applyBorder="0" applyAlignment="0" applyProtection="0"/>
    <xf numFmtId="0" fontId="130" fillId="13" borderId="0" applyNumberFormat="0" applyBorder="0" applyAlignment="0" applyProtection="0"/>
    <xf numFmtId="0" fontId="38" fillId="14" borderId="1" applyNumberFormat="0" applyAlignment="0" applyProtection="0"/>
    <xf numFmtId="0" fontId="39" fillId="15" borderId="2" applyNumberFormat="0" applyAlignment="0" applyProtection="0"/>
    <xf numFmtId="0" fontId="40" fillId="15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31" fillId="0" borderId="6" applyNumberFormat="0" applyFill="0" applyAlignment="0" applyProtection="0"/>
    <xf numFmtId="0" fontId="132" fillId="16" borderId="7" applyNumberFormat="0" applyAlignment="0" applyProtection="0"/>
    <xf numFmtId="0" fontId="33" fillId="0" borderId="0" applyNumberFormat="0" applyFill="0" applyBorder="0" applyAlignment="0" applyProtection="0"/>
    <xf numFmtId="0" fontId="37" fillId="17" borderId="0" applyNumberFormat="0" applyBorder="0" applyAlignment="0" applyProtection="0"/>
    <xf numFmtId="0" fontId="72" fillId="0" borderId="0">
      <alignment/>
      <protection/>
    </xf>
    <xf numFmtId="0" fontId="56" fillId="0" borderId="0">
      <alignment horizontal="left"/>
      <protection/>
    </xf>
    <xf numFmtId="0" fontId="43" fillId="0" borderId="0" applyNumberFormat="0" applyFill="0" applyBorder="0" applyAlignment="0" applyProtection="0"/>
    <xf numFmtId="0" fontId="133" fillId="2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18" borderId="8" applyNumberFormat="0" applyFont="0" applyAlignment="0" applyProtection="0"/>
    <xf numFmtId="0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1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5" fillId="19" borderId="0" applyNumberFormat="0" applyBorder="0" applyAlignment="0" applyProtection="0"/>
  </cellStyleXfs>
  <cellXfs count="923"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 vertical="center"/>
    </xf>
    <xf numFmtId="0" fontId="9" fillId="0" borderId="11" xfId="0" applyFont="1" applyFill="1" applyBorder="1" applyAlignment="1">
      <alignment/>
    </xf>
    <xf numFmtId="0" fontId="0" fillId="0" borderId="11" xfId="0" applyFill="1" applyBorder="1" applyAlignment="1">
      <alignment horizontal="right" vertic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5" fillId="0" borderId="12" xfId="0" applyFont="1" applyBorder="1" applyAlignment="1">
      <alignment wrapText="1"/>
    </xf>
    <xf numFmtId="0" fontId="16" fillId="0" borderId="12" xfId="0" applyFont="1" applyBorder="1" applyAlignment="1">
      <alignment/>
    </xf>
    <xf numFmtId="0" fontId="18" fillId="0" borderId="12" xfId="0" applyFont="1" applyBorder="1" applyAlignment="1">
      <alignment wrapText="1"/>
    </xf>
    <xf numFmtId="0" fontId="17" fillId="0" borderId="13" xfId="0" applyFont="1" applyBorder="1" applyAlignment="1">
      <alignment/>
    </xf>
    <xf numFmtId="0" fontId="14" fillId="0" borderId="14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 vertical="center" wrapText="1"/>
    </xf>
    <xf numFmtId="0" fontId="0" fillId="0" borderId="16" xfId="0" applyBorder="1" applyAlignment="1">
      <alignment horizontal="center" vertical="center" wrapText="1" readingOrder="1"/>
    </xf>
    <xf numFmtId="0" fontId="29" fillId="20" borderId="11" xfId="0" applyNumberFormat="1" applyFont="1" applyFill="1" applyBorder="1" applyAlignment="1">
      <alignment horizontal="center" vertical="center" wrapText="1" readingOrder="1"/>
    </xf>
    <xf numFmtId="0" fontId="29" fillId="20" borderId="17" xfId="0" applyNumberFormat="1" applyFont="1" applyFill="1" applyBorder="1" applyAlignment="1">
      <alignment horizontal="center" vertical="center" wrapText="1" readingOrder="1"/>
    </xf>
    <xf numFmtId="0" fontId="29" fillId="20" borderId="18" xfId="0" applyNumberFormat="1" applyFont="1" applyFill="1" applyBorder="1" applyAlignment="1">
      <alignment horizontal="center" vertical="center" wrapText="1" readingOrder="1"/>
    </xf>
    <xf numFmtId="0" fontId="29" fillId="20" borderId="19" xfId="0" applyNumberFormat="1" applyFont="1" applyFill="1" applyBorder="1" applyAlignment="1">
      <alignment horizontal="center" vertical="center" wrapText="1" readingOrder="1"/>
    </xf>
    <xf numFmtId="0" fontId="29" fillId="20" borderId="20" xfId="0" applyNumberFormat="1" applyFont="1" applyFill="1" applyBorder="1" applyAlignment="1">
      <alignment horizontal="center" vertical="center" wrapText="1" readingOrder="1"/>
    </xf>
    <xf numFmtId="0" fontId="29" fillId="20" borderId="21" xfId="0" applyNumberFormat="1" applyFont="1" applyFill="1" applyBorder="1" applyAlignment="1">
      <alignment horizontal="center" vertical="center" wrapText="1" readingOrder="1"/>
    </xf>
    <xf numFmtId="0" fontId="29" fillId="20" borderId="22" xfId="0" applyNumberFormat="1" applyFont="1" applyFill="1" applyBorder="1" applyAlignment="1">
      <alignment horizontal="center" vertical="center" wrapText="1" readingOrder="1"/>
    </xf>
    <xf numFmtId="0" fontId="29" fillId="20" borderId="10" xfId="0" applyNumberFormat="1" applyFont="1" applyFill="1" applyBorder="1" applyAlignment="1">
      <alignment horizontal="center" vertical="center" wrapText="1" readingOrder="1"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7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justify" wrapText="1"/>
    </xf>
    <xf numFmtId="0" fontId="6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4" fillId="0" borderId="26" xfId="0" applyFont="1" applyBorder="1" applyAlignment="1">
      <alignment vertical="top" wrapText="1"/>
    </xf>
    <xf numFmtId="0" fontId="54" fillId="0" borderId="27" xfId="0" applyFont="1" applyBorder="1" applyAlignment="1">
      <alignment vertical="top" wrapText="1"/>
    </xf>
    <xf numFmtId="0" fontId="54" fillId="0" borderId="28" xfId="0" applyFont="1" applyBorder="1" applyAlignment="1">
      <alignment vertical="top" wrapText="1"/>
    </xf>
    <xf numFmtId="0" fontId="54" fillId="0" borderId="29" xfId="0" applyFont="1" applyBorder="1" applyAlignment="1">
      <alignment vertical="top" wrapText="1"/>
    </xf>
    <xf numFmtId="0" fontId="54" fillId="0" borderId="30" xfId="0" applyFont="1" applyBorder="1" applyAlignment="1">
      <alignment vertical="top" wrapText="1"/>
    </xf>
    <xf numFmtId="0" fontId="54" fillId="0" borderId="31" xfId="0" applyFont="1" applyBorder="1" applyAlignment="1">
      <alignment vertical="top" wrapText="1"/>
    </xf>
    <xf numFmtId="0" fontId="54" fillId="0" borderId="0" xfId="0" applyFont="1" applyBorder="1" applyAlignment="1">
      <alignment vertical="top" wrapText="1"/>
    </xf>
    <xf numFmtId="0" fontId="3" fillId="0" borderId="32" xfId="0" applyFont="1" applyFill="1" applyBorder="1" applyAlignment="1">
      <alignment/>
    </xf>
    <xf numFmtId="0" fontId="5" fillId="0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top" wrapText="1"/>
    </xf>
    <xf numFmtId="164" fontId="7" fillId="0" borderId="10" xfId="0" applyNumberFormat="1" applyFont="1" applyBorder="1" applyAlignment="1">
      <alignment horizontal="center" vertical="top" wrapText="1"/>
    </xf>
    <xf numFmtId="0" fontId="6" fillId="21" borderId="10" xfId="0" applyFont="1" applyFill="1" applyBorder="1" applyAlignment="1">
      <alignment horizontal="center" vertical="top" wrapText="1"/>
    </xf>
    <xf numFmtId="0" fontId="55" fillId="0" borderId="33" xfId="54" applyFont="1" applyBorder="1" applyAlignment="1">
      <alignment vertical="top" wrapText="1"/>
      <protection/>
    </xf>
    <xf numFmtId="2" fontId="6" fillId="21" borderId="10" xfId="0" applyNumberFormat="1" applyFont="1" applyFill="1" applyBorder="1" applyAlignment="1">
      <alignment horizontal="center" vertical="center" wrapText="1"/>
    </xf>
    <xf numFmtId="1" fontId="6" fillId="21" borderId="10" xfId="0" applyNumberFormat="1" applyFont="1" applyFill="1" applyBorder="1" applyAlignment="1">
      <alignment horizontal="center" vertical="center" wrapText="1"/>
    </xf>
    <xf numFmtId="164" fontId="6" fillId="21" borderId="10" xfId="0" applyNumberFormat="1" applyFont="1" applyFill="1" applyBorder="1" applyAlignment="1">
      <alignment horizontal="center" vertical="center" wrapText="1"/>
    </xf>
    <xf numFmtId="2" fontId="7" fillId="21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 wrapText="1"/>
    </xf>
    <xf numFmtId="0" fontId="7" fillId="21" borderId="34" xfId="0" applyFont="1" applyFill="1" applyBorder="1" applyAlignment="1">
      <alignment horizontal="center" vertical="top" wrapText="1"/>
    </xf>
    <xf numFmtId="0" fontId="7" fillId="21" borderId="35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2" fontId="7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top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55" fillId="0" borderId="36" xfId="54" applyFont="1" applyBorder="1" applyAlignment="1">
      <alignment vertical="top" wrapText="1"/>
      <protection/>
    </xf>
    <xf numFmtId="0" fontId="54" fillId="0" borderId="37" xfId="0" applyFont="1" applyBorder="1" applyAlignment="1">
      <alignment vertical="top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4" fillId="0" borderId="38" xfId="0" applyFont="1" applyBorder="1" applyAlignment="1">
      <alignment vertical="top" wrapText="1"/>
    </xf>
    <xf numFmtId="0" fontId="6" fillId="21" borderId="39" xfId="0" applyFont="1" applyFill="1" applyBorder="1" applyAlignment="1">
      <alignment vertical="top" wrapText="1"/>
    </xf>
    <xf numFmtId="2" fontId="7" fillId="0" borderId="40" xfId="0" applyNumberFormat="1" applyFont="1" applyFill="1" applyBorder="1" applyAlignment="1">
      <alignment horizontal="center" vertical="center" wrapText="1"/>
    </xf>
    <xf numFmtId="0" fontId="6" fillId="21" borderId="41" xfId="0" applyFont="1" applyFill="1" applyBorder="1" applyAlignment="1">
      <alignment vertical="top" wrapText="1"/>
    </xf>
    <xf numFmtId="0" fontId="6" fillId="21" borderId="42" xfId="0" applyFont="1" applyFill="1" applyBorder="1" applyAlignment="1">
      <alignment horizontal="center" vertical="top" wrapText="1"/>
    </xf>
    <xf numFmtId="2" fontId="6" fillId="21" borderId="42" xfId="0" applyNumberFormat="1" applyFont="1" applyFill="1" applyBorder="1" applyAlignment="1">
      <alignment horizontal="center" vertical="center" wrapText="1"/>
    </xf>
    <xf numFmtId="1" fontId="6" fillId="21" borderId="42" xfId="0" applyNumberFormat="1" applyFont="1" applyFill="1" applyBorder="1" applyAlignment="1">
      <alignment horizontal="center" vertical="center" wrapText="1"/>
    </xf>
    <xf numFmtId="164" fontId="6" fillId="21" borderId="42" xfId="0" applyNumberFormat="1" applyFont="1" applyFill="1" applyBorder="1" applyAlignment="1">
      <alignment horizontal="center" vertical="center" wrapText="1"/>
    </xf>
    <xf numFmtId="2" fontId="7" fillId="21" borderId="42" xfId="0" applyNumberFormat="1" applyFont="1" applyFill="1" applyBorder="1" applyAlignment="1">
      <alignment horizontal="center" vertical="center" wrapText="1"/>
    </xf>
    <xf numFmtId="2" fontId="7" fillId="0" borderId="43" xfId="0" applyNumberFormat="1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top" wrapText="1"/>
    </xf>
    <xf numFmtId="0" fontId="7" fillId="0" borderId="40" xfId="0" applyFont="1" applyBorder="1" applyAlignment="1">
      <alignment horizontal="center" vertical="top" wrapText="1"/>
    </xf>
    <xf numFmtId="0" fontId="6" fillId="21" borderId="33" xfId="0" applyFont="1" applyFill="1" applyBorder="1" applyAlignment="1">
      <alignment vertical="top" wrapText="1"/>
    </xf>
    <xf numFmtId="0" fontId="6" fillId="21" borderId="44" xfId="0" applyFont="1" applyFill="1" applyBorder="1" applyAlignment="1">
      <alignment vertical="top" wrapText="1"/>
    </xf>
    <xf numFmtId="0" fontId="9" fillId="0" borderId="17" xfId="0" applyFont="1" applyFill="1" applyBorder="1" applyAlignment="1">
      <alignment/>
    </xf>
    <xf numFmtId="0" fontId="0" fillId="0" borderId="17" xfId="0" applyFill="1" applyBorder="1" applyAlignment="1">
      <alignment horizontal="right" vertical="center"/>
    </xf>
    <xf numFmtId="0" fontId="7" fillId="0" borderId="45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1" fontId="7" fillId="0" borderId="17" xfId="0" applyNumberFormat="1" applyFont="1" applyBorder="1" applyAlignment="1">
      <alignment horizontal="center" vertical="top" wrapText="1"/>
    </xf>
    <xf numFmtId="0" fontId="7" fillId="0" borderId="46" xfId="0" applyFont="1" applyBorder="1" applyAlignment="1">
      <alignment horizontal="center" vertical="top" wrapText="1"/>
    </xf>
    <xf numFmtId="0" fontId="6" fillId="21" borderId="36" xfId="0" applyFont="1" applyFill="1" applyBorder="1" applyAlignment="1">
      <alignment vertical="justify" wrapText="1"/>
    </xf>
    <xf numFmtId="0" fontId="6" fillId="21" borderId="45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62" fillId="0" borderId="17" xfId="0" applyFont="1" applyFill="1" applyBorder="1" applyAlignment="1">
      <alignment/>
    </xf>
    <xf numFmtId="0" fontId="62" fillId="0" borderId="10" xfId="0" applyFont="1" applyFill="1" applyBorder="1" applyAlignment="1">
      <alignment/>
    </xf>
    <xf numFmtId="0" fontId="62" fillId="0" borderId="11" xfId="0" applyFont="1" applyFill="1" applyBorder="1" applyAlignment="1">
      <alignment/>
    </xf>
    <xf numFmtId="2" fontId="64" fillId="21" borderId="10" xfId="0" applyNumberFormat="1" applyFont="1" applyFill="1" applyBorder="1" applyAlignment="1">
      <alignment horizontal="center" vertical="center" wrapText="1"/>
    </xf>
    <xf numFmtId="1" fontId="64" fillId="0" borderId="10" xfId="0" applyNumberFormat="1" applyFont="1" applyBorder="1" applyAlignment="1">
      <alignment horizontal="center" vertical="center" wrapText="1"/>
    </xf>
    <xf numFmtId="0" fontId="64" fillId="21" borderId="10" xfId="0" applyFont="1" applyFill="1" applyBorder="1" applyAlignment="1">
      <alignment horizontal="center" vertical="top" wrapText="1"/>
    </xf>
    <xf numFmtId="2" fontId="65" fillId="21" borderId="40" xfId="0" applyNumberFormat="1" applyFont="1" applyFill="1" applyBorder="1" applyAlignment="1">
      <alignment horizontal="center" vertical="top" wrapText="1"/>
    </xf>
    <xf numFmtId="0" fontId="64" fillId="21" borderId="10" xfId="0" applyFont="1" applyFill="1" applyBorder="1" applyAlignment="1">
      <alignment horizontal="center" vertical="center" wrapText="1"/>
    </xf>
    <xf numFmtId="2" fontId="64" fillId="21" borderId="10" xfId="0" applyNumberFormat="1" applyFont="1" applyFill="1" applyBorder="1" applyAlignment="1">
      <alignment horizontal="center" vertical="top" wrapText="1"/>
    </xf>
    <xf numFmtId="1" fontId="64" fillId="21" borderId="10" xfId="0" applyNumberFormat="1" applyFont="1" applyFill="1" applyBorder="1" applyAlignment="1">
      <alignment horizontal="center" vertical="top" wrapText="1"/>
    </xf>
    <xf numFmtId="164" fontId="64" fillId="21" borderId="10" xfId="0" applyNumberFormat="1" applyFont="1" applyFill="1" applyBorder="1" applyAlignment="1">
      <alignment horizontal="center" vertical="top" wrapText="1"/>
    </xf>
    <xf numFmtId="2" fontId="65" fillId="0" borderId="40" xfId="0" applyNumberFormat="1" applyFont="1" applyFill="1" applyBorder="1" applyAlignment="1">
      <alignment horizontal="center" vertical="center" wrapText="1"/>
    </xf>
    <xf numFmtId="1" fontId="64" fillId="21" borderId="10" xfId="0" applyNumberFormat="1" applyFont="1" applyFill="1" applyBorder="1" applyAlignment="1">
      <alignment horizontal="center" vertical="center" wrapText="1"/>
    </xf>
    <xf numFmtId="164" fontId="64" fillId="21" borderId="10" xfId="0" applyNumberFormat="1" applyFont="1" applyFill="1" applyBorder="1" applyAlignment="1">
      <alignment horizontal="center" vertical="center" wrapText="1"/>
    </xf>
    <xf numFmtId="0" fontId="64" fillId="21" borderId="11" xfId="0" applyFont="1" applyFill="1" applyBorder="1" applyAlignment="1">
      <alignment horizontal="center" vertical="center" wrapText="1"/>
    </xf>
    <xf numFmtId="2" fontId="64" fillId="21" borderId="11" xfId="0" applyNumberFormat="1" applyFont="1" applyFill="1" applyBorder="1" applyAlignment="1">
      <alignment horizontal="center" vertical="center" wrapText="1"/>
    </xf>
    <xf numFmtId="1" fontId="64" fillId="21" borderId="11" xfId="0" applyNumberFormat="1" applyFont="1" applyFill="1" applyBorder="1" applyAlignment="1">
      <alignment horizontal="center" vertical="center" wrapText="1"/>
    </xf>
    <xf numFmtId="164" fontId="64" fillId="21" borderId="11" xfId="0" applyNumberFormat="1" applyFont="1" applyFill="1" applyBorder="1" applyAlignment="1">
      <alignment horizontal="center" vertical="center" wrapText="1"/>
    </xf>
    <xf numFmtId="2" fontId="65" fillId="0" borderId="47" xfId="0" applyNumberFormat="1" applyFont="1" applyFill="1" applyBorder="1" applyAlignment="1">
      <alignment horizontal="center" vertical="center" wrapText="1"/>
    </xf>
    <xf numFmtId="0" fontId="64" fillId="21" borderId="17" xfId="0" applyFont="1" applyFill="1" applyBorder="1" applyAlignment="1">
      <alignment horizontal="center" vertical="top" wrapText="1"/>
    </xf>
    <xf numFmtId="2" fontId="64" fillId="21" borderId="17" xfId="0" applyNumberFormat="1" applyFont="1" applyFill="1" applyBorder="1" applyAlignment="1">
      <alignment horizontal="center" vertical="center" wrapText="1"/>
    </xf>
    <xf numFmtId="1" fontId="64" fillId="21" borderId="17" xfId="0" applyNumberFormat="1" applyFont="1" applyFill="1" applyBorder="1" applyAlignment="1">
      <alignment horizontal="center" vertical="center" wrapText="1"/>
    </xf>
    <xf numFmtId="164" fontId="64" fillId="21" borderId="17" xfId="0" applyNumberFormat="1" applyFont="1" applyFill="1" applyBorder="1" applyAlignment="1">
      <alignment horizontal="center" vertical="center" wrapText="1"/>
    </xf>
    <xf numFmtId="2" fontId="65" fillId="0" borderId="46" xfId="0" applyNumberFormat="1" applyFont="1" applyFill="1" applyBorder="1" applyAlignment="1">
      <alignment horizontal="center" vertical="center" wrapText="1"/>
    </xf>
    <xf numFmtId="0" fontId="64" fillId="21" borderId="42" xfId="0" applyFont="1" applyFill="1" applyBorder="1" applyAlignment="1">
      <alignment horizontal="center" vertical="top" wrapText="1"/>
    </xf>
    <xf numFmtId="2" fontId="64" fillId="21" borderId="42" xfId="0" applyNumberFormat="1" applyFont="1" applyFill="1" applyBorder="1" applyAlignment="1">
      <alignment horizontal="center" vertical="center" wrapText="1"/>
    </xf>
    <xf numFmtId="1" fontId="64" fillId="21" borderId="42" xfId="0" applyNumberFormat="1" applyFont="1" applyFill="1" applyBorder="1" applyAlignment="1">
      <alignment horizontal="center" vertical="center" wrapText="1"/>
    </xf>
    <xf numFmtId="164" fontId="64" fillId="21" borderId="42" xfId="0" applyNumberFormat="1" applyFont="1" applyFill="1" applyBorder="1" applyAlignment="1">
      <alignment horizontal="center" vertical="center" wrapText="1"/>
    </xf>
    <xf numFmtId="2" fontId="65" fillId="0" borderId="43" xfId="0" applyNumberFormat="1" applyFont="1" applyFill="1" applyBorder="1" applyAlignment="1">
      <alignment horizontal="center" vertical="center" wrapText="1"/>
    </xf>
    <xf numFmtId="0" fontId="64" fillId="21" borderId="11" xfId="0" applyFont="1" applyFill="1" applyBorder="1" applyAlignment="1">
      <alignment horizontal="center" vertical="top" wrapText="1"/>
    </xf>
    <xf numFmtId="2" fontId="65" fillId="21" borderId="47" xfId="0" applyNumberFormat="1" applyFont="1" applyFill="1" applyBorder="1" applyAlignment="1">
      <alignment horizontal="center" vertical="top" wrapText="1"/>
    </xf>
    <xf numFmtId="0" fontId="66" fillId="0" borderId="10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7" fillId="21" borderId="48" xfId="0" applyFont="1" applyFill="1" applyBorder="1" applyAlignment="1">
      <alignment horizontal="center" vertical="top" wrapText="1"/>
    </xf>
    <xf numFmtId="0" fontId="7" fillId="21" borderId="49" xfId="0" applyFont="1" applyFill="1" applyBorder="1" applyAlignment="1">
      <alignment horizontal="center" vertical="top" wrapText="1"/>
    </xf>
    <xf numFmtId="2" fontId="65" fillId="21" borderId="50" xfId="0" applyNumberFormat="1" applyFont="1" applyFill="1" applyBorder="1" applyAlignment="1">
      <alignment horizontal="center" vertical="top" wrapText="1"/>
    </xf>
    <xf numFmtId="0" fontId="64" fillId="0" borderId="10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2" fontId="65" fillId="21" borderId="5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52" xfId="0" applyBorder="1" applyAlignment="1">
      <alignment/>
    </xf>
    <xf numFmtId="0" fontId="22" fillId="0" borderId="0" xfId="0" applyFont="1" applyBorder="1" applyAlignment="1">
      <alignment wrapText="1"/>
    </xf>
    <xf numFmtId="0" fontId="0" fillId="22" borderId="53" xfId="0" applyFill="1" applyBorder="1" applyAlignment="1">
      <alignment horizontal="center" vertical="center" wrapText="1" readingOrder="1"/>
    </xf>
    <xf numFmtId="0" fontId="0" fillId="0" borderId="16" xfId="0" applyBorder="1" applyAlignment="1">
      <alignment horizontal="center" vertical="center" wrapText="1" readingOrder="1"/>
    </xf>
    <xf numFmtId="0" fontId="0" fillId="0" borderId="16" xfId="0" applyBorder="1" applyAlignment="1">
      <alignment horizontal="center" vertical="center" wrapText="1" readingOrder="1"/>
    </xf>
    <xf numFmtId="0" fontId="48" fillId="0" borderId="0" xfId="0" applyFont="1" applyAlignment="1">
      <alignment/>
    </xf>
    <xf numFmtId="0" fontId="0" fillId="0" borderId="15" xfId="0" applyBorder="1" applyAlignment="1">
      <alignment/>
    </xf>
    <xf numFmtId="0" fontId="21" fillId="0" borderId="0" xfId="0" applyFont="1" applyAlignment="1">
      <alignment/>
    </xf>
    <xf numFmtId="0" fontId="0" fillId="0" borderId="48" xfId="0" applyBorder="1" applyAlignment="1">
      <alignment/>
    </xf>
    <xf numFmtId="0" fontId="0" fillId="0" borderId="54" xfId="0" applyBorder="1" applyAlignment="1">
      <alignment/>
    </xf>
    <xf numFmtId="0" fontId="0" fillId="0" borderId="15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6" fillId="21" borderId="10" xfId="53" applyFont="1" applyFill="1" applyBorder="1" applyAlignment="1">
      <alignment horizontal="center" vertical="top" wrapText="1"/>
      <protection/>
    </xf>
    <xf numFmtId="2" fontId="6" fillId="21" borderId="10" xfId="53" applyNumberFormat="1" applyFont="1" applyFill="1" applyBorder="1" applyAlignment="1">
      <alignment horizontal="center" vertical="center" wrapText="1"/>
      <protection/>
    </xf>
    <xf numFmtId="1" fontId="6" fillId="21" borderId="10" xfId="53" applyNumberFormat="1" applyFont="1" applyFill="1" applyBorder="1" applyAlignment="1">
      <alignment horizontal="center" vertical="center" wrapText="1"/>
      <protection/>
    </xf>
    <xf numFmtId="164" fontId="6" fillId="21" borderId="10" xfId="53" applyNumberFormat="1" applyFont="1" applyFill="1" applyBorder="1" applyAlignment="1">
      <alignment horizontal="center" vertical="center" wrapText="1"/>
      <protection/>
    </xf>
    <xf numFmtId="2" fontId="6" fillId="0" borderId="0" xfId="53" applyNumberFormat="1" applyFont="1" applyFill="1" applyBorder="1" applyAlignment="1">
      <alignment horizontal="center" vertical="center" wrapText="1"/>
      <protection/>
    </xf>
    <xf numFmtId="2" fontId="7" fillId="0" borderId="0" xfId="53" applyNumberFormat="1" applyFont="1" applyFill="1" applyBorder="1" applyAlignment="1">
      <alignment vertical="center" wrapText="1"/>
      <protection/>
    </xf>
    <xf numFmtId="0" fontId="5" fillId="0" borderId="0" xfId="53" applyFont="1" applyFill="1" applyBorder="1" applyAlignment="1">
      <alignment vertical="top" wrapText="1"/>
      <protection/>
    </xf>
    <xf numFmtId="0" fontId="6" fillId="0" borderId="0" xfId="53" applyFont="1" applyFill="1" applyBorder="1" applyAlignment="1">
      <alignment vertical="top" wrapText="1"/>
      <protection/>
    </xf>
    <xf numFmtId="0" fontId="6" fillId="0" borderId="0" xfId="53" applyFont="1" applyFill="1" applyBorder="1" applyAlignment="1">
      <alignment horizontal="center" vertical="top" wrapText="1"/>
      <protection/>
    </xf>
    <xf numFmtId="1" fontId="6" fillId="0" borderId="0" xfId="53" applyNumberFormat="1" applyFont="1" applyFill="1" applyBorder="1" applyAlignment="1">
      <alignment horizontal="center" vertical="center" wrapText="1"/>
      <protection/>
    </xf>
    <xf numFmtId="164" fontId="6" fillId="0" borderId="0" xfId="53" applyNumberFormat="1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2" fontId="7" fillId="0" borderId="0" xfId="53" applyNumberFormat="1" applyFont="1" applyFill="1" applyBorder="1" applyAlignment="1" applyProtection="1">
      <alignment vertical="center" wrapText="1"/>
      <protection hidden="1"/>
    </xf>
    <xf numFmtId="0" fontId="0" fillId="0" borderId="0" xfId="0" applyFill="1" applyBorder="1" applyAlignment="1">
      <alignment/>
    </xf>
    <xf numFmtId="0" fontId="6" fillId="21" borderId="39" xfId="53" applyFont="1" applyFill="1" applyBorder="1" applyAlignment="1">
      <alignment vertical="top" wrapText="1"/>
      <protection/>
    </xf>
    <xf numFmtId="2" fontId="65" fillId="0" borderId="40" xfId="53" applyNumberFormat="1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 wrapText="1" readingOrder="1"/>
    </xf>
    <xf numFmtId="0" fontId="29" fillId="0" borderId="11" xfId="0" applyFont="1" applyFill="1" applyBorder="1" applyAlignment="1">
      <alignment horizontal="center" vertical="center" wrapText="1" readingOrder="1"/>
    </xf>
    <xf numFmtId="0" fontId="23" fillId="23" borderId="48" xfId="0" applyFont="1" applyFill="1" applyBorder="1" applyAlignment="1">
      <alignment horizontal="center" vertical="center" wrapText="1"/>
    </xf>
    <xf numFmtId="8" fontId="23" fillId="23" borderId="59" xfId="0" applyNumberFormat="1" applyFont="1" applyFill="1" applyBorder="1" applyAlignment="1">
      <alignment horizontal="center"/>
    </xf>
    <xf numFmtId="0" fontId="22" fillId="23" borderId="52" xfId="0" applyFont="1" applyFill="1" applyBorder="1" applyAlignment="1">
      <alignment wrapText="1"/>
    </xf>
    <xf numFmtId="0" fontId="0" fillId="23" borderId="52" xfId="0" applyFill="1" applyBorder="1" applyAlignment="1">
      <alignment/>
    </xf>
    <xf numFmtId="0" fontId="22" fillId="23" borderId="0" xfId="0" applyFont="1" applyFill="1" applyBorder="1" applyAlignment="1">
      <alignment wrapText="1"/>
    </xf>
    <xf numFmtId="0" fontId="0" fillId="23" borderId="0" xfId="0" applyFill="1" applyBorder="1" applyAlignment="1">
      <alignment/>
    </xf>
    <xf numFmtId="0" fontId="68" fillId="0" borderId="0" xfId="42" applyFont="1" applyFill="1" applyBorder="1" applyAlignment="1" applyProtection="1">
      <alignment/>
      <protection/>
    </xf>
    <xf numFmtId="0" fontId="74" fillId="0" borderId="60" xfId="0" applyFont="1" applyBorder="1" applyAlignment="1">
      <alignment/>
    </xf>
    <xf numFmtId="0" fontId="49" fillId="0" borderId="61" xfId="0" applyFont="1" applyBorder="1" applyAlignment="1">
      <alignment/>
    </xf>
    <xf numFmtId="0" fontId="49" fillId="0" borderId="62" xfId="0" applyFont="1" applyBorder="1" applyAlignment="1">
      <alignment/>
    </xf>
    <xf numFmtId="0" fontId="29" fillId="24" borderId="18" xfId="0" applyNumberFormat="1" applyFont="1" applyFill="1" applyBorder="1" applyAlignment="1">
      <alignment horizontal="center" vertical="center" wrapText="1" readingOrder="1"/>
    </xf>
    <xf numFmtId="0" fontId="29" fillId="24" borderId="19" xfId="0" applyNumberFormat="1" applyFont="1" applyFill="1" applyBorder="1" applyAlignment="1">
      <alignment horizontal="center" vertical="center" wrapText="1" readingOrder="1"/>
    </xf>
    <xf numFmtId="0" fontId="29" fillId="25" borderId="11" xfId="0" applyFont="1" applyFill="1" applyBorder="1" applyAlignment="1">
      <alignment horizontal="center" vertical="center" wrapText="1" readingOrder="1"/>
    </xf>
    <xf numFmtId="0" fontId="29" fillId="24" borderId="63" xfId="0" applyNumberFormat="1" applyFont="1" applyFill="1" applyBorder="1" applyAlignment="1">
      <alignment horizontal="center" vertical="center" wrapText="1" readingOrder="1"/>
    </xf>
    <xf numFmtId="0" fontId="29" fillId="24" borderId="64" xfId="0" applyNumberFormat="1" applyFont="1" applyFill="1" applyBorder="1" applyAlignment="1">
      <alignment horizontal="center" vertical="center" wrapText="1" readingOrder="1"/>
    </xf>
    <xf numFmtId="0" fontId="29" fillId="25" borderId="10" xfId="0" applyFont="1" applyFill="1" applyBorder="1" applyAlignment="1">
      <alignment horizontal="center" vertical="center" wrapText="1" readingOrder="1"/>
    </xf>
    <xf numFmtId="0" fontId="29" fillId="24" borderId="65" xfId="0" applyNumberFormat="1" applyFont="1" applyFill="1" applyBorder="1" applyAlignment="1">
      <alignment horizontal="center" vertical="center" wrapText="1" readingOrder="1"/>
    </xf>
    <xf numFmtId="0" fontId="29" fillId="25" borderId="66" xfId="0" applyFont="1" applyFill="1" applyBorder="1" applyAlignment="1">
      <alignment horizontal="center" vertical="center" wrapText="1" readingOrder="1"/>
    </xf>
    <xf numFmtId="0" fontId="2" fillId="0" borderId="16" xfId="0" applyFont="1" applyBorder="1" applyAlignment="1">
      <alignment horizontal="center" vertical="center" wrapText="1" readingOrder="1"/>
    </xf>
    <xf numFmtId="0" fontId="54" fillId="0" borderId="27" xfId="0" applyFont="1" applyFill="1" applyBorder="1" applyAlignment="1">
      <alignment vertical="top" wrapText="1"/>
    </xf>
    <xf numFmtId="0" fontId="54" fillId="0" borderId="26" xfId="0" applyFont="1" applyFill="1" applyBorder="1" applyAlignment="1">
      <alignment vertical="top" wrapText="1"/>
    </xf>
    <xf numFmtId="0" fontId="54" fillId="0" borderId="30" xfId="0" applyFont="1" applyFill="1" applyBorder="1" applyAlignment="1">
      <alignment vertical="top" wrapText="1"/>
    </xf>
    <xf numFmtId="0" fontId="54" fillId="0" borderId="28" xfId="0" applyFont="1" applyFill="1" applyBorder="1" applyAlignment="1">
      <alignment vertical="top" wrapText="1"/>
    </xf>
    <xf numFmtId="0" fontId="54" fillId="0" borderId="29" xfId="0" applyFont="1" applyFill="1" applyBorder="1" applyAlignment="1">
      <alignment vertical="top" wrapText="1"/>
    </xf>
    <xf numFmtId="0" fontId="46" fillId="0" borderId="26" xfId="0" applyFont="1" applyFill="1" applyBorder="1" applyAlignment="1">
      <alignment/>
    </xf>
    <xf numFmtId="0" fontId="54" fillId="0" borderId="31" xfId="0" applyFont="1" applyFill="1" applyBorder="1" applyAlignment="1">
      <alignment vertical="top" wrapText="1"/>
    </xf>
    <xf numFmtId="0" fontId="54" fillId="0" borderId="38" xfId="0" applyFont="1" applyFill="1" applyBorder="1" applyAlignment="1">
      <alignment vertical="top" wrapText="1"/>
    </xf>
    <xf numFmtId="0" fontId="46" fillId="26" borderId="26" xfId="0" applyFont="1" applyFill="1" applyBorder="1" applyAlignment="1">
      <alignment horizontal="center"/>
    </xf>
    <xf numFmtId="0" fontId="77" fillId="0" borderId="0" xfId="42" applyFont="1" applyFill="1" applyBorder="1" applyAlignment="1" applyProtection="1">
      <alignment/>
      <protection/>
    </xf>
    <xf numFmtId="0" fontId="75" fillId="27" borderId="13" xfId="0" applyFont="1" applyFill="1" applyBorder="1" applyAlignment="1">
      <alignment horizontal="center" vertical="center"/>
    </xf>
    <xf numFmtId="0" fontId="50" fillId="0" borderId="67" xfId="0" applyFont="1" applyBorder="1" applyAlignment="1">
      <alignment horizontal="center" vertical="distributed"/>
    </xf>
    <xf numFmtId="0" fontId="50" fillId="0" borderId="67" xfId="0" applyFont="1" applyBorder="1" applyAlignment="1">
      <alignment horizontal="center"/>
    </xf>
    <xf numFmtId="0" fontId="51" fillId="0" borderId="67" xfId="0" applyFont="1" applyBorder="1" applyAlignment="1">
      <alignment horizontal="center" vertical="distributed"/>
    </xf>
    <xf numFmtId="0" fontId="51" fillId="0" borderId="67" xfId="0" applyFont="1" applyBorder="1" applyAlignment="1">
      <alignment horizontal="center"/>
    </xf>
    <xf numFmtId="0" fontId="63" fillId="27" borderId="67" xfId="0" applyFont="1" applyFill="1" applyBorder="1" applyAlignment="1">
      <alignment horizontal="center" vertical="distributed"/>
    </xf>
    <xf numFmtId="0" fontId="63" fillId="27" borderId="13" xfId="0" applyFont="1" applyFill="1" applyBorder="1" applyAlignment="1">
      <alignment horizontal="center" vertical="distributed"/>
    </xf>
    <xf numFmtId="0" fontId="50" fillId="0" borderId="67" xfId="0" applyFont="1" applyBorder="1" applyAlignment="1">
      <alignment horizontal="center" vertical="center"/>
    </xf>
    <xf numFmtId="0" fontId="53" fillId="0" borderId="67" xfId="0" applyFont="1" applyBorder="1" applyAlignment="1">
      <alignment horizontal="center" vertical="center"/>
    </xf>
    <xf numFmtId="0" fontId="49" fillId="0" borderId="67" xfId="0" applyFont="1" applyBorder="1" applyAlignment="1">
      <alignment horizontal="center" vertical="center"/>
    </xf>
    <xf numFmtId="0" fontId="59" fillId="0" borderId="67" xfId="0" applyFont="1" applyBorder="1" applyAlignment="1">
      <alignment horizontal="center" vertical="center" wrapText="1"/>
    </xf>
    <xf numFmtId="0" fontId="52" fillId="0" borderId="67" xfId="0" applyFont="1" applyBorder="1" applyAlignment="1">
      <alignment horizontal="center" vertical="distributed"/>
    </xf>
    <xf numFmtId="0" fontId="75" fillId="27" borderId="67" xfId="0" applyFont="1" applyFill="1" applyBorder="1" applyAlignment="1">
      <alignment horizontal="center" vertical="center"/>
    </xf>
    <xf numFmtId="0" fontId="52" fillId="0" borderId="67" xfId="0" applyFont="1" applyBorder="1" applyAlignment="1">
      <alignment horizontal="center" vertical="center"/>
    </xf>
    <xf numFmtId="0" fontId="75" fillId="27" borderId="68" xfId="0" applyFont="1" applyFill="1" applyBorder="1" applyAlignment="1">
      <alignment horizontal="center" vertical="center"/>
    </xf>
    <xf numFmtId="0" fontId="50" fillId="0" borderId="68" xfId="0" applyFont="1" applyBorder="1" applyAlignment="1">
      <alignment horizontal="center" vertical="center"/>
    </xf>
    <xf numFmtId="0" fontId="49" fillId="0" borderId="68" xfId="0" applyFont="1" applyBorder="1" applyAlignment="1">
      <alignment horizontal="center" vertical="center"/>
    </xf>
    <xf numFmtId="0" fontId="52" fillId="0" borderId="68" xfId="0" applyFont="1" applyBorder="1" applyAlignment="1">
      <alignment horizontal="center" vertical="center"/>
    </xf>
    <xf numFmtId="0" fontId="59" fillId="0" borderId="67" xfId="0" applyFont="1" applyBorder="1" applyAlignment="1">
      <alignment horizontal="center" vertical="distributed"/>
    </xf>
    <xf numFmtId="0" fontId="59" fillId="0" borderId="67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79" fillId="0" borderId="17" xfId="0" applyFont="1" applyBorder="1" applyAlignment="1">
      <alignment horizontal="center"/>
    </xf>
    <xf numFmtId="0" fontId="79" fillId="0" borderId="11" xfId="0" applyFont="1" applyBorder="1" applyAlignment="1">
      <alignment horizontal="center"/>
    </xf>
    <xf numFmtId="0" fontId="78" fillId="0" borderId="0" xfId="0" applyFont="1" applyFill="1" applyBorder="1" applyAlignment="1">
      <alignment/>
    </xf>
    <xf numFmtId="0" fontId="79" fillId="0" borderId="10" xfId="0" applyFont="1" applyBorder="1" applyAlignment="1">
      <alignment horizontal="center"/>
    </xf>
    <xf numFmtId="0" fontId="80" fillId="0" borderId="0" xfId="0" applyFont="1" applyFill="1" applyBorder="1" applyAlignment="1">
      <alignment/>
    </xf>
    <xf numFmtId="0" fontId="81" fillId="0" borderId="17" xfId="0" applyFont="1" applyFill="1" applyBorder="1" applyAlignment="1">
      <alignment horizontal="center" vertical="center"/>
    </xf>
    <xf numFmtId="2" fontId="81" fillId="0" borderId="17" xfId="0" applyNumberFormat="1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/>
    </xf>
    <xf numFmtId="2" fontId="54" fillId="21" borderId="10" xfId="0" applyNumberFormat="1" applyFont="1" applyFill="1" applyBorder="1" applyAlignment="1">
      <alignment horizontal="center" vertical="center"/>
    </xf>
    <xf numFmtId="2" fontId="81" fillId="0" borderId="10" xfId="0" applyNumberFormat="1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/>
    </xf>
    <xf numFmtId="2" fontId="54" fillId="21" borderId="10" xfId="0" applyNumberFormat="1" applyFont="1" applyFill="1" applyBorder="1" applyAlignment="1">
      <alignment horizontal="center"/>
    </xf>
    <xf numFmtId="2" fontId="81" fillId="0" borderId="10" xfId="0" applyNumberFormat="1" applyFont="1" applyFill="1" applyBorder="1" applyAlignment="1">
      <alignment horizontal="center"/>
    </xf>
    <xf numFmtId="0" fontId="81" fillId="0" borderId="10" xfId="0" applyFont="1" applyBorder="1" applyAlignment="1">
      <alignment horizontal="center" vertical="center"/>
    </xf>
    <xf numFmtId="2" fontId="81" fillId="0" borderId="10" xfId="0" applyNumberFormat="1" applyFont="1" applyBorder="1" applyAlignment="1">
      <alignment horizontal="center" vertical="center"/>
    </xf>
    <xf numFmtId="0" fontId="82" fillId="0" borderId="34" xfId="0" applyFont="1" applyFill="1" applyBorder="1" applyAlignment="1">
      <alignment vertical="justify" wrapText="1"/>
    </xf>
    <xf numFmtId="0" fontId="81" fillId="0" borderId="34" xfId="0" applyFont="1" applyBorder="1" applyAlignment="1">
      <alignment vertical="justify" wrapText="1"/>
    </xf>
    <xf numFmtId="0" fontId="82" fillId="0" borderId="10" xfId="0" applyFont="1" applyFill="1" applyBorder="1" applyAlignment="1">
      <alignment vertical="justify" wrapText="1"/>
    </xf>
    <xf numFmtId="2" fontId="81" fillId="0" borderId="10" xfId="0" applyNumberFormat="1" applyFont="1" applyBorder="1" applyAlignment="1">
      <alignment vertical="justify" wrapText="1"/>
    </xf>
    <xf numFmtId="0" fontId="82" fillId="0" borderId="42" xfId="0" applyFont="1" applyFill="1" applyBorder="1" applyAlignment="1">
      <alignment vertical="justify" wrapText="1"/>
    </xf>
    <xf numFmtId="2" fontId="81" fillId="0" borderId="42" xfId="0" applyNumberFormat="1" applyFont="1" applyBorder="1" applyAlignment="1">
      <alignment vertical="justify" wrapText="1"/>
    </xf>
    <xf numFmtId="0" fontId="19" fillId="21" borderId="10" xfId="0" applyFont="1" applyFill="1" applyBorder="1" applyAlignment="1">
      <alignment/>
    </xf>
    <xf numFmtId="0" fontId="32" fillId="21" borderId="10" xfId="0" applyFont="1" applyFill="1" applyBorder="1" applyAlignment="1">
      <alignment/>
    </xf>
    <xf numFmtId="0" fontId="20" fillId="0" borderId="0" xfId="0" applyFont="1" applyBorder="1" applyAlignment="1">
      <alignment/>
    </xf>
    <xf numFmtId="0" fontId="82" fillId="0" borderId="0" xfId="0" applyFont="1" applyFill="1" applyBorder="1" applyAlignment="1">
      <alignment vertical="justify" wrapText="1"/>
    </xf>
    <xf numFmtId="0" fontId="81" fillId="0" borderId="0" xfId="0" applyFont="1" applyBorder="1" applyAlignment="1">
      <alignment vertical="justify" wrapText="1"/>
    </xf>
    <xf numFmtId="2" fontId="81" fillId="0" borderId="0" xfId="0" applyNumberFormat="1" applyFont="1" applyBorder="1" applyAlignment="1">
      <alignment vertical="justify" wrapText="1"/>
    </xf>
    <xf numFmtId="2" fontId="81" fillId="0" borderId="46" xfId="0" applyNumberFormat="1" applyFont="1" applyFill="1" applyBorder="1" applyAlignment="1">
      <alignment horizontal="center" vertical="center"/>
    </xf>
    <xf numFmtId="2" fontId="81" fillId="0" borderId="40" xfId="0" applyNumberFormat="1" applyFont="1" applyFill="1" applyBorder="1" applyAlignment="1">
      <alignment horizontal="center" vertical="center"/>
    </xf>
    <xf numFmtId="2" fontId="81" fillId="0" borderId="40" xfId="0" applyNumberFormat="1" applyFont="1" applyFill="1" applyBorder="1" applyAlignment="1">
      <alignment horizontal="center"/>
    </xf>
    <xf numFmtId="2" fontId="81" fillId="0" borderId="40" xfId="0" applyNumberFormat="1" applyFont="1" applyBorder="1" applyAlignment="1">
      <alignment horizontal="center" vertical="center"/>
    </xf>
    <xf numFmtId="0" fontId="77" fillId="0" borderId="13" xfId="42" applyFont="1" applyBorder="1" applyAlignment="1" applyProtection="1">
      <alignment horizontal="center" vertical="center" wrapText="1"/>
      <protection/>
    </xf>
    <xf numFmtId="0" fontId="83" fillId="21" borderId="10" xfId="0" applyFont="1" applyFill="1" applyBorder="1" applyAlignment="1">
      <alignment/>
    </xf>
    <xf numFmtId="0" fontId="84" fillId="0" borderId="0" xfId="0" applyFont="1" applyBorder="1" applyAlignment="1">
      <alignment/>
    </xf>
    <xf numFmtId="0" fontId="68" fillId="0" borderId="67" xfId="42" applyFont="1" applyBorder="1" applyAlignment="1" applyProtection="1">
      <alignment horizontal="center" vertical="center" wrapText="1"/>
      <protection/>
    </xf>
    <xf numFmtId="0" fontId="83" fillId="21" borderId="10" xfId="42" applyFont="1" applyFill="1" applyBorder="1" applyAlignment="1" applyProtection="1">
      <alignment/>
      <protection/>
    </xf>
    <xf numFmtId="0" fontId="45" fillId="0" borderId="27" xfId="0" applyFont="1" applyFill="1" applyBorder="1" applyAlignment="1">
      <alignment horizontal="center" vertical="top" wrapText="1"/>
    </xf>
    <xf numFmtId="0" fontId="45" fillId="0" borderId="31" xfId="0" applyFont="1" applyFill="1" applyBorder="1" applyAlignment="1">
      <alignment horizontal="center" vertical="top" wrapText="1"/>
    </xf>
    <xf numFmtId="0" fontId="86" fillId="0" borderId="0" xfId="0" applyFont="1" applyBorder="1" applyAlignment="1">
      <alignment/>
    </xf>
    <xf numFmtId="0" fontId="75" fillId="27" borderId="53" xfId="0" applyFont="1" applyFill="1" applyBorder="1" applyAlignment="1">
      <alignment horizontal="center" vertical="distributed"/>
    </xf>
    <xf numFmtId="0" fontId="75" fillId="27" borderId="53" xfId="0" applyFont="1" applyFill="1" applyBorder="1" applyAlignment="1">
      <alignment horizontal="center"/>
    </xf>
    <xf numFmtId="0" fontId="5" fillId="0" borderId="67" xfId="0" applyFont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87" fillId="0" borderId="69" xfId="0" applyFont="1" applyBorder="1" applyAlignment="1">
      <alignment vertical="distributed"/>
    </xf>
    <xf numFmtId="0" fontId="87" fillId="0" borderId="67" xfId="0" applyFont="1" applyBorder="1" applyAlignment="1">
      <alignment vertical="distributed"/>
    </xf>
    <xf numFmtId="0" fontId="88" fillId="23" borderId="49" xfId="0" applyNumberFormat="1" applyFont="1" applyFill="1" applyBorder="1" applyAlignment="1">
      <alignment horizontal="center" vertical="center" wrapText="1"/>
    </xf>
    <xf numFmtId="0" fontId="0" fillId="0" borderId="70" xfId="0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93" fillId="0" borderId="0" xfId="0" applyFont="1" applyAlignment="1">
      <alignment/>
    </xf>
    <xf numFmtId="0" fontId="83" fillId="0" borderId="71" xfId="42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49" fillId="0" borderId="0" xfId="0" applyFont="1" applyAlignment="1">
      <alignment/>
    </xf>
    <xf numFmtId="0" fontId="60" fillId="0" borderId="0" xfId="0" applyFont="1" applyFill="1" applyBorder="1" applyAlignment="1">
      <alignment/>
    </xf>
    <xf numFmtId="0" fontId="94" fillId="0" borderId="0" xfId="0" applyFont="1" applyFill="1" applyBorder="1" applyAlignment="1">
      <alignment/>
    </xf>
    <xf numFmtId="0" fontId="83" fillId="0" borderId="72" xfId="42" applyFont="1" applyFill="1" applyBorder="1" applyAlignment="1" applyProtection="1">
      <alignment horizontal="right"/>
      <protection/>
    </xf>
    <xf numFmtId="0" fontId="83" fillId="0" borderId="73" xfId="42" applyFont="1" applyFill="1" applyBorder="1" applyAlignment="1" applyProtection="1" quotePrefix="1">
      <alignment/>
      <protection/>
    </xf>
    <xf numFmtId="0" fontId="83" fillId="0" borderId="74" xfId="42" applyFont="1" applyFill="1" applyBorder="1" applyAlignment="1" applyProtection="1">
      <alignment horizontal="right"/>
      <protection/>
    </xf>
    <xf numFmtId="0" fontId="83" fillId="0" borderId="55" xfId="42" applyFont="1" applyFill="1" applyBorder="1" applyAlignment="1" applyProtection="1">
      <alignment horizontal="right"/>
      <protection/>
    </xf>
    <xf numFmtId="0" fontId="1" fillId="0" borderId="0" xfId="0" applyFont="1" applyAlignment="1">
      <alignment horizontal="center"/>
    </xf>
    <xf numFmtId="0" fontId="95" fillId="0" borderId="15" xfId="0" applyFont="1" applyFill="1" applyBorder="1" applyAlignment="1">
      <alignment/>
    </xf>
    <xf numFmtId="0" fontId="7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6" fillId="0" borderId="57" xfId="42" applyFont="1" applyFill="1" applyBorder="1" applyAlignment="1" applyProtection="1">
      <alignment/>
      <protection/>
    </xf>
    <xf numFmtId="0" fontId="83" fillId="0" borderId="54" xfId="42" applyFont="1" applyFill="1" applyBorder="1" applyAlignment="1" applyProtection="1">
      <alignment/>
      <protection/>
    </xf>
    <xf numFmtId="0" fontId="97" fillId="21" borderId="10" xfId="0" applyFont="1" applyFill="1" applyBorder="1" applyAlignment="1">
      <alignment/>
    </xf>
    <xf numFmtId="0" fontId="98" fillId="0" borderId="53" xfId="0" applyFont="1" applyBorder="1" applyAlignment="1">
      <alignment wrapText="1"/>
    </xf>
    <xf numFmtId="0" fontId="98" fillId="0" borderId="12" xfId="0" applyFont="1" applyBorder="1" applyAlignment="1">
      <alignment wrapText="1"/>
    </xf>
    <xf numFmtId="0" fontId="98" fillId="0" borderId="12" xfId="0" applyFont="1" applyBorder="1" applyAlignment="1">
      <alignment/>
    </xf>
    <xf numFmtId="0" fontId="74" fillId="0" borderId="13" xfId="0" applyFont="1" applyBorder="1" applyAlignment="1">
      <alignment/>
    </xf>
    <xf numFmtId="0" fontId="99" fillId="0" borderId="67" xfId="0" applyFont="1" applyBorder="1" applyAlignment="1">
      <alignment horizontal="center"/>
    </xf>
    <xf numFmtId="0" fontId="99" fillId="0" borderId="0" xfId="0" applyFont="1" applyBorder="1" applyAlignment="1">
      <alignment/>
    </xf>
    <xf numFmtId="0" fontId="100" fillId="0" borderId="54" xfId="0" applyFont="1" applyFill="1" applyBorder="1" applyAlignment="1">
      <alignment/>
    </xf>
    <xf numFmtId="0" fontId="99" fillId="0" borderId="0" xfId="0" applyFont="1" applyBorder="1" applyAlignment="1">
      <alignment horizontal="center"/>
    </xf>
    <xf numFmtId="0" fontId="101" fillId="0" borderId="15" xfId="0" applyFont="1" applyFill="1" applyBorder="1" applyAlignment="1">
      <alignment/>
    </xf>
    <xf numFmtId="0" fontId="101" fillId="0" borderId="55" xfId="0" applyFont="1" applyFill="1" applyBorder="1" applyAlignment="1">
      <alignment horizontal="right"/>
    </xf>
    <xf numFmtId="0" fontId="95" fillId="0" borderId="0" xfId="0" applyFont="1" applyFill="1" applyBorder="1" applyAlignment="1">
      <alignment/>
    </xf>
    <xf numFmtId="0" fontId="102" fillId="0" borderId="75" xfId="0" applyFont="1" applyFill="1" applyBorder="1" applyAlignment="1">
      <alignment/>
    </xf>
    <xf numFmtId="0" fontId="49" fillId="0" borderId="0" xfId="0" applyFont="1" applyBorder="1" applyAlignment="1">
      <alignment horizontal="center"/>
    </xf>
    <xf numFmtId="0" fontId="74" fillId="0" borderId="55" xfId="0" applyFont="1" applyFill="1" applyBorder="1" applyAlignment="1">
      <alignment horizontal="right"/>
    </xf>
    <xf numFmtId="0" fontId="99" fillId="0" borderId="0" xfId="0" applyFont="1" applyAlignment="1">
      <alignment horizontal="center"/>
    </xf>
    <xf numFmtId="0" fontId="103" fillId="0" borderId="75" xfId="0" applyFont="1" applyFill="1" applyBorder="1" applyAlignment="1">
      <alignment/>
    </xf>
    <xf numFmtId="0" fontId="103" fillId="0" borderId="0" xfId="0" applyFont="1" applyFill="1" applyBorder="1" applyAlignment="1">
      <alignment/>
    </xf>
    <xf numFmtId="0" fontId="101" fillId="0" borderId="0" xfId="0" applyFont="1" applyFill="1" applyBorder="1" applyAlignment="1">
      <alignment/>
    </xf>
    <xf numFmtId="0" fontId="101" fillId="0" borderId="55" xfId="0" applyFont="1" applyFill="1" applyBorder="1" applyAlignment="1">
      <alignment/>
    </xf>
    <xf numFmtId="0" fontId="104" fillId="0" borderId="0" xfId="0" applyFont="1" applyAlignment="1">
      <alignment horizontal="center"/>
    </xf>
    <xf numFmtId="0" fontId="101" fillId="0" borderId="56" xfId="0" applyFont="1" applyFill="1" applyBorder="1" applyAlignment="1">
      <alignment/>
    </xf>
    <xf numFmtId="0" fontId="74" fillId="0" borderId="57" xfId="0" applyFont="1" applyFill="1" applyBorder="1" applyAlignment="1">
      <alignment/>
    </xf>
    <xf numFmtId="0" fontId="95" fillId="0" borderId="57" xfId="0" applyFont="1" applyFill="1" applyBorder="1" applyAlignment="1">
      <alignment/>
    </xf>
    <xf numFmtId="0" fontId="101" fillId="0" borderId="58" xfId="0" applyFont="1" applyFill="1" applyBorder="1" applyAlignment="1">
      <alignment horizontal="right"/>
    </xf>
    <xf numFmtId="0" fontId="103" fillId="0" borderId="52" xfId="0" applyFont="1" applyFill="1" applyBorder="1" applyAlignment="1">
      <alignment/>
    </xf>
    <xf numFmtId="0" fontId="104" fillId="0" borderId="0" xfId="0" applyFont="1" applyBorder="1" applyAlignment="1">
      <alignment horizontal="center"/>
    </xf>
    <xf numFmtId="0" fontId="105" fillId="21" borderId="10" xfId="0" applyFont="1" applyFill="1" applyBorder="1" applyAlignment="1">
      <alignment horizontal="left"/>
    </xf>
    <xf numFmtId="167" fontId="70" fillId="0" borderId="67" xfId="0" applyNumberFormat="1" applyFont="1" applyBorder="1" applyAlignment="1">
      <alignment wrapText="1"/>
    </xf>
    <xf numFmtId="167" fontId="70" fillId="0" borderId="69" xfId="0" applyNumberFormat="1" applyFont="1" applyBorder="1" applyAlignment="1">
      <alignment wrapText="1"/>
    </xf>
    <xf numFmtId="0" fontId="70" fillId="0" borderId="67" xfId="0" applyNumberFormat="1" applyFont="1" applyBorder="1" applyAlignment="1">
      <alignment horizontal="center" wrapText="1"/>
    </xf>
    <xf numFmtId="0" fontId="70" fillId="0" borderId="69" xfId="0" applyNumberFormat="1" applyFont="1" applyBorder="1" applyAlignment="1">
      <alignment horizontal="center" wrapText="1"/>
    </xf>
    <xf numFmtId="0" fontId="70" fillId="0" borderId="56" xfId="0" applyNumberFormat="1" applyFont="1" applyBorder="1" applyAlignment="1">
      <alignment vertical="justify" wrapText="1"/>
    </xf>
    <xf numFmtId="0" fontId="70" fillId="0" borderId="67" xfId="0" applyNumberFormat="1" applyFont="1" applyBorder="1" applyAlignment="1">
      <alignment vertical="justify" wrapText="1"/>
    </xf>
    <xf numFmtId="0" fontId="70" fillId="0" borderId="15" xfId="0" applyNumberFormat="1" applyFont="1" applyBorder="1" applyAlignment="1">
      <alignment vertical="justify" wrapText="1"/>
    </xf>
    <xf numFmtId="0" fontId="6" fillId="21" borderId="76" xfId="53" applyFont="1" applyFill="1" applyBorder="1" applyAlignment="1">
      <alignment vertical="top" wrapText="1"/>
      <protection/>
    </xf>
    <xf numFmtId="0" fontId="6" fillId="21" borderId="11" xfId="53" applyFont="1" applyFill="1" applyBorder="1" applyAlignment="1">
      <alignment horizontal="center" vertical="top" wrapText="1"/>
      <protection/>
    </xf>
    <xf numFmtId="2" fontId="6" fillId="21" borderId="11" xfId="53" applyNumberFormat="1" applyFont="1" applyFill="1" applyBorder="1" applyAlignment="1">
      <alignment horizontal="center" vertical="center" wrapText="1"/>
      <protection/>
    </xf>
    <xf numFmtId="1" fontId="6" fillId="21" borderId="11" xfId="53" applyNumberFormat="1" applyFont="1" applyFill="1" applyBorder="1" applyAlignment="1">
      <alignment horizontal="center" vertical="center" wrapText="1"/>
      <protection/>
    </xf>
    <xf numFmtId="164" fontId="6" fillId="21" borderId="11" xfId="53" applyNumberFormat="1" applyFont="1" applyFill="1" applyBorder="1" applyAlignment="1">
      <alignment horizontal="center" vertical="center" wrapText="1"/>
      <protection/>
    </xf>
    <xf numFmtId="2" fontId="65" fillId="0" borderId="47" xfId="53" applyNumberFormat="1" applyFont="1" applyFill="1" applyBorder="1" applyAlignment="1">
      <alignment horizontal="center" vertical="center" wrapText="1"/>
      <protection/>
    </xf>
    <xf numFmtId="0" fontId="6" fillId="21" borderId="77" xfId="53" applyFont="1" applyFill="1" applyBorder="1" applyAlignment="1">
      <alignment vertical="top" wrapText="1"/>
      <protection/>
    </xf>
    <xf numFmtId="0" fontId="6" fillId="21" borderId="17" xfId="53" applyFont="1" applyFill="1" applyBorder="1" applyAlignment="1">
      <alignment horizontal="center" vertical="top" wrapText="1"/>
      <protection/>
    </xf>
    <xf numFmtId="2" fontId="6" fillId="21" borderId="17" xfId="53" applyNumberFormat="1" applyFont="1" applyFill="1" applyBorder="1" applyAlignment="1">
      <alignment horizontal="center" vertical="center" wrapText="1"/>
      <protection/>
    </xf>
    <xf numFmtId="1" fontId="6" fillId="21" borderId="17" xfId="53" applyNumberFormat="1" applyFont="1" applyFill="1" applyBorder="1" applyAlignment="1">
      <alignment horizontal="center" vertical="center" wrapText="1"/>
      <protection/>
    </xf>
    <xf numFmtId="164" fontId="6" fillId="21" borderId="17" xfId="53" applyNumberFormat="1" applyFont="1" applyFill="1" applyBorder="1" applyAlignment="1">
      <alignment horizontal="center" vertical="center" wrapText="1"/>
      <protection/>
    </xf>
    <xf numFmtId="2" fontId="65" fillId="0" borderId="46" xfId="53" applyNumberFormat="1" applyFont="1" applyFill="1" applyBorder="1" applyAlignment="1">
      <alignment horizontal="center" vertical="center" wrapText="1"/>
      <protection/>
    </xf>
    <xf numFmtId="2" fontId="8" fillId="0" borderId="17" xfId="53" applyNumberFormat="1" applyFont="1" applyFill="1" applyBorder="1" applyAlignment="1">
      <alignment horizontal="center" vertical="center" wrapText="1"/>
      <protection/>
    </xf>
    <xf numFmtId="2" fontId="8" fillId="0" borderId="10" xfId="53" applyNumberFormat="1" applyFont="1" applyFill="1" applyBorder="1" applyAlignment="1">
      <alignment horizontal="center" vertical="center" wrapText="1"/>
      <protection/>
    </xf>
    <xf numFmtId="2" fontId="8" fillId="0" borderId="11" xfId="53" applyNumberFormat="1" applyFont="1" applyFill="1" applyBorder="1" applyAlignment="1">
      <alignment horizontal="center" vertical="center" wrapText="1"/>
      <protection/>
    </xf>
    <xf numFmtId="2" fontId="8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39" xfId="0" applyFont="1" applyBorder="1" applyAlignment="1">
      <alignment horizontal="left" wrapText="1"/>
    </xf>
    <xf numFmtId="2" fontId="8" fillId="0" borderId="40" xfId="0" applyNumberFormat="1" applyFont="1" applyBorder="1" applyAlignment="1">
      <alignment horizont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42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8" fillId="0" borderId="11" xfId="0" applyNumberFormat="1" applyFont="1" applyFill="1" applyBorder="1" applyAlignment="1">
      <alignment horizontal="center" vertical="top" wrapText="1"/>
    </xf>
    <xf numFmtId="0" fontId="6" fillId="0" borderId="41" xfId="0" applyFont="1" applyBorder="1" applyAlignment="1">
      <alignment horizontal="left" wrapText="1"/>
    </xf>
    <xf numFmtId="0" fontId="6" fillId="0" borderId="42" xfId="0" applyFont="1" applyBorder="1" applyAlignment="1">
      <alignment horizontal="center" wrapText="1"/>
    </xf>
    <xf numFmtId="164" fontId="6" fillId="0" borderId="42" xfId="0" applyNumberFormat="1" applyFont="1" applyBorder="1" applyAlignment="1">
      <alignment horizontal="center" wrapText="1"/>
    </xf>
    <xf numFmtId="2" fontId="8" fillId="0" borderId="42" xfId="0" applyNumberFormat="1" applyFont="1" applyBorder="1" applyAlignment="1">
      <alignment horizontal="center" wrapText="1"/>
    </xf>
    <xf numFmtId="2" fontId="8" fillId="0" borderId="43" xfId="0" applyNumberFormat="1" applyFont="1" applyBorder="1" applyAlignment="1">
      <alignment horizontal="center" wrapText="1"/>
    </xf>
    <xf numFmtId="2" fontId="8" fillId="0" borderId="0" xfId="53" applyNumberFormat="1" applyFont="1" applyFill="1" applyBorder="1" applyAlignment="1">
      <alignment horizontal="center" vertical="center" wrapText="1"/>
      <protection/>
    </xf>
    <xf numFmtId="0" fontId="6" fillId="0" borderId="78" xfId="0" applyFont="1" applyBorder="1" applyAlignment="1">
      <alignment horizontal="left" wrapText="1"/>
    </xf>
    <xf numFmtId="0" fontId="6" fillId="0" borderId="34" xfId="0" applyFont="1" applyBorder="1" applyAlignment="1">
      <alignment horizontal="center" wrapText="1"/>
    </xf>
    <xf numFmtId="2" fontId="6" fillId="0" borderId="34" xfId="0" applyNumberFormat="1" applyFont="1" applyBorder="1" applyAlignment="1">
      <alignment horizontal="center" wrapText="1"/>
    </xf>
    <xf numFmtId="164" fontId="6" fillId="0" borderId="34" xfId="0" applyNumberFormat="1" applyFont="1" applyBorder="1" applyAlignment="1">
      <alignment horizontal="center" wrapText="1"/>
    </xf>
    <xf numFmtId="2" fontId="8" fillId="0" borderId="34" xfId="0" applyNumberFormat="1" applyFont="1" applyBorder="1" applyAlignment="1">
      <alignment horizontal="center" wrapText="1"/>
    </xf>
    <xf numFmtId="2" fontId="8" fillId="0" borderId="35" xfId="0" applyNumberFormat="1" applyFont="1" applyBorder="1" applyAlignment="1">
      <alignment horizontal="center" wrapText="1"/>
    </xf>
    <xf numFmtId="0" fontId="0" fillId="0" borderId="16" xfId="0" applyBorder="1" applyAlignment="1">
      <alignment horizontal="center" vertical="center" wrapText="1" readingOrder="1"/>
    </xf>
    <xf numFmtId="0" fontId="0" fillId="0" borderId="79" xfId="0" applyBorder="1" applyAlignment="1">
      <alignment horizontal="center" vertical="center" wrapText="1" readingOrder="1"/>
    </xf>
    <xf numFmtId="0" fontId="29" fillId="20" borderId="0" xfId="0" applyNumberFormat="1" applyFont="1" applyFill="1" applyBorder="1" applyAlignment="1">
      <alignment horizontal="center" vertical="center" wrapText="1" readingOrder="1"/>
    </xf>
    <xf numFmtId="0" fontId="29" fillId="0" borderId="0" xfId="0" applyFont="1" applyFill="1" applyBorder="1" applyAlignment="1">
      <alignment horizontal="center" vertical="center" wrapText="1" readingOrder="1"/>
    </xf>
    <xf numFmtId="0" fontId="106" fillId="0" borderId="0" xfId="0" applyFont="1" applyBorder="1" applyAlignment="1">
      <alignment horizontal="center" vertical="center"/>
    </xf>
    <xf numFmtId="0" fontId="7" fillId="21" borderId="39" xfId="0" applyFont="1" applyFill="1" applyBorder="1" applyAlignment="1">
      <alignment horizontal="center" vertical="top" wrapText="1"/>
    </xf>
    <xf numFmtId="0" fontId="7" fillId="21" borderId="10" xfId="0" applyFont="1" applyFill="1" applyBorder="1" applyAlignment="1">
      <alignment horizontal="center" vertical="top" wrapText="1"/>
    </xf>
    <xf numFmtId="1" fontId="7" fillId="21" borderId="10" xfId="0" applyNumberFormat="1" applyFont="1" applyFill="1" applyBorder="1" applyAlignment="1">
      <alignment horizontal="center" vertical="center" wrapText="1"/>
    </xf>
    <xf numFmtId="164" fontId="7" fillId="21" borderId="10" xfId="0" applyNumberFormat="1" applyFont="1" applyFill="1" applyBorder="1" applyAlignment="1">
      <alignment horizontal="center" vertical="center" wrapText="1"/>
    </xf>
    <xf numFmtId="0" fontId="7" fillId="21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/>
    </xf>
    <xf numFmtId="178" fontId="5" fillId="0" borderId="17" xfId="0" applyNumberFormat="1" applyFont="1" applyBorder="1" applyAlignment="1">
      <alignment/>
    </xf>
    <xf numFmtId="0" fontId="2" fillId="0" borderId="17" xfId="0" applyFont="1" applyBorder="1" applyAlignment="1">
      <alignment/>
    </xf>
    <xf numFmtId="178" fontId="5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78" fontId="5" fillId="0" borderId="8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5" xfId="0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11" fillId="23" borderId="67" xfId="0" applyFont="1" applyFill="1" applyBorder="1" applyAlignment="1">
      <alignment horizontal="center" wrapText="1"/>
    </xf>
    <xf numFmtId="0" fontId="11" fillId="23" borderId="67" xfId="0" applyFont="1" applyFill="1" applyBorder="1" applyAlignment="1">
      <alignment wrapText="1"/>
    </xf>
    <xf numFmtId="0" fontId="106" fillId="0" borderId="17" xfId="0" applyFont="1" applyBorder="1" applyAlignment="1">
      <alignment/>
    </xf>
    <xf numFmtId="0" fontId="106" fillId="0" borderId="46" xfId="0" applyFont="1" applyBorder="1" applyAlignment="1">
      <alignment/>
    </xf>
    <xf numFmtId="0" fontId="106" fillId="0" borderId="10" xfId="0" applyFont="1" applyBorder="1" applyAlignment="1">
      <alignment/>
    </xf>
    <xf numFmtId="0" fontId="106" fillId="0" borderId="40" xfId="0" applyFont="1" applyBorder="1" applyAlignment="1">
      <alignment/>
    </xf>
    <xf numFmtId="0" fontId="106" fillId="0" borderId="10" xfId="0" applyFont="1" applyFill="1" applyBorder="1" applyAlignment="1">
      <alignment/>
    </xf>
    <xf numFmtId="0" fontId="106" fillId="0" borderId="40" xfId="0" applyFont="1" applyFill="1" applyBorder="1" applyAlignment="1">
      <alignment/>
    </xf>
    <xf numFmtId="0" fontId="106" fillId="0" borderId="11" xfId="0" applyFont="1" applyFill="1" applyBorder="1" applyAlignment="1">
      <alignment/>
    </xf>
    <xf numFmtId="0" fontId="106" fillId="0" borderId="47" xfId="0" applyFont="1" applyFill="1" applyBorder="1" applyAlignment="1">
      <alignment/>
    </xf>
    <xf numFmtId="0" fontId="29" fillId="0" borderId="17" xfId="0" applyFont="1" applyFill="1" applyBorder="1" applyAlignment="1">
      <alignment horizontal="right"/>
    </xf>
    <xf numFmtId="0" fontId="106" fillId="0" borderId="46" xfId="0" applyFont="1" applyFill="1" applyBorder="1" applyAlignment="1">
      <alignment/>
    </xf>
    <xf numFmtId="0" fontId="106" fillId="0" borderId="42" xfId="0" applyFont="1" applyBorder="1" applyAlignment="1">
      <alignment/>
    </xf>
    <xf numFmtId="0" fontId="106" fillId="0" borderId="43" xfId="0" applyFont="1" applyBorder="1" applyAlignment="1">
      <alignment/>
    </xf>
    <xf numFmtId="0" fontId="136" fillId="0" borderId="46" xfId="0" applyFont="1" applyBorder="1" applyAlignment="1">
      <alignment/>
    </xf>
    <xf numFmtId="0" fontId="136" fillId="0" borderId="40" xfId="0" applyFont="1" applyBorder="1" applyAlignment="1">
      <alignment/>
    </xf>
    <xf numFmtId="0" fontId="136" fillId="0" borderId="43" xfId="0" applyFont="1" applyBorder="1" applyAlignment="1">
      <alignment/>
    </xf>
    <xf numFmtId="0" fontId="29" fillId="0" borderId="34" xfId="0" applyFont="1" applyFill="1" applyBorder="1" applyAlignment="1">
      <alignment horizontal="right" vertical="top" wrapText="1"/>
    </xf>
    <xf numFmtId="0" fontId="136" fillId="0" borderId="35" xfId="0" applyFont="1" applyBorder="1" applyAlignment="1">
      <alignment/>
    </xf>
    <xf numFmtId="0" fontId="29" fillId="0" borderId="10" xfId="0" applyFont="1" applyFill="1" applyBorder="1" applyAlignment="1">
      <alignment horizontal="right" vertical="top" wrapText="1"/>
    </xf>
    <xf numFmtId="0" fontId="29" fillId="0" borderId="10" xfId="0" applyFont="1" applyBorder="1" applyAlignment="1">
      <alignment horizontal="right"/>
    </xf>
    <xf numFmtId="0" fontId="130" fillId="28" borderId="0" xfId="0" applyFont="1" applyFill="1" applyBorder="1" applyAlignment="1">
      <alignment horizontal="center" vertical="center" wrapText="1"/>
    </xf>
    <xf numFmtId="0" fontId="28" fillId="29" borderId="52" xfId="0" applyNumberFormat="1" applyFont="1" applyFill="1" applyBorder="1" applyAlignment="1">
      <alignment horizontal="center" vertical="center" wrapText="1" readingOrder="1"/>
    </xf>
    <xf numFmtId="0" fontId="0" fillId="22" borderId="52" xfId="0" applyFill="1" applyBorder="1" applyAlignment="1">
      <alignment horizontal="center" vertical="center" wrapText="1" readingOrder="1"/>
    </xf>
    <xf numFmtId="0" fontId="0" fillId="22" borderId="54" xfId="0" applyFill="1" applyBorder="1" applyAlignment="1">
      <alignment/>
    </xf>
    <xf numFmtId="0" fontId="29" fillId="24" borderId="78" xfId="0" applyNumberFormat="1" applyFont="1" applyFill="1" applyBorder="1" applyAlignment="1">
      <alignment horizontal="center" vertical="center" wrapText="1" readingOrder="1"/>
    </xf>
    <xf numFmtId="0" fontId="29" fillId="24" borderId="81" xfId="0" applyNumberFormat="1" applyFont="1" applyFill="1" applyBorder="1" applyAlignment="1">
      <alignment horizontal="center" vertical="center" wrapText="1" readingOrder="1"/>
    </xf>
    <xf numFmtId="0" fontId="11" fillId="24" borderId="82" xfId="0" applyNumberFormat="1" applyFont="1" applyFill="1" applyBorder="1" applyAlignment="1">
      <alignment horizontal="center" vertical="center" wrapText="1" readingOrder="1"/>
    </xf>
    <xf numFmtId="0" fontId="11" fillId="25" borderId="34" xfId="0" applyNumberFormat="1" applyFont="1" applyFill="1" applyBorder="1" applyAlignment="1">
      <alignment horizontal="center" vertical="center" wrapText="1" readingOrder="1"/>
    </xf>
    <xf numFmtId="0" fontId="11" fillId="24" borderId="35" xfId="0" applyNumberFormat="1" applyFont="1" applyFill="1" applyBorder="1" applyAlignment="1">
      <alignment horizontal="center" vertical="center" wrapText="1" readingOrder="1"/>
    </xf>
    <xf numFmtId="0" fontId="29" fillId="20" borderId="36" xfId="0" applyNumberFormat="1" applyFont="1" applyFill="1" applyBorder="1" applyAlignment="1">
      <alignment horizontal="center" vertical="center" wrapText="1" readingOrder="1"/>
    </xf>
    <xf numFmtId="0" fontId="2" fillId="0" borderId="40" xfId="0" applyFont="1" applyBorder="1" applyAlignment="1">
      <alignment/>
    </xf>
    <xf numFmtId="0" fontId="29" fillId="20" borderId="45" xfId="0" applyNumberFormat="1" applyFont="1" applyFill="1" applyBorder="1" applyAlignment="1">
      <alignment horizontal="center" vertical="center" wrapText="1" readingOrder="1"/>
    </xf>
    <xf numFmtId="0" fontId="45" fillId="0" borderId="40" xfId="0" applyFont="1" applyBorder="1" applyAlignment="1">
      <alignment/>
    </xf>
    <xf numFmtId="0" fontId="29" fillId="24" borderId="39" xfId="0" applyNumberFormat="1" applyFont="1" applyFill="1" applyBorder="1" applyAlignment="1">
      <alignment horizontal="center" vertical="center" wrapText="1" readingOrder="1"/>
    </xf>
    <xf numFmtId="0" fontId="45" fillId="25" borderId="40" xfId="0" applyFont="1" applyFill="1" applyBorder="1" applyAlignment="1">
      <alignment/>
    </xf>
    <xf numFmtId="0" fontId="29" fillId="20" borderId="76" xfId="0" applyNumberFormat="1" applyFont="1" applyFill="1" applyBorder="1" applyAlignment="1">
      <alignment horizontal="center" vertical="center" wrapText="1" readingOrder="1"/>
    </xf>
    <xf numFmtId="0" fontId="29" fillId="20" borderId="77" xfId="0" applyNumberFormat="1" applyFont="1" applyFill="1" applyBorder="1" applyAlignment="1">
      <alignment horizontal="center" vertical="center" wrapText="1" readingOrder="1"/>
    </xf>
    <xf numFmtId="0" fontId="29" fillId="24" borderId="76" xfId="0" applyNumberFormat="1" applyFont="1" applyFill="1" applyBorder="1" applyAlignment="1">
      <alignment horizontal="center" vertical="center" wrapText="1" readingOrder="1"/>
    </xf>
    <xf numFmtId="0" fontId="29" fillId="20" borderId="83" xfId="0" applyNumberFormat="1" applyFont="1" applyFill="1" applyBorder="1" applyAlignment="1">
      <alignment horizontal="center" vertical="center" wrapText="1" readingOrder="1"/>
    </xf>
    <xf numFmtId="0" fontId="29" fillId="20" borderId="84" xfId="0" applyNumberFormat="1" applyFont="1" applyFill="1" applyBorder="1" applyAlignment="1">
      <alignment horizontal="center" vertical="center" wrapText="1" readingOrder="1"/>
    </xf>
    <xf numFmtId="0" fontId="29" fillId="20" borderId="85" xfId="0" applyNumberFormat="1" applyFont="1" applyFill="1" applyBorder="1" applyAlignment="1">
      <alignment horizontal="center" vertical="center" wrapText="1" readingOrder="1"/>
    </xf>
    <xf numFmtId="0" fontId="29" fillId="0" borderId="42" xfId="0" applyFont="1" applyFill="1" applyBorder="1" applyAlignment="1">
      <alignment horizontal="center" vertical="center" wrapText="1" readingOrder="1"/>
    </xf>
    <xf numFmtId="0" fontId="45" fillId="0" borderId="43" xfId="0" applyFont="1" applyBorder="1" applyAlignment="1">
      <alignment/>
    </xf>
    <xf numFmtId="0" fontId="0" fillId="25" borderId="13" xfId="0" applyFill="1" applyBorder="1" applyAlignment="1">
      <alignment/>
    </xf>
    <xf numFmtId="0" fontId="29" fillId="20" borderId="78" xfId="0" applyNumberFormat="1" applyFont="1" applyFill="1" applyBorder="1" applyAlignment="1">
      <alignment horizontal="center" vertical="center" wrapText="1" readingOrder="1"/>
    </xf>
    <xf numFmtId="0" fontId="29" fillId="20" borderId="34" xfId="0" applyNumberFormat="1" applyFont="1" applyFill="1" applyBorder="1" applyAlignment="1">
      <alignment horizontal="center" vertical="center" wrapText="1" readingOrder="1"/>
    </xf>
    <xf numFmtId="0" fontId="29" fillId="0" borderId="34" xfId="0" applyFont="1" applyFill="1" applyBorder="1" applyAlignment="1">
      <alignment horizontal="center" vertical="center" wrapText="1" readingOrder="1"/>
    </xf>
    <xf numFmtId="2" fontId="106" fillId="0" borderId="35" xfId="0" applyNumberFormat="1" applyFont="1" applyBorder="1" applyAlignment="1">
      <alignment horizontal="center" vertical="center"/>
    </xf>
    <xf numFmtId="0" fontId="29" fillId="20" borderId="39" xfId="0" applyNumberFormat="1" applyFont="1" applyFill="1" applyBorder="1" applyAlignment="1">
      <alignment horizontal="center" vertical="center" wrapText="1" readingOrder="1"/>
    </xf>
    <xf numFmtId="2" fontId="106" fillId="0" borderId="40" xfId="0" applyNumberFormat="1" applyFont="1" applyBorder="1" applyAlignment="1">
      <alignment horizontal="center" vertical="center"/>
    </xf>
    <xf numFmtId="0" fontId="29" fillId="20" borderId="39" xfId="0" applyNumberFormat="1" applyFont="1" applyFill="1" applyBorder="1" applyAlignment="1">
      <alignment horizontal="left" vertical="center" wrapText="1" readingOrder="1"/>
    </xf>
    <xf numFmtId="0" fontId="106" fillId="0" borderId="40" xfId="0" applyFont="1" applyBorder="1" applyAlignment="1">
      <alignment horizontal="center" vertical="center"/>
    </xf>
    <xf numFmtId="0" fontId="29" fillId="20" borderId="41" xfId="0" applyNumberFormat="1" applyFont="1" applyFill="1" applyBorder="1" applyAlignment="1">
      <alignment horizontal="left" vertical="center" wrapText="1" readingOrder="1"/>
    </xf>
    <xf numFmtId="0" fontId="29" fillId="20" borderId="42" xfId="0" applyNumberFormat="1" applyFont="1" applyFill="1" applyBorder="1" applyAlignment="1">
      <alignment horizontal="center" vertical="center" wrapText="1" readingOrder="1"/>
    </xf>
    <xf numFmtId="0" fontId="106" fillId="0" borderId="43" xfId="0" applyFont="1" applyBorder="1" applyAlignment="1">
      <alignment horizontal="center" vertical="center"/>
    </xf>
    <xf numFmtId="0" fontId="0" fillId="0" borderId="0" xfId="0" applyBorder="1" applyAlignment="1">
      <alignment/>
    </xf>
    <xf numFmtId="8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23" fillId="28" borderId="0" xfId="0" applyNumberFormat="1" applyFont="1" applyFill="1" applyBorder="1" applyAlignment="1">
      <alignment horizontal="center" vertical="center" wrapText="1"/>
    </xf>
    <xf numFmtId="0" fontId="23" fillId="28" borderId="0" xfId="0" applyFont="1" applyFill="1" applyBorder="1" applyAlignment="1">
      <alignment horizontal="center" vertical="center" wrapText="1"/>
    </xf>
    <xf numFmtId="0" fontId="23" fillId="23" borderId="15" xfId="0" applyFont="1" applyFill="1" applyBorder="1" applyAlignment="1">
      <alignment horizontal="center" vertical="center" wrapText="1"/>
    </xf>
    <xf numFmtId="8" fontId="23" fillId="23" borderId="0" xfId="0" applyNumberFormat="1" applyFont="1" applyFill="1" applyBorder="1" applyAlignment="1">
      <alignment horizontal="center"/>
    </xf>
    <xf numFmtId="0" fontId="72" fillId="30" borderId="67" xfId="0" applyFont="1" applyFill="1" applyBorder="1" applyAlignment="1">
      <alignment horizontal="center" vertical="center" wrapText="1"/>
    </xf>
    <xf numFmtId="8" fontId="108" fillId="30" borderId="52" xfId="0" applyNumberFormat="1" applyFont="1" applyFill="1" applyBorder="1" applyAlignment="1">
      <alignment horizontal="center"/>
    </xf>
    <xf numFmtId="0" fontId="109" fillId="30" borderId="52" xfId="0" applyFont="1" applyFill="1" applyBorder="1" applyAlignment="1">
      <alignment wrapText="1"/>
    </xf>
    <xf numFmtId="0" fontId="49" fillId="30" borderId="52" xfId="0" applyFont="1" applyFill="1" applyBorder="1" applyAlignment="1">
      <alignment/>
    </xf>
    <xf numFmtId="0" fontId="108" fillId="30" borderId="67" xfId="0" applyFont="1" applyFill="1" applyBorder="1" applyAlignment="1">
      <alignment horizontal="center" vertical="center" wrapText="1"/>
    </xf>
    <xf numFmtId="0" fontId="110" fillId="30" borderId="67" xfId="0" applyFont="1" applyFill="1" applyBorder="1" applyAlignment="1">
      <alignment horizontal="center" vertical="center" wrapText="1"/>
    </xf>
    <xf numFmtId="8" fontId="108" fillId="30" borderId="0" xfId="0" applyNumberFormat="1" applyFont="1" applyFill="1" applyBorder="1" applyAlignment="1">
      <alignment horizontal="center"/>
    </xf>
    <xf numFmtId="0" fontId="109" fillId="30" borderId="0" xfId="0" applyFont="1" applyFill="1" applyBorder="1" applyAlignment="1">
      <alignment wrapText="1"/>
    </xf>
    <xf numFmtId="0" fontId="49" fillId="30" borderId="0" xfId="0" applyFont="1" applyFill="1" applyBorder="1" applyAlignment="1">
      <alignment/>
    </xf>
    <xf numFmtId="0" fontId="108" fillId="30" borderId="67" xfId="0" applyNumberFormat="1" applyFont="1" applyFill="1" applyBorder="1" applyAlignment="1">
      <alignment horizontal="center" vertical="center" wrapText="1"/>
    </xf>
    <xf numFmtId="0" fontId="22" fillId="31" borderId="0" xfId="0" applyFont="1" applyFill="1" applyBorder="1" applyAlignment="1">
      <alignment wrapText="1"/>
    </xf>
    <xf numFmtId="0" fontId="0" fillId="31" borderId="0" xfId="0" applyFill="1" applyBorder="1" applyAlignment="1">
      <alignment/>
    </xf>
    <xf numFmtId="0" fontId="25" fillId="31" borderId="55" xfId="0" applyFont="1" applyFill="1" applyBorder="1" applyAlignment="1">
      <alignment horizontal="center" vertical="center" wrapText="1"/>
    </xf>
    <xf numFmtId="8" fontId="23" fillId="31" borderId="0" xfId="0" applyNumberFormat="1" applyFont="1" applyFill="1" applyBorder="1" applyAlignment="1">
      <alignment horizontal="center"/>
    </xf>
    <xf numFmtId="0" fontId="23" fillId="31" borderId="55" xfId="0" applyNumberFormat="1" applyFont="1" applyFill="1" applyBorder="1" applyAlignment="1">
      <alignment horizontal="center" vertical="center" wrapText="1"/>
    </xf>
    <xf numFmtId="0" fontId="25" fillId="31" borderId="67" xfId="0" applyFont="1" applyFill="1" applyBorder="1" applyAlignment="1">
      <alignment horizontal="center" vertical="center" wrapText="1"/>
    </xf>
    <xf numFmtId="8" fontId="23" fillId="31" borderId="12" xfId="0" applyNumberFormat="1" applyFont="1" applyFill="1" applyBorder="1" applyAlignment="1">
      <alignment horizontal="center"/>
    </xf>
    <xf numFmtId="0" fontId="22" fillId="31" borderId="12" xfId="0" applyFont="1" applyFill="1" applyBorder="1" applyAlignment="1">
      <alignment wrapText="1"/>
    </xf>
    <xf numFmtId="0" fontId="0" fillId="31" borderId="12" xfId="0" applyFill="1" applyBorder="1" applyAlignment="1">
      <alignment/>
    </xf>
    <xf numFmtId="0" fontId="23" fillId="31" borderId="13" xfId="0" applyNumberFormat="1" applyFont="1" applyFill="1" applyBorder="1" applyAlignment="1">
      <alignment horizontal="center" vertical="center" wrapText="1"/>
    </xf>
    <xf numFmtId="0" fontId="104" fillId="0" borderId="0" xfId="0" applyFont="1" applyBorder="1" applyAlignment="1">
      <alignment horizontal="center" vertical="center"/>
    </xf>
    <xf numFmtId="0" fontId="112" fillId="0" borderId="0" xfId="0" applyFont="1" applyBorder="1" applyAlignment="1">
      <alignment horizontal="center"/>
    </xf>
    <xf numFmtId="0" fontId="113" fillId="0" borderId="0" xfId="0" applyFont="1" applyBorder="1" applyAlignment="1">
      <alignment horizontal="center"/>
    </xf>
    <xf numFmtId="0" fontId="117" fillId="21" borderId="42" xfId="0" applyFont="1" applyFill="1" applyBorder="1" applyAlignment="1">
      <alignment horizontal="center" vertical="center" wrapText="1"/>
    </xf>
    <xf numFmtId="0" fontId="117" fillId="21" borderId="77" xfId="0" applyFont="1" applyFill="1" applyBorder="1" applyAlignment="1">
      <alignment horizontal="left" vertical="center"/>
    </xf>
    <xf numFmtId="0" fontId="117" fillId="21" borderId="17" xfId="0" applyFont="1" applyFill="1" applyBorder="1" applyAlignment="1">
      <alignment horizontal="center" vertical="center" wrapText="1"/>
    </xf>
    <xf numFmtId="165" fontId="56" fillId="21" borderId="17" xfId="0" applyNumberFormat="1" applyFont="1" applyFill="1" applyBorder="1" applyAlignment="1">
      <alignment horizontal="center" vertical="center"/>
    </xf>
    <xf numFmtId="0" fontId="56" fillId="21" borderId="17" xfId="0" applyFont="1" applyFill="1" applyBorder="1" applyAlignment="1">
      <alignment horizontal="center" vertical="center" wrapText="1"/>
    </xf>
    <xf numFmtId="0" fontId="56" fillId="21" borderId="46" xfId="0" applyFont="1" applyFill="1" applyBorder="1" applyAlignment="1">
      <alignment horizontal="center" vertical="center" wrapText="1"/>
    </xf>
    <xf numFmtId="0" fontId="117" fillId="21" borderId="39" xfId="0" applyFont="1" applyFill="1" applyBorder="1" applyAlignment="1">
      <alignment horizontal="left" vertical="center"/>
    </xf>
    <xf numFmtId="0" fontId="117" fillId="21" borderId="10" xfId="0" applyFont="1" applyFill="1" applyBorder="1" applyAlignment="1">
      <alignment horizontal="center" vertical="center" wrapText="1"/>
    </xf>
    <xf numFmtId="165" fontId="56" fillId="21" borderId="10" xfId="0" applyNumberFormat="1" applyFont="1" applyFill="1" applyBorder="1" applyAlignment="1">
      <alignment horizontal="center" vertical="center"/>
    </xf>
    <xf numFmtId="0" fontId="56" fillId="21" borderId="10" xfId="0" applyFont="1" applyFill="1" applyBorder="1" applyAlignment="1">
      <alignment horizontal="center" vertical="center" wrapText="1"/>
    </xf>
    <xf numFmtId="2" fontId="117" fillId="21" borderId="77" xfId="0" applyNumberFormat="1" applyFont="1" applyFill="1" applyBorder="1" applyAlignment="1">
      <alignment horizontal="left" vertical="center"/>
    </xf>
    <xf numFmtId="2" fontId="117" fillId="21" borderId="39" xfId="0" applyNumberFormat="1" applyFont="1" applyFill="1" applyBorder="1" applyAlignment="1">
      <alignment horizontal="left" vertical="center"/>
    </xf>
    <xf numFmtId="2" fontId="117" fillId="21" borderId="76" xfId="0" applyNumberFormat="1" applyFont="1" applyFill="1" applyBorder="1" applyAlignment="1">
      <alignment horizontal="left" vertical="center"/>
    </xf>
    <xf numFmtId="0" fontId="117" fillId="21" borderId="11" xfId="0" applyFont="1" applyFill="1" applyBorder="1" applyAlignment="1">
      <alignment horizontal="center" vertical="center" wrapText="1"/>
    </xf>
    <xf numFmtId="165" fontId="56" fillId="21" borderId="11" xfId="0" applyNumberFormat="1" applyFont="1" applyFill="1" applyBorder="1" applyAlignment="1">
      <alignment horizontal="center" vertical="center"/>
    </xf>
    <xf numFmtId="0" fontId="56" fillId="21" borderId="11" xfId="0" applyFont="1" applyFill="1" applyBorder="1" applyAlignment="1">
      <alignment horizontal="center" vertical="center" wrapText="1"/>
    </xf>
    <xf numFmtId="0" fontId="56" fillId="21" borderId="40" xfId="0" applyFont="1" applyFill="1" applyBorder="1" applyAlignment="1">
      <alignment horizontal="center" vertical="center" wrapText="1"/>
    </xf>
    <xf numFmtId="0" fontId="117" fillId="21" borderId="78" xfId="0" applyFont="1" applyFill="1" applyBorder="1" applyAlignment="1">
      <alignment horizontal="left" vertical="center"/>
    </xf>
    <xf numFmtId="0" fontId="117" fillId="21" borderId="34" xfId="0" applyFont="1" applyFill="1" applyBorder="1" applyAlignment="1">
      <alignment horizontal="center" vertical="center" wrapText="1"/>
    </xf>
    <xf numFmtId="165" fontId="56" fillId="21" borderId="34" xfId="0" applyNumberFormat="1" applyFont="1" applyFill="1" applyBorder="1" applyAlignment="1">
      <alignment horizontal="center" vertical="center"/>
    </xf>
    <xf numFmtId="0" fontId="56" fillId="21" borderId="34" xfId="0" applyFont="1" applyFill="1" applyBorder="1" applyAlignment="1">
      <alignment horizontal="center" vertical="center" wrapText="1"/>
    </xf>
    <xf numFmtId="0" fontId="56" fillId="21" borderId="35" xfId="0" applyFont="1" applyFill="1" applyBorder="1" applyAlignment="1">
      <alignment horizontal="center" vertical="center" wrapText="1"/>
    </xf>
    <xf numFmtId="0" fontId="117" fillId="21" borderId="41" xfId="0" applyFont="1" applyFill="1" applyBorder="1" applyAlignment="1">
      <alignment horizontal="left" vertical="center"/>
    </xf>
    <xf numFmtId="165" fontId="56" fillId="21" borderId="42" xfId="0" applyNumberFormat="1" applyFont="1" applyFill="1" applyBorder="1" applyAlignment="1">
      <alignment horizontal="center" vertical="center"/>
    </xf>
    <xf numFmtId="0" fontId="56" fillId="21" borderId="42" xfId="0" applyFont="1" applyFill="1" applyBorder="1" applyAlignment="1">
      <alignment horizontal="center" vertical="center" wrapText="1"/>
    </xf>
    <xf numFmtId="0" fontId="56" fillId="21" borderId="43" xfId="0" applyFont="1" applyFill="1" applyBorder="1" applyAlignment="1">
      <alignment horizontal="center" vertical="center" wrapText="1"/>
    </xf>
    <xf numFmtId="0" fontId="117" fillId="0" borderId="86" xfId="0" applyFont="1" applyBorder="1" applyAlignment="1">
      <alignment horizontal="center" vertical="center" wrapText="1"/>
    </xf>
    <xf numFmtId="0" fontId="115" fillId="0" borderId="87" xfId="0" applyFont="1" applyBorder="1" applyAlignment="1">
      <alignment horizontal="center" vertical="center" wrapText="1"/>
    </xf>
    <xf numFmtId="0" fontId="117" fillId="0" borderId="17" xfId="0" applyFont="1" applyBorder="1" applyAlignment="1">
      <alignment horizontal="center" vertical="center" wrapText="1"/>
    </xf>
    <xf numFmtId="0" fontId="115" fillId="0" borderId="17" xfId="0" applyFont="1" applyBorder="1" applyAlignment="1">
      <alignment horizontal="center" vertical="center" wrapText="1"/>
    </xf>
    <xf numFmtId="0" fontId="117" fillId="0" borderId="10" xfId="0" applyFont="1" applyBorder="1" applyAlignment="1">
      <alignment horizontal="center" vertical="center" wrapText="1"/>
    </xf>
    <xf numFmtId="0" fontId="115" fillId="0" borderId="10" xfId="0" applyFont="1" applyBorder="1" applyAlignment="1">
      <alignment horizontal="center" vertical="center" wrapText="1"/>
    </xf>
    <xf numFmtId="0" fontId="117" fillId="0" borderId="85" xfId="0" applyFont="1" applyBorder="1" applyAlignment="1">
      <alignment horizontal="center" vertical="center"/>
    </xf>
    <xf numFmtId="0" fontId="115" fillId="0" borderId="85" xfId="0" applyFont="1" applyBorder="1" applyAlignment="1">
      <alignment horizontal="center" vertical="center"/>
    </xf>
    <xf numFmtId="0" fontId="83" fillId="21" borderId="10" xfId="42" applyFont="1" applyFill="1" applyBorder="1" applyAlignment="1" applyProtection="1">
      <alignment/>
      <protection/>
    </xf>
    <xf numFmtId="0" fontId="67" fillId="21" borderId="88" xfId="42" applyFont="1" applyFill="1" applyBorder="1" applyAlignment="1" applyProtection="1">
      <alignment horizontal="left" wrapText="1"/>
      <protection/>
    </xf>
    <xf numFmtId="0" fontId="67" fillId="21" borderId="65" xfId="42" applyFont="1" applyFill="1" applyBorder="1" applyAlignment="1" applyProtection="1">
      <alignment horizontal="left" wrapText="1"/>
      <protection/>
    </xf>
    <xf numFmtId="0" fontId="67" fillId="21" borderId="66" xfId="42" applyFont="1" applyFill="1" applyBorder="1" applyAlignment="1" applyProtection="1">
      <alignment horizontal="left" wrapText="1"/>
      <protection/>
    </xf>
    <xf numFmtId="0" fontId="83" fillId="21" borderId="88" xfId="42" applyFont="1" applyFill="1" applyBorder="1" applyAlignment="1" applyProtection="1">
      <alignment horizontal="left"/>
      <protection/>
    </xf>
    <xf numFmtId="0" fontId="83" fillId="21" borderId="65" xfId="42" applyFont="1" applyFill="1" applyBorder="1" applyAlignment="1" applyProtection="1">
      <alignment horizontal="left"/>
      <protection/>
    </xf>
    <xf numFmtId="0" fontId="83" fillId="21" borderId="66" xfId="42" applyFont="1" applyFill="1" applyBorder="1" applyAlignment="1" applyProtection="1">
      <alignment horizontal="left"/>
      <protection/>
    </xf>
    <xf numFmtId="0" fontId="83" fillId="0" borderId="89" xfId="42" applyFont="1" applyFill="1" applyBorder="1" applyAlignment="1" applyProtection="1">
      <alignment horizontal="left"/>
      <protection/>
    </xf>
    <xf numFmtId="0" fontId="83" fillId="0" borderId="75" xfId="42" applyFont="1" applyFill="1" applyBorder="1" applyAlignment="1" applyProtection="1">
      <alignment horizontal="left"/>
      <protection/>
    </xf>
    <xf numFmtId="0" fontId="83" fillId="0" borderId="48" xfId="42" applyFont="1" applyFill="1" applyBorder="1" applyAlignment="1" applyProtection="1">
      <alignment horizontal="left"/>
      <protection/>
    </xf>
    <xf numFmtId="0" fontId="83" fillId="0" borderId="52" xfId="42" applyFont="1" applyFill="1" applyBorder="1" applyAlignment="1" applyProtection="1">
      <alignment horizontal="left"/>
      <protection/>
    </xf>
    <xf numFmtId="0" fontId="83" fillId="0" borderId="90" xfId="42" applyFont="1" applyFill="1" applyBorder="1" applyAlignment="1" applyProtection="1">
      <alignment horizontal="left"/>
      <protection/>
    </xf>
    <xf numFmtId="0" fontId="83" fillId="0" borderId="73" xfId="42" applyFont="1" applyFill="1" applyBorder="1" applyAlignment="1" applyProtection="1">
      <alignment horizontal="left"/>
      <protection/>
    </xf>
    <xf numFmtId="0" fontId="83" fillId="0" borderId="91" xfId="42" applyFont="1" applyFill="1" applyBorder="1" applyAlignment="1" applyProtection="1">
      <alignment horizontal="left"/>
      <protection/>
    </xf>
    <xf numFmtId="0" fontId="83" fillId="0" borderId="92" xfId="42" applyFont="1" applyFill="1" applyBorder="1" applyAlignment="1" applyProtection="1">
      <alignment horizontal="left"/>
      <protection/>
    </xf>
    <xf numFmtId="0" fontId="92" fillId="0" borderId="53" xfId="0" applyFont="1" applyBorder="1" applyAlignment="1">
      <alignment horizontal="center"/>
    </xf>
    <xf numFmtId="0" fontId="92" fillId="0" borderId="12" xfId="0" applyFont="1" applyBorder="1" applyAlignment="1">
      <alignment horizontal="center"/>
    </xf>
    <xf numFmtId="0" fontId="92" fillId="0" borderId="13" xfId="0" applyFont="1" applyBorder="1" applyAlignment="1">
      <alignment horizontal="center"/>
    </xf>
    <xf numFmtId="0" fontId="69" fillId="0" borderId="93" xfId="0" applyFont="1" applyBorder="1" applyAlignment="1">
      <alignment horizontal="center"/>
    </xf>
    <xf numFmtId="0" fontId="69" fillId="0" borderId="61" xfId="0" applyFont="1" applyBorder="1" applyAlignment="1">
      <alignment horizontal="center"/>
    </xf>
    <xf numFmtId="0" fontId="69" fillId="0" borderId="62" xfId="0" applyFont="1" applyBorder="1" applyAlignment="1">
      <alignment horizontal="center"/>
    </xf>
    <xf numFmtId="0" fontId="90" fillId="0" borderId="39" xfId="0" applyFont="1" applyBorder="1" applyAlignment="1">
      <alignment horizontal="center" wrapText="1"/>
    </xf>
    <xf numFmtId="0" fontId="60" fillId="0" borderId="10" xfId="0" applyFont="1" applyBorder="1" applyAlignment="1">
      <alignment/>
    </xf>
    <xf numFmtId="0" fontId="60" fillId="0" borderId="40" xfId="0" applyFont="1" applyBorder="1" applyAlignment="1">
      <alignment/>
    </xf>
    <xf numFmtId="0" fontId="91" fillId="0" borderId="41" xfId="0" applyFont="1" applyBorder="1" applyAlignment="1">
      <alignment horizontal="center"/>
    </xf>
    <xf numFmtId="0" fontId="91" fillId="0" borderId="42" xfId="0" applyFont="1" applyBorder="1" applyAlignment="1">
      <alignment horizontal="center"/>
    </xf>
    <xf numFmtId="0" fontId="91" fillId="0" borderId="43" xfId="0" applyFont="1" applyBorder="1" applyAlignment="1">
      <alignment horizontal="center"/>
    </xf>
    <xf numFmtId="0" fontId="68" fillId="21" borderId="88" xfId="42" applyFont="1" applyFill="1" applyBorder="1" applyAlignment="1" applyProtection="1">
      <alignment horizontal="left"/>
      <protection/>
    </xf>
    <xf numFmtId="0" fontId="68" fillId="21" borderId="65" xfId="42" applyFont="1" applyFill="1" applyBorder="1" applyAlignment="1" applyProtection="1">
      <alignment horizontal="left"/>
      <protection/>
    </xf>
    <xf numFmtId="0" fontId="68" fillId="21" borderId="66" xfId="42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>
      <alignment horizontal="center" vertical="center" wrapText="1"/>
    </xf>
    <xf numFmtId="0" fontId="68" fillId="0" borderId="53" xfId="42" applyFont="1" applyBorder="1" applyAlignment="1" applyProtection="1">
      <alignment horizontal="center" vertical="center" wrapText="1"/>
      <protection/>
    </xf>
    <xf numFmtId="0" fontId="68" fillId="0" borderId="13" xfId="42" applyFont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>
      <alignment horizontal="center" vertical="center" wrapText="1"/>
    </xf>
    <xf numFmtId="0" fontId="29" fillId="0" borderId="39" xfId="0" applyFont="1" applyBorder="1" applyAlignment="1">
      <alignment horizontal="left" vertical="top" wrapText="1"/>
    </xf>
    <xf numFmtId="0" fontId="29" fillId="0" borderId="10" xfId="0" applyFont="1" applyBorder="1" applyAlignment="1">
      <alignment horizontal="left" vertical="top" wrapText="1"/>
    </xf>
    <xf numFmtId="0" fontId="29" fillId="0" borderId="78" xfId="0" applyFont="1" applyBorder="1" applyAlignment="1">
      <alignment horizontal="left" vertical="top" wrapText="1"/>
    </xf>
    <xf numFmtId="0" fontId="29" fillId="0" borderId="34" xfId="0" applyFont="1" applyBorder="1" applyAlignment="1">
      <alignment horizontal="left" vertical="top" wrapText="1"/>
    </xf>
    <xf numFmtId="0" fontId="136" fillId="0" borderId="41" xfId="0" applyFont="1" applyFill="1" applyBorder="1" applyAlignment="1">
      <alignment horizontal="left"/>
    </xf>
    <xf numFmtId="0" fontId="136" fillId="0" borderId="42" xfId="0" applyFont="1" applyFill="1" applyBorder="1" applyAlignment="1">
      <alignment horizontal="left"/>
    </xf>
    <xf numFmtId="0" fontId="136" fillId="0" borderId="44" xfId="0" applyFont="1" applyBorder="1" applyAlignment="1">
      <alignment horizontal="left" wrapText="1"/>
    </xf>
    <xf numFmtId="0" fontId="136" fillId="0" borderId="94" xfId="0" applyFont="1" applyBorder="1" applyAlignment="1">
      <alignment horizontal="left" wrapText="1"/>
    </xf>
    <xf numFmtId="0" fontId="136" fillId="0" borderId="39" xfId="0" applyFont="1" applyBorder="1" applyAlignment="1">
      <alignment horizontal="left"/>
    </xf>
    <xf numFmtId="0" fontId="136" fillId="0" borderId="10" xfId="0" applyFont="1" applyBorder="1" applyAlignment="1">
      <alignment horizontal="left"/>
    </xf>
    <xf numFmtId="0" fontId="29" fillId="0" borderId="77" xfId="0" applyFont="1" applyBorder="1" applyAlignment="1">
      <alignment horizontal="left"/>
    </xf>
    <xf numFmtId="0" fontId="29" fillId="0" borderId="17" xfId="0" applyFont="1" applyBorder="1" applyAlignment="1">
      <alignment horizontal="left"/>
    </xf>
    <xf numFmtId="0" fontId="11" fillId="23" borderId="53" xfId="0" applyFont="1" applyFill="1" applyBorder="1" applyAlignment="1">
      <alignment horizontal="center"/>
    </xf>
    <xf numFmtId="0" fontId="11" fillId="23" borderId="13" xfId="0" applyFont="1" applyFill="1" applyBorder="1" applyAlignment="1">
      <alignment horizontal="center"/>
    </xf>
    <xf numFmtId="0" fontId="11" fillId="23" borderId="53" xfId="0" applyFont="1" applyFill="1" applyBorder="1" applyAlignment="1">
      <alignment horizontal="center" vertical="top" wrapText="1"/>
    </xf>
    <xf numFmtId="0" fontId="11" fillId="23" borderId="13" xfId="0" applyFont="1" applyFill="1" applyBorder="1" applyAlignment="1">
      <alignment horizontal="center" vertical="top" wrapText="1"/>
    </xf>
    <xf numFmtId="0" fontId="29" fillId="0" borderId="39" xfId="0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 horizontal="left" vertical="top" wrapText="1"/>
    </xf>
    <xf numFmtId="0" fontId="11" fillId="23" borderId="53" xfId="0" applyFont="1" applyFill="1" applyBorder="1" applyAlignment="1">
      <alignment horizontal="center" wrapText="1"/>
    </xf>
    <xf numFmtId="0" fontId="11" fillId="23" borderId="13" xfId="0" applyFont="1" applyFill="1" applyBorder="1" applyAlignment="1">
      <alignment horizontal="center" wrapText="1"/>
    </xf>
    <xf numFmtId="0" fontId="136" fillId="0" borderId="77" xfId="0" applyFont="1" applyBorder="1" applyAlignment="1">
      <alignment horizontal="left" wrapText="1"/>
    </xf>
    <xf numFmtId="0" fontId="136" fillId="0" borderId="17" xfId="0" applyFont="1" applyBorder="1" applyAlignment="1">
      <alignment horizontal="left" wrapText="1"/>
    </xf>
    <xf numFmtId="0" fontId="29" fillId="0" borderId="41" xfId="0" applyFont="1" applyFill="1" applyBorder="1" applyAlignment="1">
      <alignment horizontal="left" vertical="top" wrapText="1"/>
    </xf>
    <xf numFmtId="0" fontId="29" fillId="0" borderId="42" xfId="0" applyFont="1" applyFill="1" applyBorder="1" applyAlignment="1">
      <alignment horizontal="left" vertical="top" wrapText="1"/>
    </xf>
    <xf numFmtId="0" fontId="136" fillId="0" borderId="39" xfId="0" applyFont="1" applyFill="1" applyBorder="1" applyAlignment="1">
      <alignment horizontal="left"/>
    </xf>
    <xf numFmtId="0" fontId="136" fillId="0" borderId="10" xfId="0" applyFont="1" applyFill="1" applyBorder="1" applyAlignment="1">
      <alignment horizontal="left"/>
    </xf>
    <xf numFmtId="0" fontId="29" fillId="0" borderId="77" xfId="0" applyFont="1" applyFill="1" applyBorder="1" applyAlignment="1">
      <alignment horizontal="left"/>
    </xf>
    <xf numFmtId="0" fontId="29" fillId="0" borderId="17" xfId="0" applyFont="1" applyFill="1" applyBorder="1" applyAlignment="1">
      <alignment horizontal="left"/>
    </xf>
    <xf numFmtId="0" fontId="29" fillId="0" borderId="76" xfId="0" applyFont="1" applyFill="1" applyBorder="1" applyAlignment="1">
      <alignment horizontal="left"/>
    </xf>
    <xf numFmtId="0" fontId="29" fillId="0" borderId="11" xfId="0" applyFont="1" applyFill="1" applyBorder="1" applyAlignment="1">
      <alignment horizontal="left"/>
    </xf>
    <xf numFmtId="0" fontId="29" fillId="0" borderId="39" xfId="0" applyFont="1" applyFill="1" applyBorder="1" applyAlignment="1">
      <alignment horizontal="left"/>
    </xf>
    <xf numFmtId="0" fontId="29" fillId="0" borderId="10" xfId="0" applyFont="1" applyFill="1" applyBorder="1" applyAlignment="1">
      <alignment horizontal="left"/>
    </xf>
    <xf numFmtId="0" fontId="29" fillId="0" borderId="39" xfId="0" applyFont="1" applyBorder="1" applyAlignment="1">
      <alignment horizontal="left"/>
    </xf>
    <xf numFmtId="0" fontId="29" fillId="0" borderId="10" xfId="0" applyFont="1" applyBorder="1" applyAlignment="1">
      <alignment horizontal="left"/>
    </xf>
    <xf numFmtId="0" fontId="47" fillId="0" borderId="95" xfId="0" applyFont="1" applyFill="1" applyBorder="1" applyAlignment="1">
      <alignment horizontal="center"/>
    </xf>
    <xf numFmtId="0" fontId="47" fillId="0" borderId="42" xfId="0" applyFont="1" applyFill="1" applyBorder="1" applyAlignment="1">
      <alignment horizontal="center"/>
    </xf>
    <xf numFmtId="0" fontId="47" fillId="0" borderId="11" xfId="0" applyFont="1" applyFill="1" applyBorder="1" applyAlignment="1">
      <alignment horizontal="center"/>
    </xf>
    <xf numFmtId="0" fontId="47" fillId="0" borderId="96" xfId="0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3" fillId="26" borderId="53" xfId="0" applyFont="1" applyFill="1" applyBorder="1" applyAlignment="1">
      <alignment horizontal="center"/>
    </xf>
    <xf numFmtId="0" fontId="3" fillId="26" borderId="12" xfId="0" applyFont="1" applyFill="1" applyBorder="1" applyAlignment="1">
      <alignment horizontal="center"/>
    </xf>
    <xf numFmtId="0" fontId="3" fillId="26" borderId="13" xfId="0" applyFont="1" applyFill="1" applyBorder="1" applyAlignment="1">
      <alignment horizontal="center"/>
    </xf>
    <xf numFmtId="0" fontId="10" fillId="32" borderId="48" xfId="0" applyFont="1" applyFill="1" applyBorder="1" applyAlignment="1">
      <alignment horizontal="center"/>
    </xf>
    <xf numFmtId="0" fontId="10" fillId="32" borderId="52" xfId="0" applyFont="1" applyFill="1" applyBorder="1" applyAlignment="1">
      <alignment horizontal="center"/>
    </xf>
    <xf numFmtId="0" fontId="10" fillId="32" borderId="54" xfId="0" applyFont="1" applyFill="1" applyBorder="1" applyAlignment="1">
      <alignment horizontal="center"/>
    </xf>
    <xf numFmtId="0" fontId="23" fillId="23" borderId="68" xfId="0" applyFont="1" applyFill="1" applyBorder="1" applyAlignment="1">
      <alignment horizontal="center" vertical="center" wrapText="1"/>
    </xf>
    <xf numFmtId="0" fontId="23" fillId="23" borderId="70" xfId="0" applyFont="1" applyFill="1" applyBorder="1" applyAlignment="1">
      <alignment horizontal="center" vertical="center" wrapText="1"/>
    </xf>
    <xf numFmtId="0" fontId="23" fillId="0" borderId="68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13" fillId="26" borderId="53" xfId="0" applyFont="1" applyFill="1" applyBorder="1" applyAlignment="1">
      <alignment horizontal="center"/>
    </xf>
    <xf numFmtId="0" fontId="13" fillId="26" borderId="12" xfId="0" applyFont="1" applyFill="1" applyBorder="1" applyAlignment="1">
      <alignment horizontal="center"/>
    </xf>
    <xf numFmtId="0" fontId="13" fillId="26" borderId="13" xfId="0" applyFont="1" applyFill="1" applyBorder="1" applyAlignment="1">
      <alignment horizontal="center"/>
    </xf>
    <xf numFmtId="0" fontId="24" fillId="0" borderId="48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8" fontId="23" fillId="31" borderId="53" xfId="0" applyNumberFormat="1" applyFont="1" applyFill="1" applyBorder="1" applyAlignment="1">
      <alignment horizontal="center"/>
    </xf>
    <xf numFmtId="8" fontId="23" fillId="31" borderId="12" xfId="0" applyNumberFormat="1" applyFont="1" applyFill="1" applyBorder="1" applyAlignment="1">
      <alignment horizontal="center"/>
    </xf>
    <xf numFmtId="8" fontId="23" fillId="31" borderId="13" xfId="0" applyNumberFormat="1" applyFont="1" applyFill="1" applyBorder="1" applyAlignment="1">
      <alignment horizontal="center"/>
    </xf>
    <xf numFmtId="0" fontId="111" fillId="30" borderId="53" xfId="0" applyFont="1" applyFill="1" applyBorder="1" applyAlignment="1">
      <alignment horizontal="center"/>
    </xf>
    <xf numFmtId="0" fontId="111" fillId="30" borderId="12" xfId="0" applyFont="1" applyFill="1" applyBorder="1" applyAlignment="1">
      <alignment horizontal="center"/>
    </xf>
    <xf numFmtId="0" fontId="111" fillId="30" borderId="13" xfId="0" applyFont="1" applyFill="1" applyBorder="1" applyAlignment="1">
      <alignment horizontal="center"/>
    </xf>
    <xf numFmtId="0" fontId="107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9" fillId="20" borderId="0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/>
    </xf>
    <xf numFmtId="0" fontId="67" fillId="0" borderId="53" xfId="42" applyFont="1" applyBorder="1" applyAlignment="1" applyProtection="1">
      <alignment horizontal="center" vertical="center" wrapText="1"/>
      <protection/>
    </xf>
    <xf numFmtId="0" fontId="67" fillId="0" borderId="13" xfId="42" applyFont="1" applyBorder="1" applyAlignment="1" applyProtection="1">
      <alignment horizontal="center" vertical="center" wrapText="1"/>
      <protection/>
    </xf>
    <xf numFmtId="0" fontId="11" fillId="24" borderId="53" xfId="0" applyNumberFormat="1" applyFont="1" applyFill="1" applyBorder="1" applyAlignment="1">
      <alignment horizontal="center" vertical="center" wrapText="1" readingOrder="1"/>
    </xf>
    <xf numFmtId="0" fontId="11" fillId="24" borderId="12" xfId="0" applyNumberFormat="1" applyFont="1" applyFill="1" applyBorder="1" applyAlignment="1">
      <alignment horizontal="center" vertical="center" wrapText="1" readingOrder="1"/>
    </xf>
    <xf numFmtId="0" fontId="2" fillId="23" borderId="48" xfId="0" applyFont="1" applyFill="1" applyBorder="1" applyAlignment="1">
      <alignment horizontal="center" vertical="center" wrapText="1" readingOrder="1"/>
    </xf>
    <xf numFmtId="0" fontId="2" fillId="23" borderId="15" xfId="0" applyFont="1" applyFill="1" applyBorder="1" applyAlignment="1">
      <alignment horizontal="center" vertical="center" wrapText="1" readingOrder="1"/>
    </xf>
    <xf numFmtId="0" fontId="2" fillId="23" borderId="56" xfId="0" applyFont="1" applyFill="1" applyBorder="1" applyAlignment="1">
      <alignment horizontal="center" vertical="center" wrapText="1" readingOrder="1"/>
    </xf>
    <xf numFmtId="0" fontId="52" fillId="0" borderId="97" xfId="0" applyFont="1" applyBorder="1" applyAlignment="1">
      <alignment horizontal="left"/>
    </xf>
    <xf numFmtId="0" fontId="52" fillId="0" borderId="86" xfId="0" applyFont="1" applyBorder="1" applyAlignment="1">
      <alignment horizontal="left"/>
    </xf>
    <xf numFmtId="0" fontId="52" fillId="0" borderId="87" xfId="0" applyFont="1" applyBorder="1" applyAlignment="1">
      <alignment horizontal="left"/>
    </xf>
    <xf numFmtId="0" fontId="52" fillId="0" borderId="68" xfId="0" applyFont="1" applyBorder="1" applyAlignment="1">
      <alignment horizontal="center" vertical="center"/>
    </xf>
    <xf numFmtId="0" fontId="52" fillId="0" borderId="70" xfId="0" applyFont="1" applyBorder="1" applyAlignment="1">
      <alignment horizontal="center" vertical="center"/>
    </xf>
    <xf numFmtId="0" fontId="50" fillId="0" borderId="53" xfId="0" applyFont="1" applyBorder="1" applyAlignment="1">
      <alignment horizontal="left" vertical="distributed"/>
    </xf>
    <xf numFmtId="0" fontId="50" fillId="0" borderId="12" xfId="0" applyFont="1" applyBorder="1" applyAlignment="1">
      <alignment horizontal="left" vertical="distributed"/>
    </xf>
    <xf numFmtId="0" fontId="50" fillId="0" borderId="13" xfId="0" applyFont="1" applyBorder="1" applyAlignment="1">
      <alignment horizontal="left" vertical="distributed"/>
    </xf>
    <xf numFmtId="0" fontId="60" fillId="0" borderId="15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55" xfId="0" applyFont="1" applyBorder="1" applyAlignment="1">
      <alignment horizontal="center"/>
    </xf>
    <xf numFmtId="0" fontId="50" fillId="0" borderId="48" xfId="0" applyFont="1" applyBorder="1" applyAlignment="1">
      <alignment horizontal="left" vertical="distributed"/>
    </xf>
    <xf numFmtId="0" fontId="50" fillId="0" borderId="52" xfId="0" applyFont="1" applyBorder="1" applyAlignment="1">
      <alignment horizontal="left" vertical="distributed"/>
    </xf>
    <xf numFmtId="0" fontId="50" fillId="0" borderId="54" xfId="0" applyFont="1" applyBorder="1" applyAlignment="1">
      <alignment horizontal="left" vertical="distributed"/>
    </xf>
    <xf numFmtId="0" fontId="50" fillId="0" borderId="56" xfId="0" applyFont="1" applyBorder="1" applyAlignment="1">
      <alignment horizontal="left" vertical="distributed"/>
    </xf>
    <xf numFmtId="0" fontId="50" fillId="0" borderId="57" xfId="0" applyFont="1" applyBorder="1" applyAlignment="1">
      <alignment horizontal="left" vertical="distributed"/>
    </xf>
    <xf numFmtId="0" fontId="50" fillId="0" borderId="58" xfId="0" applyFont="1" applyBorder="1" applyAlignment="1">
      <alignment horizontal="left" vertical="distributed"/>
    </xf>
    <xf numFmtId="0" fontId="49" fillId="0" borderId="49" xfId="0" applyFont="1" applyBorder="1" applyAlignment="1">
      <alignment horizontal="center" vertical="center"/>
    </xf>
    <xf numFmtId="0" fontId="49" fillId="0" borderId="51" xfId="0" applyFont="1" applyBorder="1" applyAlignment="1">
      <alignment horizontal="center" vertical="center"/>
    </xf>
    <xf numFmtId="0" fontId="53" fillId="0" borderId="49" xfId="0" applyFont="1" applyBorder="1" applyAlignment="1">
      <alignment horizontal="center" vertical="center"/>
    </xf>
    <xf numFmtId="0" fontId="53" fillId="0" borderId="51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75" fillId="27" borderId="98" xfId="0" applyFont="1" applyFill="1" applyBorder="1" applyAlignment="1">
      <alignment horizontal="center" vertical="center"/>
    </xf>
    <xf numFmtId="0" fontId="75" fillId="27" borderId="99" xfId="0" applyFont="1" applyFill="1" applyBorder="1" applyAlignment="1">
      <alignment horizontal="center" vertical="center"/>
    </xf>
    <xf numFmtId="0" fontId="50" fillId="0" borderId="100" xfId="0" applyFont="1" applyBorder="1" applyAlignment="1">
      <alignment horizontal="left" vertical="distributed"/>
    </xf>
    <xf numFmtId="0" fontId="50" fillId="0" borderId="101" xfId="0" applyFont="1" applyBorder="1" applyAlignment="1">
      <alignment horizontal="left" vertical="distributed"/>
    </xf>
    <xf numFmtId="0" fontId="50" fillId="0" borderId="102" xfId="0" applyFont="1" applyBorder="1" applyAlignment="1">
      <alignment horizontal="left" vertical="distributed"/>
    </xf>
    <xf numFmtId="0" fontId="52" fillId="0" borderId="53" xfId="0" applyFont="1" applyBorder="1" applyAlignment="1">
      <alignment horizontal="left"/>
    </xf>
    <xf numFmtId="0" fontId="52" fillId="0" borderId="12" xfId="0" applyFont="1" applyBorder="1" applyAlignment="1">
      <alignment horizontal="left"/>
    </xf>
    <xf numFmtId="0" fontId="52" fillId="0" borderId="13" xfId="0" applyFont="1" applyBorder="1" applyAlignment="1">
      <alignment horizontal="left"/>
    </xf>
    <xf numFmtId="0" fontId="50" fillId="0" borderId="77" xfId="0" applyFont="1" applyBorder="1" applyAlignment="1">
      <alignment horizontal="left" vertical="distributed"/>
    </xf>
    <xf numFmtId="0" fontId="50" fillId="0" borderId="17" xfId="0" applyFont="1" applyBorder="1" applyAlignment="1">
      <alignment horizontal="left" vertical="distributed"/>
    </xf>
    <xf numFmtId="0" fontId="50" fillId="0" borderId="79" xfId="0" applyFont="1" applyBorder="1" applyAlignment="1">
      <alignment horizontal="left" vertical="distributed"/>
    </xf>
    <xf numFmtId="0" fontId="50" fillId="0" borderId="39" xfId="0" applyFont="1" applyBorder="1" applyAlignment="1">
      <alignment horizontal="left" vertical="distributed"/>
    </xf>
    <xf numFmtId="0" fontId="50" fillId="0" borderId="10" xfId="0" applyFont="1" applyBorder="1" applyAlignment="1">
      <alignment horizontal="left" vertical="distributed"/>
    </xf>
    <xf numFmtId="0" fontId="50" fillId="0" borderId="88" xfId="0" applyFont="1" applyBorder="1" applyAlignment="1">
      <alignment horizontal="left" vertical="distributed"/>
    </xf>
    <xf numFmtId="0" fontId="50" fillId="0" borderId="76" xfId="0" applyFont="1" applyBorder="1" applyAlignment="1">
      <alignment horizontal="left" vertical="distributed"/>
    </xf>
    <xf numFmtId="0" fontId="50" fillId="0" borderId="11" xfId="0" applyFont="1" applyBorder="1" applyAlignment="1">
      <alignment horizontal="left" vertical="distributed"/>
    </xf>
    <xf numFmtId="0" fontId="50" fillId="0" borderId="103" xfId="0" applyFont="1" applyBorder="1" applyAlignment="1">
      <alignment horizontal="left" vertical="distributed"/>
    </xf>
    <xf numFmtId="0" fontId="50" fillId="0" borderId="49" xfId="0" applyFont="1" applyBorder="1" applyAlignment="1">
      <alignment horizontal="center" vertical="center"/>
    </xf>
    <xf numFmtId="0" fontId="50" fillId="0" borderId="51" xfId="0" applyFont="1" applyBorder="1" applyAlignment="1">
      <alignment horizontal="center" vertic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63" fillId="27" borderId="53" xfId="0" applyFont="1" applyFill="1" applyBorder="1" applyAlignment="1">
      <alignment horizontal="center" vertical="center"/>
    </xf>
    <xf numFmtId="0" fontId="63" fillId="27" borderId="12" xfId="0" applyFont="1" applyFill="1" applyBorder="1" applyAlignment="1">
      <alignment horizontal="center" vertical="center"/>
    </xf>
    <xf numFmtId="0" fontId="63" fillId="27" borderId="13" xfId="0" applyFont="1" applyFill="1" applyBorder="1" applyAlignment="1">
      <alignment horizontal="center" vertical="center"/>
    </xf>
    <xf numFmtId="0" fontId="75" fillId="27" borderId="55" xfId="0" applyFont="1" applyFill="1" applyBorder="1" applyAlignment="1">
      <alignment horizontal="center" vertical="center"/>
    </xf>
    <xf numFmtId="0" fontId="52" fillId="0" borderId="49" xfId="0" applyFont="1" applyBorder="1" applyAlignment="1">
      <alignment horizontal="center" vertical="distributed"/>
    </xf>
    <xf numFmtId="0" fontId="52" fillId="0" borderId="50" xfId="0" applyFont="1" applyBorder="1" applyAlignment="1">
      <alignment horizontal="center" vertical="distributed"/>
    </xf>
    <xf numFmtId="0" fontId="52" fillId="0" borderId="104" xfId="0" applyFont="1" applyBorder="1" applyAlignment="1">
      <alignment horizontal="center" vertical="distributed"/>
    </xf>
    <xf numFmtId="0" fontId="49" fillId="0" borderId="50" xfId="0" applyFont="1" applyBorder="1" applyAlignment="1">
      <alignment horizontal="center" vertical="center"/>
    </xf>
    <xf numFmtId="0" fontId="49" fillId="0" borderId="104" xfId="0" applyFont="1" applyBorder="1" applyAlignment="1">
      <alignment horizontal="center" vertical="center"/>
    </xf>
    <xf numFmtId="0" fontId="53" fillId="0" borderId="50" xfId="0" applyFont="1" applyBorder="1" applyAlignment="1">
      <alignment horizontal="center" vertical="center"/>
    </xf>
    <xf numFmtId="0" fontId="53" fillId="0" borderId="104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 wrapText="1"/>
    </xf>
    <xf numFmtId="0" fontId="50" fillId="0" borderId="50" xfId="0" applyFont="1" applyBorder="1" applyAlignment="1">
      <alignment horizontal="center" vertical="center"/>
    </xf>
    <xf numFmtId="0" fontId="50" fillId="0" borderId="104" xfId="0" applyFont="1" applyBorder="1" applyAlignment="1">
      <alignment horizontal="center" vertical="center"/>
    </xf>
    <xf numFmtId="0" fontId="50" fillId="0" borderId="53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97" xfId="0" applyFont="1" applyBorder="1" applyAlignment="1">
      <alignment horizontal="left" vertical="distributed"/>
    </xf>
    <xf numFmtId="0" fontId="50" fillId="0" borderId="86" xfId="0" applyFont="1" applyBorder="1" applyAlignment="1">
      <alignment horizontal="left" vertical="distributed"/>
    </xf>
    <xf numFmtId="0" fontId="50" fillId="0" borderId="87" xfId="0" applyFont="1" applyBorder="1" applyAlignment="1">
      <alignment horizontal="left" vertical="distributed"/>
    </xf>
    <xf numFmtId="0" fontId="46" fillId="0" borderId="53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68" fillId="0" borderId="15" xfId="42" applyFont="1" applyFill="1" applyBorder="1" applyAlignment="1" applyProtection="1">
      <alignment horizontal="center" vertical="center" wrapText="1"/>
      <protection/>
    </xf>
    <xf numFmtId="0" fontId="68" fillId="0" borderId="0" xfId="42" applyFont="1" applyFill="1" applyBorder="1" applyAlignment="1" applyProtection="1">
      <alignment horizontal="center" vertical="center" wrapText="1"/>
      <protection/>
    </xf>
    <xf numFmtId="0" fontId="5" fillId="26" borderId="93" xfId="0" applyFont="1" applyFill="1" applyBorder="1" applyAlignment="1">
      <alignment horizontal="center" vertical="top" wrapText="1"/>
    </xf>
    <xf numFmtId="0" fontId="5" fillId="26" borderId="61" xfId="0" applyFont="1" applyFill="1" applyBorder="1" applyAlignment="1">
      <alignment horizontal="center" vertical="top" wrapText="1"/>
    </xf>
    <xf numFmtId="0" fontId="5" fillId="26" borderId="62" xfId="0" applyFont="1" applyFill="1" applyBorder="1" applyAlignment="1">
      <alignment horizontal="center" vertical="top" wrapText="1"/>
    </xf>
    <xf numFmtId="0" fontId="54" fillId="0" borderId="105" xfId="0" applyFont="1" applyFill="1" applyBorder="1" applyAlignment="1">
      <alignment vertical="top" wrapText="1"/>
    </xf>
    <xf numFmtId="0" fontId="54" fillId="0" borderId="106" xfId="0" applyFont="1" applyFill="1" applyBorder="1" applyAlignment="1">
      <alignment vertical="top" wrapText="1"/>
    </xf>
    <xf numFmtId="0" fontId="46" fillId="0" borderId="0" xfId="0" applyFont="1" applyFill="1" applyBorder="1" applyAlignment="1">
      <alignment horizontal="center"/>
    </xf>
    <xf numFmtId="0" fontId="5" fillId="26" borderId="48" xfId="53" applyFont="1" applyFill="1" applyBorder="1" applyAlignment="1">
      <alignment horizontal="center" vertical="center" wrapText="1"/>
      <protection/>
    </xf>
    <xf numFmtId="0" fontId="5" fillId="26" borderId="52" xfId="53" applyFont="1" applyFill="1" applyBorder="1" applyAlignment="1">
      <alignment horizontal="center" vertical="center" wrapText="1"/>
      <protection/>
    </xf>
    <xf numFmtId="0" fontId="5" fillId="26" borderId="54" xfId="53" applyFont="1" applyFill="1" applyBorder="1" applyAlignment="1">
      <alignment horizontal="center" vertical="center" wrapText="1"/>
      <protection/>
    </xf>
    <xf numFmtId="0" fontId="5" fillId="26" borderId="53" xfId="53" applyFont="1" applyFill="1" applyBorder="1" applyAlignment="1">
      <alignment horizontal="center" vertical="top" wrapText="1"/>
      <protection/>
    </xf>
    <xf numFmtId="0" fontId="5" fillId="26" borderId="12" xfId="53" applyFont="1" applyFill="1" applyBorder="1" applyAlignment="1">
      <alignment horizontal="center" vertical="top" wrapText="1"/>
      <protection/>
    </xf>
    <xf numFmtId="0" fontId="5" fillId="26" borderId="13" xfId="53" applyFont="1" applyFill="1" applyBorder="1" applyAlignment="1">
      <alignment horizontal="center" vertical="top" wrapText="1"/>
      <protection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6" fillId="21" borderId="39" xfId="0" applyFont="1" applyFill="1" applyBorder="1" applyAlignment="1">
      <alignment horizontal="left" vertical="top" wrapText="1"/>
    </xf>
    <xf numFmtId="0" fontId="6" fillId="21" borderId="10" xfId="0" applyFont="1" applyFill="1" applyBorder="1" applyAlignment="1">
      <alignment horizontal="left" vertical="top" wrapText="1"/>
    </xf>
    <xf numFmtId="0" fontId="5" fillId="26" borderId="53" xfId="0" applyFont="1" applyFill="1" applyBorder="1" applyAlignment="1">
      <alignment horizontal="center" vertical="top" wrapText="1"/>
    </xf>
    <xf numFmtId="0" fontId="5" fillId="26" borderId="12" xfId="0" applyFont="1" applyFill="1" applyBorder="1" applyAlignment="1">
      <alignment horizontal="center" vertical="top" wrapText="1"/>
    </xf>
    <xf numFmtId="0" fontId="5" fillId="26" borderId="13" xfId="0" applyFont="1" applyFill="1" applyBorder="1" applyAlignment="1">
      <alignment horizontal="center" vertical="top" wrapText="1"/>
    </xf>
    <xf numFmtId="0" fontId="8" fillId="26" borderId="53" xfId="0" applyFont="1" applyFill="1" applyBorder="1" applyAlignment="1">
      <alignment horizontal="center" vertical="top" wrapText="1"/>
    </xf>
    <xf numFmtId="0" fontId="8" fillId="26" borderId="12" xfId="0" applyFont="1" applyFill="1" applyBorder="1" applyAlignment="1">
      <alignment horizontal="center" vertical="top" wrapText="1"/>
    </xf>
    <xf numFmtId="0" fontId="8" fillId="26" borderId="13" xfId="0" applyFont="1" applyFill="1" applyBorder="1" applyAlignment="1">
      <alignment horizontal="center" vertical="top" wrapText="1"/>
    </xf>
    <xf numFmtId="0" fontId="6" fillId="21" borderId="76" xfId="0" applyFont="1" applyFill="1" applyBorder="1" applyAlignment="1">
      <alignment horizontal="left" vertical="top" wrapText="1"/>
    </xf>
    <xf numFmtId="0" fontId="6" fillId="21" borderId="11" xfId="0" applyFont="1" applyFill="1" applyBorder="1" applyAlignment="1">
      <alignment horizontal="left" vertical="top" wrapText="1"/>
    </xf>
    <xf numFmtId="0" fontId="0" fillId="0" borderId="53" xfId="0" applyBorder="1" applyAlignment="1">
      <alignment horizontal="center"/>
    </xf>
    <xf numFmtId="0" fontId="0" fillId="0" borderId="12" xfId="0" applyBorder="1" applyAlignment="1">
      <alignment horizontal="center"/>
    </xf>
    <xf numFmtId="0" fontId="73" fillId="0" borderId="53" xfId="0" applyFont="1" applyBorder="1" applyAlignment="1">
      <alignment horizontal="center" wrapText="1"/>
    </xf>
    <xf numFmtId="0" fontId="73" fillId="0" borderId="12" xfId="0" applyFont="1" applyBorder="1" applyAlignment="1">
      <alignment horizontal="center" wrapText="1"/>
    </xf>
    <xf numFmtId="0" fontId="73" fillId="0" borderId="13" xfId="0" applyFont="1" applyBorder="1" applyAlignment="1">
      <alignment horizontal="center" wrapText="1"/>
    </xf>
    <xf numFmtId="0" fontId="8" fillId="26" borderId="53" xfId="0" applyFont="1" applyFill="1" applyBorder="1" applyAlignment="1">
      <alignment horizontal="center" vertical="top" wrapText="1"/>
    </xf>
    <xf numFmtId="0" fontId="8" fillId="26" borderId="12" xfId="0" applyFont="1" applyFill="1" applyBorder="1" applyAlignment="1">
      <alignment horizontal="center" vertical="top" wrapText="1"/>
    </xf>
    <xf numFmtId="0" fontId="8" fillId="26" borderId="13" xfId="0" applyFont="1" applyFill="1" applyBorder="1" applyAlignment="1">
      <alignment horizontal="center" vertical="top" wrapText="1"/>
    </xf>
    <xf numFmtId="0" fontId="70" fillId="0" borderId="97" xfId="0" applyNumberFormat="1" applyFont="1" applyBorder="1" applyAlignment="1">
      <alignment horizontal="center" wrapText="1"/>
    </xf>
    <xf numFmtId="0" fontId="70" fillId="0" borderId="87" xfId="0" applyNumberFormat="1" applyFont="1" applyBorder="1" applyAlignment="1">
      <alignment horizontal="center" wrapText="1"/>
    </xf>
    <xf numFmtId="0" fontId="70" fillId="0" borderId="83" xfId="0" applyNumberFormat="1" applyFont="1" applyBorder="1" applyAlignment="1">
      <alignment horizontal="center" wrapText="1"/>
    </xf>
    <xf numFmtId="0" fontId="70" fillId="0" borderId="107" xfId="0" applyNumberFormat="1" applyFont="1" applyBorder="1" applyAlignment="1">
      <alignment horizontal="center" wrapText="1"/>
    </xf>
    <xf numFmtId="0" fontId="70" fillId="0" borderId="108" xfId="0" applyNumberFormat="1" applyFont="1" applyBorder="1" applyAlignment="1">
      <alignment horizontal="center" wrapText="1"/>
    </xf>
    <xf numFmtId="0" fontId="70" fillId="0" borderId="109" xfId="0" applyNumberFormat="1" applyFont="1" applyBorder="1" applyAlignment="1">
      <alignment horizontal="center" wrapText="1"/>
    </xf>
    <xf numFmtId="0" fontId="71" fillId="33" borderId="53" xfId="0" applyFont="1" applyFill="1" applyBorder="1" applyAlignment="1">
      <alignment horizontal="center" vertical="top" wrapText="1"/>
    </xf>
    <xf numFmtId="0" fontId="71" fillId="33" borderId="12" xfId="0" applyFont="1" applyFill="1" applyBorder="1" applyAlignment="1">
      <alignment horizontal="center" vertical="top" wrapText="1"/>
    </xf>
    <xf numFmtId="0" fontId="71" fillId="33" borderId="13" xfId="0" applyFont="1" applyFill="1" applyBorder="1" applyAlignment="1">
      <alignment horizontal="center" vertical="top" wrapText="1"/>
    </xf>
    <xf numFmtId="0" fontId="70" fillId="21" borderId="93" xfId="0" applyNumberFormat="1" applyFont="1" applyFill="1" applyBorder="1" applyAlignment="1">
      <alignment horizontal="center" vertical="center" wrapText="1"/>
    </xf>
    <xf numFmtId="0" fontId="70" fillId="21" borderId="33" xfId="0" applyNumberFormat="1" applyFont="1" applyFill="1" applyBorder="1" applyAlignment="1">
      <alignment horizontal="center" vertical="center" wrapText="1"/>
    </xf>
    <xf numFmtId="0" fontId="70" fillId="21" borderId="44" xfId="0" applyNumberFormat="1" applyFont="1" applyFill="1" applyBorder="1" applyAlignment="1">
      <alignment horizontal="center" vertical="center" wrapText="1"/>
    </xf>
    <xf numFmtId="0" fontId="70" fillId="0" borderId="78" xfId="0" applyNumberFormat="1" applyFont="1" applyBorder="1" applyAlignment="1">
      <alignment horizontal="center" vertical="center" wrapText="1"/>
    </xf>
    <xf numFmtId="0" fontId="70" fillId="0" borderId="35" xfId="0" applyNumberFormat="1" applyFont="1" applyBorder="1" applyAlignment="1">
      <alignment horizontal="center" vertical="center" wrapText="1"/>
    </xf>
    <xf numFmtId="0" fontId="70" fillId="0" borderId="39" xfId="0" applyNumberFormat="1" applyFont="1" applyBorder="1" applyAlignment="1">
      <alignment horizontal="center" vertical="center" wrapText="1"/>
    </xf>
    <xf numFmtId="0" fontId="70" fillId="0" borderId="40" xfId="0" applyNumberFormat="1" applyFont="1" applyBorder="1" applyAlignment="1">
      <alignment horizontal="center" vertical="center" wrapText="1"/>
    </xf>
    <xf numFmtId="0" fontId="70" fillId="0" borderId="41" xfId="0" applyNumberFormat="1" applyFont="1" applyBorder="1" applyAlignment="1">
      <alignment horizontal="center" vertical="center" wrapText="1"/>
    </xf>
    <xf numFmtId="0" fontId="70" fillId="0" borderId="43" xfId="0" applyNumberFormat="1" applyFont="1" applyBorder="1" applyAlignment="1">
      <alignment horizontal="center" vertical="center" wrapText="1"/>
    </xf>
    <xf numFmtId="0" fontId="70" fillId="0" borderId="68" xfId="0" applyNumberFormat="1" applyFont="1" applyBorder="1" applyAlignment="1">
      <alignment horizontal="center" vertical="center" wrapText="1"/>
    </xf>
    <xf numFmtId="0" fontId="70" fillId="0" borderId="70" xfId="0" applyNumberFormat="1" applyFont="1" applyBorder="1" applyAlignment="1">
      <alignment horizontal="center" vertical="center" wrapText="1"/>
    </xf>
    <xf numFmtId="0" fontId="70" fillId="0" borderId="69" xfId="0" applyNumberFormat="1" applyFont="1" applyBorder="1" applyAlignment="1">
      <alignment horizontal="center" vertical="center" wrapText="1"/>
    </xf>
    <xf numFmtId="0" fontId="70" fillId="0" borderId="49" xfId="0" applyNumberFormat="1" applyFont="1" applyBorder="1" applyAlignment="1">
      <alignment horizontal="center" vertical="center" wrapText="1"/>
    </xf>
    <xf numFmtId="0" fontId="70" fillId="0" borderId="50" xfId="0" applyNumberFormat="1" applyFont="1" applyBorder="1" applyAlignment="1">
      <alignment horizontal="center" vertical="center" wrapText="1"/>
    </xf>
    <xf numFmtId="0" fontId="70" fillId="0" borderId="104" xfId="0" applyNumberFormat="1" applyFont="1" applyBorder="1" applyAlignment="1">
      <alignment horizontal="center" vertical="center" wrapText="1"/>
    </xf>
    <xf numFmtId="0" fontId="70" fillId="0" borderId="68" xfId="0" applyNumberFormat="1" applyFont="1" applyBorder="1" applyAlignment="1">
      <alignment horizontal="center" vertical="justify" wrapText="1"/>
    </xf>
    <xf numFmtId="0" fontId="70" fillId="0" borderId="70" xfId="0" applyNumberFormat="1" applyFont="1" applyBorder="1" applyAlignment="1">
      <alignment horizontal="center" vertical="justify" wrapText="1"/>
    </xf>
    <xf numFmtId="0" fontId="70" fillId="0" borderId="69" xfId="0" applyNumberFormat="1" applyFont="1" applyBorder="1" applyAlignment="1">
      <alignment horizontal="center" vertical="justify" wrapText="1"/>
    </xf>
    <xf numFmtId="0" fontId="70" fillId="21" borderId="110" xfId="0" applyNumberFormat="1" applyFont="1" applyFill="1" applyBorder="1" applyAlignment="1">
      <alignment horizontal="center" vertical="center" wrapText="1"/>
    </xf>
    <xf numFmtId="0" fontId="70" fillId="21" borderId="35" xfId="0" applyNumberFormat="1" applyFont="1" applyFill="1" applyBorder="1" applyAlignment="1">
      <alignment horizontal="center" vertical="center" wrapText="1"/>
    </xf>
    <xf numFmtId="0" fontId="70" fillId="21" borderId="66" xfId="0" applyNumberFormat="1" applyFont="1" applyFill="1" applyBorder="1" applyAlignment="1">
      <alignment horizontal="center" vertical="center" wrapText="1"/>
    </xf>
    <xf numFmtId="0" fontId="70" fillId="21" borderId="40" xfId="0" applyNumberFormat="1" applyFont="1" applyFill="1" applyBorder="1" applyAlignment="1">
      <alignment horizontal="center" vertical="center" wrapText="1"/>
    </xf>
    <xf numFmtId="0" fontId="70" fillId="21" borderId="94" xfId="0" applyNumberFormat="1" applyFont="1" applyFill="1" applyBorder="1" applyAlignment="1">
      <alignment horizontal="center" vertical="center" wrapText="1"/>
    </xf>
    <xf numFmtId="0" fontId="70" fillId="21" borderId="4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82" fillId="0" borderId="0" xfId="0" applyFont="1" applyFill="1" applyBorder="1" applyAlignment="1">
      <alignment horizontal="center" vertical="justify" wrapText="1"/>
    </xf>
    <xf numFmtId="0" fontId="0" fillId="0" borderId="0" xfId="0" applyBorder="1" applyAlignment="1">
      <alignment/>
    </xf>
    <xf numFmtId="0" fontId="81" fillId="0" borderId="39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 wrapText="1"/>
    </xf>
    <xf numFmtId="0" fontId="81" fillId="0" borderId="39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82" fillId="3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justify" wrapText="1"/>
    </xf>
    <xf numFmtId="0" fontId="81" fillId="0" borderId="39" xfId="0" applyFont="1" applyFill="1" applyBorder="1" applyAlignment="1">
      <alignment horizontal="center"/>
    </xf>
    <xf numFmtId="0" fontId="81" fillId="0" borderId="10" xfId="0" applyFont="1" applyFill="1" applyBorder="1" applyAlignment="1">
      <alignment horizontal="center"/>
    </xf>
    <xf numFmtId="0" fontId="85" fillId="0" borderId="39" xfId="0" applyFont="1" applyBorder="1" applyAlignment="1">
      <alignment/>
    </xf>
    <xf numFmtId="0" fontId="85" fillId="0" borderId="10" xfId="0" applyFont="1" applyBorder="1" applyAlignment="1">
      <alignment/>
    </xf>
    <xf numFmtId="0" fontId="0" fillId="0" borderId="44" xfId="0" applyBorder="1" applyAlignment="1">
      <alignment horizontal="center"/>
    </xf>
    <xf numFmtId="0" fontId="0" fillId="0" borderId="111" xfId="0" applyBorder="1" applyAlignment="1">
      <alignment horizontal="center"/>
    </xf>
    <xf numFmtId="0" fontId="0" fillId="0" borderId="112" xfId="0" applyBorder="1" applyAlignment="1">
      <alignment horizontal="center"/>
    </xf>
    <xf numFmtId="0" fontId="80" fillId="26" borderId="53" xfId="0" applyFont="1" applyFill="1" applyBorder="1" applyAlignment="1">
      <alignment horizontal="center"/>
    </xf>
    <xf numFmtId="0" fontId="80" fillId="26" borderId="12" xfId="0" applyFont="1" applyFill="1" applyBorder="1" applyAlignment="1">
      <alignment horizontal="center"/>
    </xf>
    <xf numFmtId="0" fontId="80" fillId="26" borderId="13" xfId="0" applyFont="1" applyFill="1" applyBorder="1" applyAlignment="1">
      <alignment horizontal="center"/>
    </xf>
    <xf numFmtId="0" fontId="81" fillId="0" borderId="77" xfId="0" applyFont="1" applyFill="1" applyBorder="1" applyAlignment="1">
      <alignment horizontal="center" vertical="center" wrapText="1"/>
    </xf>
    <xf numFmtId="0" fontId="81" fillId="0" borderId="17" xfId="0" applyFont="1" applyFill="1" applyBorder="1" applyAlignment="1">
      <alignment horizontal="center" vertical="center" wrapText="1"/>
    </xf>
    <xf numFmtId="0" fontId="85" fillId="0" borderId="88" xfId="0" applyFont="1" applyBorder="1" applyAlignment="1">
      <alignment horizontal="center"/>
    </xf>
    <xf numFmtId="0" fontId="85" fillId="0" borderId="65" xfId="0" applyFont="1" applyBorder="1" applyAlignment="1">
      <alignment horizontal="center"/>
    </xf>
    <xf numFmtId="0" fontId="85" fillId="0" borderId="113" xfId="0" applyFont="1" applyBorder="1" applyAlignment="1">
      <alignment horizontal="center"/>
    </xf>
    <xf numFmtId="0" fontId="85" fillId="0" borderId="39" xfId="0" applyFont="1" applyBorder="1" applyAlignment="1">
      <alignment wrapText="1"/>
    </xf>
    <xf numFmtId="0" fontId="2" fillId="0" borderId="10" xfId="0" applyFont="1" applyBorder="1" applyAlignment="1">
      <alignment/>
    </xf>
    <xf numFmtId="0" fontId="85" fillId="0" borderId="88" xfId="0" applyNumberFormat="1" applyFont="1" applyBorder="1" applyAlignment="1">
      <alignment horizontal="center"/>
    </xf>
    <xf numFmtId="0" fontId="85" fillId="0" borderId="65" xfId="0" applyNumberFormat="1" applyFont="1" applyBorder="1" applyAlignment="1">
      <alignment horizontal="center"/>
    </xf>
    <xf numFmtId="0" fontId="85" fillId="0" borderId="113" xfId="0" applyNumberFormat="1" applyFont="1" applyBorder="1" applyAlignment="1">
      <alignment horizontal="center"/>
    </xf>
    <xf numFmtId="0" fontId="78" fillId="26" borderId="53" xfId="0" applyFont="1" applyFill="1" applyBorder="1" applyAlignment="1">
      <alignment horizontal="center"/>
    </xf>
    <xf numFmtId="0" fontId="78" fillId="26" borderId="12" xfId="0" applyFont="1" applyFill="1" applyBorder="1" applyAlignment="1">
      <alignment horizontal="center"/>
    </xf>
    <xf numFmtId="0" fontId="78" fillId="26" borderId="13" xfId="0" applyFont="1" applyFill="1" applyBorder="1" applyAlignment="1">
      <alignment horizontal="center"/>
    </xf>
    <xf numFmtId="0" fontId="85" fillId="0" borderId="77" xfId="0" applyFont="1" applyBorder="1" applyAlignment="1">
      <alignment/>
    </xf>
    <xf numFmtId="0" fontId="85" fillId="0" borderId="17" xfId="0" applyFont="1" applyBorder="1" applyAlignment="1">
      <alignment/>
    </xf>
    <xf numFmtId="0" fontId="85" fillId="0" borderId="114" xfId="0" applyFont="1" applyBorder="1" applyAlignment="1">
      <alignment horizontal="center"/>
    </xf>
    <xf numFmtId="0" fontId="85" fillId="0" borderId="61" xfId="0" applyFont="1" applyBorder="1" applyAlignment="1">
      <alignment horizontal="center"/>
    </xf>
    <xf numFmtId="0" fontId="85" fillId="0" borderId="62" xfId="0" applyFont="1" applyBorder="1" applyAlignment="1">
      <alignment horizontal="center"/>
    </xf>
    <xf numFmtId="0" fontId="85" fillId="0" borderId="115" xfId="0" applyFont="1" applyBorder="1" applyAlignment="1">
      <alignment horizontal="center"/>
    </xf>
    <xf numFmtId="0" fontId="85" fillId="0" borderId="111" xfId="0" applyFont="1" applyBorder="1" applyAlignment="1">
      <alignment horizontal="center"/>
    </xf>
    <xf numFmtId="0" fontId="85" fillId="0" borderId="112" xfId="0" applyFont="1" applyBorder="1" applyAlignment="1">
      <alignment horizontal="center"/>
    </xf>
    <xf numFmtId="0" fontId="85" fillId="0" borderId="114" xfId="0" applyFont="1" applyBorder="1" applyAlignment="1">
      <alignment horizontal="center" vertical="top" wrapText="1"/>
    </xf>
    <xf numFmtId="0" fontId="85" fillId="0" borderId="61" xfId="0" applyFont="1" applyBorder="1" applyAlignment="1">
      <alignment horizontal="center" vertical="top" wrapText="1"/>
    </xf>
    <xf numFmtId="0" fontId="85" fillId="0" borderId="62" xfId="0" applyFont="1" applyBorder="1" applyAlignment="1">
      <alignment horizontal="center" vertical="top" wrapText="1"/>
    </xf>
    <xf numFmtId="0" fontId="0" fillId="0" borderId="93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89" fillId="0" borderId="39" xfId="0" applyFont="1" applyBorder="1" applyAlignment="1">
      <alignment horizontal="center" wrapText="1"/>
    </xf>
    <xf numFmtId="0" fontId="89" fillId="0" borderId="10" xfId="0" applyFont="1" applyBorder="1" applyAlignment="1">
      <alignment horizontal="center"/>
    </xf>
    <xf numFmtId="0" fontId="89" fillId="0" borderId="40" xfId="0" applyFont="1" applyBorder="1" applyAlignment="1">
      <alignment horizontal="center"/>
    </xf>
    <xf numFmtId="0" fontId="89" fillId="0" borderId="10" xfId="0" applyFont="1" applyBorder="1" applyAlignment="1">
      <alignment horizontal="center" wrapText="1"/>
    </xf>
    <xf numFmtId="0" fontId="89" fillId="0" borderId="40" xfId="0" applyFont="1" applyBorder="1" applyAlignment="1">
      <alignment horizontal="center" wrapText="1"/>
    </xf>
    <xf numFmtId="0" fontId="85" fillId="0" borderId="77" xfId="0" applyFont="1" applyBorder="1" applyAlignment="1">
      <alignment horizontal="left"/>
    </xf>
    <xf numFmtId="0" fontId="85" fillId="0" borderId="17" xfId="0" applyFont="1" applyBorder="1" applyAlignment="1">
      <alignment horizontal="left"/>
    </xf>
    <xf numFmtId="0" fontId="85" fillId="0" borderId="76" xfId="0" applyFont="1" applyBorder="1" applyAlignment="1">
      <alignment horizontal="left"/>
    </xf>
    <xf numFmtId="0" fontId="85" fillId="0" borderId="11" xfId="0" applyFont="1" applyBorder="1" applyAlignment="1">
      <alignment horizontal="left"/>
    </xf>
    <xf numFmtId="0" fontId="82" fillId="0" borderId="39" xfId="0" applyFont="1" applyFill="1" applyBorder="1" applyAlignment="1">
      <alignment horizontal="center" vertical="justify" wrapText="1"/>
    </xf>
    <xf numFmtId="0" fontId="0" fillId="0" borderId="10" xfId="0" applyBorder="1" applyAlignment="1">
      <alignment/>
    </xf>
    <xf numFmtId="0" fontId="82" fillId="0" borderId="41" xfId="0" applyFont="1" applyFill="1" applyBorder="1" applyAlignment="1">
      <alignment horizontal="center" vertical="justify" wrapText="1"/>
    </xf>
    <xf numFmtId="0" fontId="0" fillId="0" borderId="42" xfId="0" applyBorder="1" applyAlignment="1">
      <alignment/>
    </xf>
    <xf numFmtId="0" fontId="82" fillId="0" borderId="78" xfId="0" applyFont="1" applyFill="1" applyBorder="1" applyAlignment="1">
      <alignment horizontal="center" vertical="justify" wrapText="1"/>
    </xf>
    <xf numFmtId="0" fontId="0" fillId="0" borderId="34" xfId="0" applyBorder="1" applyAlignment="1">
      <alignment horizontal="center" vertical="justify" wrapText="1"/>
    </xf>
    <xf numFmtId="0" fontId="82" fillId="26" borderId="53" xfId="0" applyFont="1" applyFill="1" applyBorder="1" applyAlignment="1">
      <alignment horizontal="center" vertical="center" wrapText="1"/>
    </xf>
    <xf numFmtId="0" fontId="82" fillId="26" borderId="12" xfId="0" applyFont="1" applyFill="1" applyBorder="1" applyAlignment="1">
      <alignment horizontal="center" vertical="center" wrapText="1"/>
    </xf>
    <xf numFmtId="0" fontId="82" fillId="26" borderId="13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4" xfId="0" applyBorder="1" applyAlignment="1">
      <alignment horizontal="center"/>
    </xf>
    <xf numFmtId="0" fontId="61" fillId="0" borderId="53" xfId="0" applyFont="1" applyBorder="1" applyAlignment="1">
      <alignment horizontal="center" wrapText="1"/>
    </xf>
    <xf numFmtId="0" fontId="61" fillId="0" borderId="12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61" fillId="0" borderId="53" xfId="0" applyFont="1" applyBorder="1" applyAlignment="1">
      <alignment horizontal="center"/>
    </xf>
    <xf numFmtId="2" fontId="121" fillId="21" borderId="115" xfId="0" applyNumberFormat="1" applyFont="1" applyFill="1" applyBorder="1" applyAlignment="1">
      <alignment horizontal="center" vertical="center"/>
    </xf>
    <xf numFmtId="2" fontId="121" fillId="21" borderId="111" xfId="0" applyNumberFormat="1" applyFont="1" applyFill="1" applyBorder="1" applyAlignment="1">
      <alignment horizontal="center" vertical="center"/>
    </xf>
    <xf numFmtId="2" fontId="121" fillId="21" borderId="94" xfId="0" applyNumberFormat="1" applyFont="1" applyFill="1" applyBorder="1" applyAlignment="1">
      <alignment horizontal="center" vertical="center"/>
    </xf>
    <xf numFmtId="2" fontId="121" fillId="21" borderId="88" xfId="0" applyNumberFormat="1" applyFont="1" applyFill="1" applyBorder="1" applyAlignment="1">
      <alignment horizontal="center" vertical="center"/>
    </xf>
    <xf numFmtId="2" fontId="121" fillId="21" borderId="65" xfId="0" applyNumberFormat="1" applyFont="1" applyFill="1" applyBorder="1" applyAlignment="1">
      <alignment horizontal="center" vertical="center"/>
    </xf>
    <xf numFmtId="2" fontId="121" fillId="21" borderId="66" xfId="0" applyNumberFormat="1" applyFont="1" applyFill="1" applyBorder="1" applyAlignment="1">
      <alignment horizontal="center" vertical="center"/>
    </xf>
    <xf numFmtId="2" fontId="121" fillId="21" borderId="114" xfId="0" applyNumberFormat="1" applyFont="1" applyFill="1" applyBorder="1" applyAlignment="1">
      <alignment horizontal="center" vertical="center"/>
    </xf>
    <xf numFmtId="2" fontId="121" fillId="21" borderId="61" xfId="0" applyNumberFormat="1" applyFont="1" applyFill="1" applyBorder="1" applyAlignment="1">
      <alignment horizontal="center" vertical="center"/>
    </xf>
    <xf numFmtId="2" fontId="121" fillId="21" borderId="110" xfId="0" applyNumberFormat="1" applyFont="1" applyFill="1" applyBorder="1" applyAlignment="1">
      <alignment horizontal="center" vertical="center"/>
    </xf>
    <xf numFmtId="0" fontId="96" fillId="0" borderId="48" xfId="42" applyFont="1" applyBorder="1" applyAlignment="1" applyProtection="1">
      <alignment horizontal="center" vertical="center" wrapText="1"/>
      <protection/>
    </xf>
    <xf numFmtId="0" fontId="96" fillId="0" borderId="54" xfId="42" applyFont="1" applyBorder="1" applyAlignment="1" applyProtection="1">
      <alignment horizontal="center" vertical="center" wrapText="1"/>
      <protection/>
    </xf>
    <xf numFmtId="0" fontId="96" fillId="0" borderId="15" xfId="42" applyFont="1" applyBorder="1" applyAlignment="1" applyProtection="1">
      <alignment horizontal="center" vertical="center" wrapText="1"/>
      <protection/>
    </xf>
    <xf numFmtId="0" fontId="96" fillId="0" borderId="55" xfId="42" applyFont="1" applyBorder="1" applyAlignment="1" applyProtection="1">
      <alignment horizontal="center" vertical="center" wrapText="1"/>
      <protection/>
    </xf>
    <xf numFmtId="0" fontId="96" fillId="0" borderId="56" xfId="42" applyFont="1" applyBorder="1" applyAlignment="1" applyProtection="1">
      <alignment horizontal="center" vertical="center" wrapText="1"/>
      <protection/>
    </xf>
    <xf numFmtId="0" fontId="96" fillId="0" borderId="58" xfId="42" applyFont="1" applyBorder="1" applyAlignment="1" applyProtection="1">
      <alignment horizontal="center" vertical="center" wrapText="1"/>
      <protection/>
    </xf>
    <xf numFmtId="0" fontId="117" fillId="0" borderId="39" xfId="0" applyFont="1" applyFill="1" applyBorder="1" applyAlignment="1">
      <alignment vertical="center" wrapText="1"/>
    </xf>
    <xf numFmtId="0" fontId="117" fillId="0" borderId="10" xfId="0" applyFont="1" applyFill="1" applyBorder="1" applyAlignment="1">
      <alignment vertical="center" wrapText="1"/>
    </xf>
    <xf numFmtId="0" fontId="117" fillId="0" borderId="77" xfId="0" applyFont="1" applyFill="1" applyBorder="1" applyAlignment="1">
      <alignment vertical="center" wrapText="1"/>
    </xf>
    <xf numFmtId="0" fontId="117" fillId="0" borderId="17" xfId="0" applyFont="1" applyFill="1" applyBorder="1" applyAlignment="1">
      <alignment vertical="center" wrapText="1"/>
    </xf>
    <xf numFmtId="0" fontId="118" fillId="0" borderId="103" xfId="0" applyFont="1" applyBorder="1" applyAlignment="1">
      <alignment horizontal="center" vertical="center" wrapText="1"/>
    </xf>
    <xf numFmtId="0" fontId="118" fillId="0" borderId="80" xfId="0" applyFont="1" applyBorder="1" applyAlignment="1">
      <alignment horizontal="center" vertical="center" wrapText="1"/>
    </xf>
    <xf numFmtId="0" fontId="118" fillId="0" borderId="99" xfId="0" applyFont="1" applyBorder="1" applyAlignment="1">
      <alignment horizontal="center" vertical="center" wrapText="1"/>
    </xf>
    <xf numFmtId="0" fontId="118" fillId="0" borderId="16" xfId="0" applyFont="1" applyBorder="1" applyAlignment="1">
      <alignment horizontal="center" vertical="center" wrapText="1"/>
    </xf>
    <xf numFmtId="0" fontId="118" fillId="0" borderId="0" xfId="0" applyFont="1" applyBorder="1" applyAlignment="1">
      <alignment horizontal="center" vertical="center" wrapText="1"/>
    </xf>
    <xf numFmtId="0" fontId="118" fillId="0" borderId="55" xfId="0" applyFont="1" applyBorder="1" applyAlignment="1">
      <alignment horizontal="center" vertical="center" wrapText="1"/>
    </xf>
    <xf numFmtId="0" fontId="118" fillId="0" borderId="107" xfId="0" applyFont="1" applyBorder="1" applyAlignment="1">
      <alignment horizontal="center" vertical="center" wrapText="1"/>
    </xf>
    <xf numFmtId="0" fontId="118" fillId="0" borderId="57" xfId="0" applyFont="1" applyBorder="1" applyAlignment="1">
      <alignment horizontal="center" vertical="center" wrapText="1"/>
    </xf>
    <xf numFmtId="0" fontId="118" fillId="0" borderId="58" xfId="0" applyFont="1" applyBorder="1" applyAlignment="1">
      <alignment horizontal="center" vertical="center" wrapText="1"/>
    </xf>
    <xf numFmtId="0" fontId="117" fillId="0" borderId="83" xfId="0" applyFont="1" applyBorder="1" applyAlignment="1">
      <alignment vertical="center"/>
    </xf>
    <xf numFmtId="0" fontId="117" fillId="0" borderId="85" xfId="0" applyFont="1" applyBorder="1" applyAlignment="1">
      <alignment vertical="center"/>
    </xf>
    <xf numFmtId="0" fontId="115" fillId="35" borderId="116" xfId="0" applyFont="1" applyFill="1" applyBorder="1" applyAlignment="1">
      <alignment horizontal="center" vertical="center" wrapText="1"/>
    </xf>
    <xf numFmtId="0" fontId="115" fillId="35" borderId="52" xfId="0" applyFont="1" applyFill="1" applyBorder="1" applyAlignment="1">
      <alignment horizontal="center" vertical="center" wrapText="1"/>
    </xf>
    <xf numFmtId="0" fontId="115" fillId="35" borderId="117" xfId="0" applyFont="1" applyFill="1" applyBorder="1" applyAlignment="1">
      <alignment horizontal="center" vertical="center" wrapText="1"/>
    </xf>
    <xf numFmtId="0" fontId="115" fillId="35" borderId="107" xfId="0" applyFont="1" applyFill="1" applyBorder="1" applyAlignment="1">
      <alignment horizontal="center" vertical="center" wrapText="1"/>
    </xf>
    <xf numFmtId="0" fontId="115" fillId="35" borderId="57" xfId="0" applyFont="1" applyFill="1" applyBorder="1" applyAlignment="1">
      <alignment horizontal="center" vertical="center" wrapText="1"/>
    </xf>
    <xf numFmtId="0" fontId="115" fillId="35" borderId="84" xfId="0" applyFont="1" applyFill="1" applyBorder="1" applyAlignment="1">
      <alignment horizontal="center" vertical="center" wrapText="1"/>
    </xf>
    <xf numFmtId="165" fontId="121" fillId="21" borderId="114" xfId="0" applyNumberFormat="1" applyFont="1" applyFill="1" applyBorder="1" applyAlignment="1">
      <alignment horizontal="center" vertical="center"/>
    </xf>
    <xf numFmtId="165" fontId="121" fillId="21" borderId="61" xfId="0" applyNumberFormat="1" applyFont="1" applyFill="1" applyBorder="1" applyAlignment="1">
      <alignment horizontal="center" vertical="center"/>
    </xf>
    <xf numFmtId="165" fontId="121" fillId="21" borderId="110" xfId="0" applyNumberFormat="1" applyFont="1" applyFill="1" applyBorder="1" applyAlignment="1">
      <alignment horizontal="center" vertical="center"/>
    </xf>
    <xf numFmtId="165" fontId="121" fillId="21" borderId="115" xfId="0" applyNumberFormat="1" applyFont="1" applyFill="1" applyBorder="1" applyAlignment="1">
      <alignment horizontal="center" vertical="center"/>
    </xf>
    <xf numFmtId="165" fontId="121" fillId="21" borderId="111" xfId="0" applyNumberFormat="1" applyFont="1" applyFill="1" applyBorder="1" applyAlignment="1">
      <alignment horizontal="center" vertical="center"/>
    </xf>
    <xf numFmtId="165" fontId="121" fillId="21" borderId="94" xfId="0" applyNumberFormat="1" applyFont="1" applyFill="1" applyBorder="1" applyAlignment="1">
      <alignment horizontal="center" vertical="center"/>
    </xf>
    <xf numFmtId="0" fontId="117" fillId="21" borderId="93" xfId="0" applyFont="1" applyFill="1" applyBorder="1" applyAlignment="1">
      <alignment horizontal="center" vertical="center"/>
    </xf>
    <xf numFmtId="0" fontId="117" fillId="21" borderId="61" xfId="0" applyFont="1" applyFill="1" applyBorder="1" applyAlignment="1">
      <alignment horizontal="center" vertical="center"/>
    </xf>
    <xf numFmtId="0" fontId="117" fillId="21" borderId="62" xfId="0" applyFont="1" applyFill="1" applyBorder="1" applyAlignment="1">
      <alignment horizontal="center" vertical="center"/>
    </xf>
    <xf numFmtId="2" fontId="111" fillId="21" borderId="88" xfId="0" applyNumberFormat="1" applyFont="1" applyFill="1" applyBorder="1" applyAlignment="1">
      <alignment horizontal="center" vertical="center"/>
    </xf>
    <xf numFmtId="2" fontId="111" fillId="21" borderId="65" xfId="0" applyNumberFormat="1" applyFont="1" applyFill="1" applyBorder="1" applyAlignment="1">
      <alignment horizontal="center" vertical="center"/>
    </xf>
    <xf numFmtId="2" fontId="111" fillId="21" borderId="66" xfId="0" applyNumberFormat="1" applyFont="1" applyFill="1" applyBorder="1" applyAlignment="1">
      <alignment horizontal="center" vertical="center"/>
    </xf>
    <xf numFmtId="2" fontId="111" fillId="21" borderId="115" xfId="0" applyNumberFormat="1" applyFont="1" applyFill="1" applyBorder="1" applyAlignment="1">
      <alignment horizontal="center" vertical="center"/>
    </xf>
    <xf numFmtId="2" fontId="111" fillId="21" borderId="111" xfId="0" applyNumberFormat="1" applyFont="1" applyFill="1" applyBorder="1" applyAlignment="1">
      <alignment horizontal="center" vertical="center"/>
    </xf>
    <xf numFmtId="2" fontId="111" fillId="21" borderId="94" xfId="0" applyNumberFormat="1" applyFont="1" applyFill="1" applyBorder="1" applyAlignment="1">
      <alignment horizontal="center" vertical="center"/>
    </xf>
    <xf numFmtId="0" fontId="112" fillId="22" borderId="100" xfId="0" applyFont="1" applyFill="1" applyBorder="1" applyAlignment="1">
      <alignment horizontal="center" vertical="center" wrapText="1"/>
    </xf>
    <xf numFmtId="0" fontId="112" fillId="22" borderId="101" xfId="0" applyFont="1" applyFill="1" applyBorder="1" applyAlignment="1">
      <alignment horizontal="center" vertical="center" wrapText="1"/>
    </xf>
    <xf numFmtId="0" fontId="112" fillId="22" borderId="102" xfId="0" applyFont="1" applyFill="1" applyBorder="1" applyAlignment="1">
      <alignment horizontal="center" vertical="center" wrapText="1"/>
    </xf>
    <xf numFmtId="0" fontId="117" fillId="0" borderId="97" xfId="0" applyFont="1" applyBorder="1" applyAlignment="1">
      <alignment vertical="center" wrapText="1"/>
    </xf>
    <xf numFmtId="0" fontId="117" fillId="0" borderId="86" xfId="0" applyFont="1" applyBorder="1" applyAlignment="1">
      <alignment vertical="center" wrapText="1"/>
    </xf>
    <xf numFmtId="165" fontId="56" fillId="21" borderId="80" xfId="0" applyNumberFormat="1" applyFont="1" applyFill="1" applyBorder="1" applyAlignment="1">
      <alignment horizontal="center" vertical="center" wrapText="1"/>
    </xf>
    <xf numFmtId="165" fontId="56" fillId="21" borderId="99" xfId="0" applyNumberFormat="1" applyFont="1" applyFill="1" applyBorder="1" applyAlignment="1">
      <alignment horizontal="center" vertical="center" wrapText="1"/>
    </xf>
    <xf numFmtId="165" fontId="56" fillId="21" borderId="16" xfId="0" applyNumberFormat="1" applyFont="1" applyFill="1" applyBorder="1" applyAlignment="1">
      <alignment horizontal="center" vertical="center" wrapText="1"/>
    </xf>
    <xf numFmtId="165" fontId="56" fillId="21" borderId="0" xfId="0" applyNumberFormat="1" applyFont="1" applyFill="1" applyBorder="1" applyAlignment="1">
      <alignment horizontal="center" vertical="center" wrapText="1"/>
    </xf>
    <xf numFmtId="165" fontId="56" fillId="21" borderId="55" xfId="0" applyNumberFormat="1" applyFont="1" applyFill="1" applyBorder="1" applyAlignment="1">
      <alignment horizontal="center" vertical="center" wrapText="1"/>
    </xf>
    <xf numFmtId="165" fontId="56" fillId="21" borderId="79" xfId="0" applyNumberFormat="1" applyFont="1" applyFill="1" applyBorder="1" applyAlignment="1">
      <alignment horizontal="center" vertical="center" wrapText="1"/>
    </xf>
    <xf numFmtId="165" fontId="56" fillId="21" borderId="118" xfId="0" applyNumberFormat="1" applyFont="1" applyFill="1" applyBorder="1" applyAlignment="1">
      <alignment horizontal="center" vertical="center" wrapText="1"/>
    </xf>
    <xf numFmtId="165" fontId="56" fillId="21" borderId="98" xfId="0" applyNumberFormat="1" applyFont="1" applyFill="1" applyBorder="1" applyAlignment="1">
      <alignment horizontal="center" vertical="center" wrapText="1"/>
    </xf>
    <xf numFmtId="0" fontId="117" fillId="0" borderId="77" xfId="0" applyFont="1" applyBorder="1" applyAlignment="1">
      <alignment vertical="center" wrapText="1"/>
    </xf>
    <xf numFmtId="0" fontId="117" fillId="0" borderId="17" xfId="0" applyFont="1" applyBorder="1" applyAlignment="1">
      <alignment vertical="center" wrapText="1"/>
    </xf>
    <xf numFmtId="0" fontId="117" fillId="0" borderId="39" xfId="0" applyFont="1" applyBorder="1" applyAlignment="1">
      <alignment vertical="center" wrapText="1"/>
    </xf>
    <xf numFmtId="0" fontId="117" fillId="0" borderId="10" xfId="0" applyFont="1" applyBorder="1" applyAlignment="1">
      <alignment vertical="center" wrapText="1"/>
    </xf>
    <xf numFmtId="0" fontId="119" fillId="22" borderId="56" xfId="0" applyFont="1" applyFill="1" applyBorder="1" applyAlignment="1">
      <alignment horizontal="left" vertical="center" wrapText="1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119" fillId="22" borderId="53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55" fillId="22" borderId="53" xfId="0" applyFont="1" applyFill="1" applyBorder="1" applyAlignment="1">
      <alignment horizontal="left" vertical="center" wrapText="1"/>
    </xf>
    <xf numFmtId="0" fontId="119" fillId="22" borderId="48" xfId="0" applyFont="1" applyFill="1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112" fillId="0" borderId="0" xfId="0" applyFont="1" applyBorder="1" applyAlignment="1">
      <alignment horizontal="center"/>
    </xf>
    <xf numFmtId="0" fontId="113" fillId="0" borderId="0" xfId="0" applyFont="1" applyBorder="1" applyAlignment="1">
      <alignment horizontal="center"/>
    </xf>
    <xf numFmtId="0" fontId="114" fillId="0" borderId="0" xfId="0" applyFont="1" applyBorder="1" applyAlignment="1">
      <alignment horizontal="left"/>
    </xf>
    <xf numFmtId="0" fontId="115" fillId="35" borderId="78" xfId="0" applyFont="1" applyFill="1" applyBorder="1" applyAlignment="1">
      <alignment horizontal="center" vertical="center" wrapText="1"/>
    </xf>
    <xf numFmtId="0" fontId="117" fillId="21" borderId="41" xfId="0" applyFont="1" applyFill="1" applyBorder="1" applyAlignment="1">
      <alignment horizontal="center" vertical="center" wrapText="1"/>
    </xf>
    <xf numFmtId="0" fontId="115" fillId="35" borderId="34" xfId="0" applyFont="1" applyFill="1" applyBorder="1" applyAlignment="1">
      <alignment horizontal="center" vertical="center" wrapText="1"/>
    </xf>
    <xf numFmtId="0" fontId="117" fillId="21" borderId="42" xfId="0" applyFont="1" applyFill="1" applyBorder="1" applyAlignment="1">
      <alignment horizontal="center" vertical="center" wrapText="1"/>
    </xf>
    <xf numFmtId="0" fontId="55" fillId="35" borderId="34" xfId="0" applyFont="1" applyFill="1" applyBorder="1" applyAlignment="1">
      <alignment horizontal="center" vertical="center" wrapText="1"/>
    </xf>
    <xf numFmtId="0" fontId="118" fillId="0" borderId="42" xfId="0" applyFont="1" applyBorder="1" applyAlignment="1">
      <alignment horizontal="center" vertical="center" wrapText="1"/>
    </xf>
    <xf numFmtId="0" fontId="55" fillId="35" borderId="101" xfId="0" applyFont="1" applyFill="1" applyBorder="1" applyAlignment="1">
      <alignment horizontal="center" vertical="center" wrapText="1"/>
    </xf>
    <xf numFmtId="0" fontId="55" fillId="35" borderId="85" xfId="0" applyFont="1" applyFill="1" applyBorder="1" applyAlignment="1">
      <alignment horizontal="center" vertical="center" wrapText="1"/>
    </xf>
    <xf numFmtId="0" fontId="55" fillId="35" borderId="102" xfId="0" applyFont="1" applyFill="1" applyBorder="1" applyAlignment="1">
      <alignment horizontal="center" vertical="center" wrapText="1"/>
    </xf>
    <xf numFmtId="0" fontId="55" fillId="35" borderId="108" xfId="0" applyFont="1" applyFill="1" applyBorder="1" applyAlignment="1">
      <alignment horizontal="center" vertical="center" wrapText="1"/>
    </xf>
    <xf numFmtId="0" fontId="129" fillId="0" borderId="41" xfId="0" applyFont="1" applyBorder="1" applyAlignment="1">
      <alignment horizontal="center"/>
    </xf>
    <xf numFmtId="0" fontId="129" fillId="0" borderId="42" xfId="0" applyFont="1" applyBorder="1" applyAlignment="1">
      <alignment horizontal="center"/>
    </xf>
    <xf numFmtId="0" fontId="129" fillId="0" borderId="43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рмофол, Порилекс" xfId="53"/>
    <cellStyle name="Обычный_прайс 2010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&#1040;&#1088;&#1084;&#1086;&#1092;&#1086;&#1083;, &#1055;&#1086;&#1088;&#1080;&#1083;&#1077;&#1082;&#1089;'!A27" /><Relationship Id="rId3" Type="http://schemas.openxmlformats.org/officeDocument/2006/relationships/hyperlink" Target="#'&#1040;&#1088;&#1084;&#1086;&#1092;&#1086;&#1083;, &#1055;&#1086;&#1088;&#1080;&#1083;&#1077;&#1082;&#1089;'!A27" /><Relationship Id="rId4" Type="http://schemas.openxmlformats.org/officeDocument/2006/relationships/image" Target="../media/image2.png" /><Relationship Id="rId5" Type="http://schemas.openxmlformats.org/officeDocument/2006/relationships/hyperlink" Target="#'Green Board'!A2" /><Relationship Id="rId6" Type="http://schemas.openxmlformats.org/officeDocument/2006/relationships/hyperlink" Target="#'Green Board'!A2" /><Relationship Id="rId7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Relationship Id="rId2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Relationship Id="rId3" Type="http://schemas.openxmlformats.org/officeDocument/2006/relationships/image" Target="../media/image9.png" /><Relationship Id="rId4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Relationship Id="rId3" Type="http://schemas.openxmlformats.org/officeDocument/2006/relationships/image" Target="../media/image13.png" /><Relationship Id="rId4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Relationship Id="rId2" Type="http://schemas.openxmlformats.org/officeDocument/2006/relationships/image" Target="../media/image15.png" /><Relationship Id="rId3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7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1971675</xdr:colOff>
      <xdr:row>17</xdr:row>
      <xdr:rowOff>28575</xdr:rowOff>
    </xdr:from>
    <xdr:to>
      <xdr:col>5</xdr:col>
      <xdr:colOff>9525</xdr:colOff>
      <xdr:row>20</xdr:row>
      <xdr:rowOff>247650</xdr:rowOff>
    </xdr:to>
    <xdr:pic>
      <xdr:nvPicPr>
        <xdr:cNvPr id="1" name="Picture 8" descr="specanimatio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633412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2133600</xdr:colOff>
      <xdr:row>21</xdr:row>
      <xdr:rowOff>0</xdr:rowOff>
    </xdr:from>
    <xdr:to>
      <xdr:col>4</xdr:col>
      <xdr:colOff>885825</xdr:colOff>
      <xdr:row>21</xdr:row>
      <xdr:rowOff>904875</xdr:rowOff>
    </xdr:to>
    <xdr:pic>
      <xdr:nvPicPr>
        <xdr:cNvPr id="2" name="Picture 9" descr="new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7429500"/>
          <a:ext cx="904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0</xdr:row>
      <xdr:rowOff>123825</xdr:rowOff>
    </xdr:from>
    <xdr:to>
      <xdr:col>4</xdr:col>
      <xdr:colOff>266700</xdr:colOff>
      <xdr:row>0</xdr:row>
      <xdr:rowOff>1685925</xdr:rowOff>
    </xdr:to>
    <xdr:pic>
      <xdr:nvPicPr>
        <xdr:cNvPr id="3" name="Picture 10" descr="Лого Город NEW (без контактов)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47900" y="123825"/>
          <a:ext cx="23241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4</xdr:row>
      <xdr:rowOff>76200</xdr:rowOff>
    </xdr:from>
    <xdr:to>
      <xdr:col>9</xdr:col>
      <xdr:colOff>742950</xdr:colOff>
      <xdr:row>7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3171825"/>
          <a:ext cx="1485900" cy="1466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361950</xdr:colOff>
      <xdr:row>0</xdr:row>
      <xdr:rowOff>238125</xdr:rowOff>
    </xdr:from>
    <xdr:to>
      <xdr:col>6</xdr:col>
      <xdr:colOff>209550</xdr:colOff>
      <xdr:row>0</xdr:row>
      <xdr:rowOff>1666875</xdr:rowOff>
    </xdr:to>
    <xdr:pic>
      <xdr:nvPicPr>
        <xdr:cNvPr id="2" name="Picture 3" descr="Лого Город NEW (без контактов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47950" y="238125"/>
          <a:ext cx="21336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4</xdr:row>
      <xdr:rowOff>561975</xdr:rowOff>
    </xdr:to>
    <xdr:pic>
      <xdr:nvPicPr>
        <xdr:cNvPr id="1" name="Picture 5" descr="Лого Город NEW (без контактов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621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1552575</xdr:colOff>
      <xdr:row>0</xdr:row>
      <xdr:rowOff>190500</xdr:rowOff>
    </xdr:from>
    <xdr:to>
      <xdr:col>2</xdr:col>
      <xdr:colOff>3876675</xdr:colOff>
      <xdr:row>0</xdr:row>
      <xdr:rowOff>1752600</xdr:rowOff>
    </xdr:to>
    <xdr:pic>
      <xdr:nvPicPr>
        <xdr:cNvPr id="1" name="Picture 11" descr="Лого Город NEW (без контактов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90500"/>
          <a:ext cx="23241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1485900</xdr:colOff>
      <xdr:row>0</xdr:row>
      <xdr:rowOff>219075</xdr:rowOff>
    </xdr:from>
    <xdr:to>
      <xdr:col>1</xdr:col>
      <xdr:colOff>3619500</xdr:colOff>
      <xdr:row>0</xdr:row>
      <xdr:rowOff>1647825</xdr:rowOff>
    </xdr:to>
    <xdr:pic>
      <xdr:nvPicPr>
        <xdr:cNvPr id="1" name="Picture 19" descr="Лого Город NEW (без контактов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219075"/>
          <a:ext cx="21336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1419225</xdr:colOff>
      <xdr:row>1</xdr:row>
      <xdr:rowOff>19050</xdr:rowOff>
    </xdr:from>
    <xdr:to>
      <xdr:col>3</xdr:col>
      <xdr:colOff>19050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905000"/>
          <a:ext cx="2171700" cy="14097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0</xdr:row>
      <xdr:rowOff>1866900</xdr:rowOff>
    </xdr:from>
    <xdr:to>
      <xdr:col>1</xdr:col>
      <xdr:colOff>1438275</xdr:colOff>
      <xdr:row>2</xdr:row>
      <xdr:rowOff>19050</xdr:rowOff>
    </xdr:to>
    <xdr:pic>
      <xdr:nvPicPr>
        <xdr:cNvPr id="2" name="Picture 4" descr="File?id=dfqqsbbq_43f4zvd4gn_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866900"/>
          <a:ext cx="19145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0</xdr:row>
      <xdr:rowOff>1876425</xdr:rowOff>
    </xdr:from>
    <xdr:to>
      <xdr:col>5</xdr:col>
      <xdr:colOff>857250</xdr:colOff>
      <xdr:row>2</xdr:row>
      <xdr:rowOff>9525</xdr:rowOff>
    </xdr:to>
    <xdr:pic>
      <xdr:nvPicPr>
        <xdr:cNvPr id="3" name="Picture 5" descr="File?id=dfqqsbbq_31tg9q6kdt_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67175" y="1876425"/>
          <a:ext cx="23622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2038350</xdr:colOff>
      <xdr:row>0</xdr:row>
      <xdr:rowOff>219075</xdr:rowOff>
    </xdr:from>
    <xdr:to>
      <xdr:col>3</xdr:col>
      <xdr:colOff>600075</xdr:colOff>
      <xdr:row>0</xdr:row>
      <xdr:rowOff>1647825</xdr:rowOff>
    </xdr:to>
    <xdr:pic>
      <xdr:nvPicPr>
        <xdr:cNvPr id="4" name="Picture 6" descr="Лого Город NEW (без контактов)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14600" y="219075"/>
          <a:ext cx="21336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342900</xdr:colOff>
      <xdr:row>0</xdr:row>
      <xdr:rowOff>285750</xdr:rowOff>
    </xdr:from>
    <xdr:to>
      <xdr:col>7</xdr:col>
      <xdr:colOff>447675</xdr:colOff>
      <xdr:row>0</xdr:row>
      <xdr:rowOff>1714500</xdr:rowOff>
    </xdr:to>
    <xdr:pic>
      <xdr:nvPicPr>
        <xdr:cNvPr id="1" name="Picture 3" descr="Лого Город NEW (без контактов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285750"/>
          <a:ext cx="21336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3</xdr:row>
      <xdr:rowOff>85725</xdr:rowOff>
    </xdr:from>
    <xdr:to>
      <xdr:col>5</xdr:col>
      <xdr:colOff>28575</xdr:colOff>
      <xdr:row>7</xdr:row>
      <xdr:rowOff>161925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2847975"/>
          <a:ext cx="990600" cy="828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247650</xdr:colOff>
      <xdr:row>9</xdr:row>
      <xdr:rowOff>57150</xdr:rowOff>
    </xdr:from>
    <xdr:to>
      <xdr:col>5</xdr:col>
      <xdr:colOff>142875</xdr:colOff>
      <xdr:row>14</xdr:row>
      <xdr:rowOff>152400</xdr:rowOff>
    </xdr:to>
    <xdr:pic>
      <xdr:nvPicPr>
        <xdr:cNvPr id="2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3933825"/>
          <a:ext cx="1076325" cy="1047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1</xdr:row>
      <xdr:rowOff>0</xdr:rowOff>
    </xdr:from>
    <xdr:to>
      <xdr:col>0</xdr:col>
      <xdr:colOff>2105025</xdr:colOff>
      <xdr:row>1</xdr:row>
      <xdr:rowOff>552450</xdr:rowOff>
    </xdr:to>
    <xdr:pic>
      <xdr:nvPicPr>
        <xdr:cNvPr id="3" name="Picture 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1838325"/>
          <a:ext cx="2057400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1266825</xdr:colOff>
      <xdr:row>0</xdr:row>
      <xdr:rowOff>180975</xdr:rowOff>
    </xdr:from>
    <xdr:to>
      <xdr:col>0</xdr:col>
      <xdr:colOff>3400425</xdr:colOff>
      <xdr:row>0</xdr:row>
      <xdr:rowOff>1609725</xdr:rowOff>
    </xdr:to>
    <xdr:pic>
      <xdr:nvPicPr>
        <xdr:cNvPr id="4" name="Picture 36" descr="Лого Город NEW (без контактов)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66825" y="180975"/>
          <a:ext cx="21336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2057400</xdr:colOff>
      <xdr:row>25</xdr:row>
      <xdr:rowOff>47625</xdr:rowOff>
    </xdr:from>
    <xdr:to>
      <xdr:col>1</xdr:col>
      <xdr:colOff>66675</xdr:colOff>
      <xdr:row>27</xdr:row>
      <xdr:rowOff>114300</xdr:rowOff>
    </xdr:to>
    <xdr:pic>
      <xdr:nvPicPr>
        <xdr:cNvPr id="1" name="Picture 3" descr="Voskl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775335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2419350</xdr:colOff>
      <xdr:row>0</xdr:row>
      <xdr:rowOff>228600</xdr:rowOff>
    </xdr:from>
    <xdr:to>
      <xdr:col>5</xdr:col>
      <xdr:colOff>495300</xdr:colOff>
      <xdr:row>0</xdr:row>
      <xdr:rowOff>1657350</xdr:rowOff>
    </xdr:to>
    <xdr:pic>
      <xdr:nvPicPr>
        <xdr:cNvPr id="2" name="Picture 4" descr="Лого Город NEW (без контактов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19350" y="228600"/>
          <a:ext cx="21336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11</xdr:row>
      <xdr:rowOff>19050</xdr:rowOff>
    </xdr:from>
    <xdr:to>
      <xdr:col>9</xdr:col>
      <xdr:colOff>742950</xdr:colOff>
      <xdr:row>44</xdr:row>
      <xdr:rowOff>28575</xdr:rowOff>
    </xdr:to>
    <xdr:pic>
      <xdr:nvPicPr>
        <xdr:cNvPr id="1" name="Picture 2" descr="Описание плиты GB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676775"/>
          <a:ext cx="5943600" cy="599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44</xdr:row>
      <xdr:rowOff>28575</xdr:rowOff>
    </xdr:from>
    <xdr:to>
      <xdr:col>9</xdr:col>
      <xdr:colOff>752475</xdr:colOff>
      <xdr:row>73</xdr:row>
      <xdr:rowOff>76200</xdr:rowOff>
    </xdr:to>
    <xdr:pic>
      <xdr:nvPicPr>
        <xdr:cNvPr id="2" name="Picture 3" descr="Описание плиты GB 3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0668000"/>
          <a:ext cx="5953125" cy="530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723900</xdr:colOff>
      <xdr:row>0</xdr:row>
      <xdr:rowOff>200025</xdr:rowOff>
    </xdr:from>
    <xdr:to>
      <xdr:col>7</xdr:col>
      <xdr:colOff>523875</xdr:colOff>
      <xdr:row>0</xdr:row>
      <xdr:rowOff>1781175</xdr:rowOff>
    </xdr:to>
    <xdr:pic>
      <xdr:nvPicPr>
        <xdr:cNvPr id="3" name="Picture 4" descr="GreenBoar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24125" y="200025"/>
          <a:ext cx="19335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304800</xdr:rowOff>
    </xdr:from>
    <xdr:to>
      <xdr:col>3</xdr:col>
      <xdr:colOff>647700</xdr:colOff>
      <xdr:row>0</xdr:row>
      <xdr:rowOff>1733550</xdr:rowOff>
    </xdr:to>
    <xdr:pic>
      <xdr:nvPicPr>
        <xdr:cNvPr id="4" name="Picture 5" descr="Лого Город NEW (без контактов)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" y="304800"/>
          <a:ext cx="21336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39</xdr:row>
      <xdr:rowOff>9525</xdr:rowOff>
    </xdr:from>
    <xdr:to>
      <xdr:col>9</xdr:col>
      <xdr:colOff>952500</xdr:colOff>
      <xdr:row>60</xdr:row>
      <xdr:rowOff>923925</xdr:rowOff>
    </xdr:to>
    <xdr:pic>
      <xdr:nvPicPr>
        <xdr:cNvPr id="1" name="Picture 6" descr="Подсистема НВФ оцинкованна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049125"/>
          <a:ext cx="7800975" cy="471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26</xdr:row>
      <xdr:rowOff>28575</xdr:rowOff>
    </xdr:from>
    <xdr:to>
      <xdr:col>9</xdr:col>
      <xdr:colOff>638175</xdr:colOff>
      <xdr:row>26</xdr:row>
      <xdr:rowOff>2571750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7248525"/>
          <a:ext cx="726757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514350</xdr:colOff>
      <xdr:row>0</xdr:row>
      <xdr:rowOff>209550</xdr:rowOff>
    </xdr:from>
    <xdr:to>
      <xdr:col>6</xdr:col>
      <xdr:colOff>361950</xdr:colOff>
      <xdr:row>0</xdr:row>
      <xdr:rowOff>1638300</xdr:rowOff>
    </xdr:to>
    <xdr:pic>
      <xdr:nvPicPr>
        <xdr:cNvPr id="3" name="Picture 9" descr="Лого Город NEW (без контактов)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0350" y="209550"/>
          <a:ext cx="21336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Яркая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17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65"/>
  <sheetViews>
    <sheetView tabSelected="1" zoomScalePageLayoutView="0" workbookViewId="0" topLeftCell="A1">
      <selection activeCell="A3" sqref="A3:F3"/>
    </sheetView>
  </sheetViews>
  <sheetFormatPr defaultColWidth="8.88671875" defaultRowHeight="14.25"/>
  <cols>
    <col min="1" max="1" width="7.3359375" style="16" customWidth="1"/>
    <col min="2" max="3" width="8.88671875" style="6" customWidth="1"/>
    <col min="4" max="4" width="25.10546875" style="6" customWidth="1"/>
    <col min="5" max="5" width="10.6640625" style="6" customWidth="1"/>
    <col min="6" max="6" width="14.4453125" style="30" customWidth="1"/>
    <col min="7" max="7" width="8.88671875" style="0" hidden="1" customWidth="1"/>
    <col min="8" max="8" width="8.3359375" style="0" customWidth="1"/>
    <col min="9" max="9" width="8.88671875" style="0" hidden="1" customWidth="1"/>
  </cols>
  <sheetData>
    <row r="1" spans="1:6" ht="174.75" customHeight="1">
      <c r="A1" s="528" t="s">
        <v>270</v>
      </c>
      <c r="B1" s="529"/>
      <c r="C1" s="529"/>
      <c r="D1" s="529"/>
      <c r="E1" s="529"/>
      <c r="F1" s="530"/>
    </row>
    <row r="2" spans="1:8" ht="36.75" customHeight="1">
      <c r="A2" s="531" t="s">
        <v>375</v>
      </c>
      <c r="B2" s="532"/>
      <c r="C2" s="532"/>
      <c r="D2" s="532"/>
      <c r="E2" s="532"/>
      <c r="F2" s="533"/>
      <c r="G2" s="277"/>
      <c r="H2" s="277"/>
    </row>
    <row r="3" spans="1:8" ht="31.5" customHeight="1" thickBot="1">
      <c r="A3" s="920" t="s">
        <v>130</v>
      </c>
      <c r="B3" s="921"/>
      <c r="C3" s="921"/>
      <c r="D3" s="921"/>
      <c r="E3" s="921"/>
      <c r="F3" s="922"/>
      <c r="G3" s="277"/>
      <c r="H3" s="277"/>
    </row>
    <row r="4" spans="1:8" ht="57.75" customHeight="1" hidden="1" thickBot="1">
      <c r="A4" s="297"/>
      <c r="B4" s="298"/>
      <c r="C4" s="298"/>
      <c r="D4" s="298"/>
      <c r="E4" s="299"/>
      <c r="F4" s="300"/>
      <c r="G4" s="278"/>
      <c r="H4" s="277"/>
    </row>
    <row r="5" spans="1:9" ht="28.5" customHeight="1" thickBot="1">
      <c r="A5" s="301" t="s">
        <v>293</v>
      </c>
      <c r="B5" s="525" t="s">
        <v>272</v>
      </c>
      <c r="C5" s="526"/>
      <c r="D5" s="526"/>
      <c r="E5" s="526"/>
      <c r="F5" s="527"/>
      <c r="G5" s="279"/>
      <c r="H5" s="279"/>
      <c r="I5" s="147"/>
    </row>
    <row r="6" spans="1:8" ht="18" customHeight="1">
      <c r="A6" s="302"/>
      <c r="B6" s="519" t="s">
        <v>338</v>
      </c>
      <c r="C6" s="520"/>
      <c r="D6" s="520"/>
      <c r="E6" s="520"/>
      <c r="F6" s="303"/>
      <c r="G6" s="277"/>
      <c r="H6" s="277"/>
    </row>
    <row r="7" spans="1:8" ht="21" thickBot="1">
      <c r="A7" s="304">
        <v>1</v>
      </c>
      <c r="B7" s="523"/>
      <c r="C7" s="524"/>
      <c r="D7" s="524"/>
      <c r="E7" s="524"/>
      <c r="F7" s="280" t="s">
        <v>131</v>
      </c>
      <c r="G7" s="281"/>
      <c r="H7" s="282"/>
    </row>
    <row r="8" spans="1:8" ht="18.75" customHeight="1" thickTop="1">
      <c r="A8" s="304"/>
      <c r="B8" s="305"/>
      <c r="C8" s="283" t="s">
        <v>96</v>
      </c>
      <c r="D8" s="283"/>
      <c r="E8" s="284"/>
      <c r="F8" s="306"/>
      <c r="G8" s="277"/>
      <c r="H8" s="277"/>
    </row>
    <row r="9" spans="1:8" ht="17.25" customHeight="1" thickBot="1">
      <c r="A9" s="304"/>
      <c r="B9" s="305"/>
      <c r="C9" s="283" t="s">
        <v>97</v>
      </c>
      <c r="D9" s="283"/>
      <c r="E9" s="284"/>
      <c r="F9" s="306"/>
      <c r="G9" s="277"/>
      <c r="H9" s="277"/>
    </row>
    <row r="10" spans="1:8" ht="20.25" customHeight="1" thickBot="1" thickTop="1">
      <c r="A10" s="304">
        <v>2</v>
      </c>
      <c r="B10" s="517" t="s">
        <v>132</v>
      </c>
      <c r="C10" s="518"/>
      <c r="D10" s="518"/>
      <c r="E10" s="308"/>
      <c r="F10" s="285" t="s">
        <v>133</v>
      </c>
      <c r="G10" s="277"/>
      <c r="H10" s="277"/>
    </row>
    <row r="11" spans="1:8" ht="16.5" customHeight="1" thickTop="1">
      <c r="A11" s="309"/>
      <c r="B11" s="290"/>
      <c r="C11" s="283" t="s">
        <v>80</v>
      </c>
      <c r="D11" s="283"/>
      <c r="E11" s="283"/>
      <c r="F11" s="310"/>
      <c r="G11" s="277"/>
      <c r="H11" s="277"/>
    </row>
    <row r="12" spans="1:8" ht="18" customHeight="1">
      <c r="A12" s="309"/>
      <c r="B12" s="290"/>
      <c r="C12" s="283" t="s">
        <v>81</v>
      </c>
      <c r="D12" s="283"/>
      <c r="E12" s="283"/>
      <c r="F12" s="310"/>
      <c r="G12" s="277"/>
      <c r="H12" s="277"/>
    </row>
    <row r="13" spans="1:8" s="17" customFormat="1" ht="15" customHeight="1">
      <c r="A13" s="309"/>
      <c r="B13" s="290"/>
      <c r="C13" s="283" t="s">
        <v>84</v>
      </c>
      <c r="D13" s="283"/>
      <c r="E13" s="283"/>
      <c r="F13" s="310"/>
      <c r="G13" s="277"/>
      <c r="H13" s="277"/>
    </row>
    <row r="14" spans="1:8" s="17" customFormat="1" ht="13.5" customHeight="1" thickBot="1">
      <c r="A14" s="309"/>
      <c r="B14" s="290"/>
      <c r="C14" s="283" t="s">
        <v>74</v>
      </c>
      <c r="D14" s="283"/>
      <c r="E14" s="283"/>
      <c r="F14" s="310"/>
      <c r="G14" s="277"/>
      <c r="H14" s="277"/>
    </row>
    <row r="15" spans="1:8" s="17" customFormat="1" ht="21" customHeight="1" thickBot="1" thickTop="1">
      <c r="A15" s="304">
        <v>3</v>
      </c>
      <c r="B15" s="517" t="s">
        <v>16</v>
      </c>
      <c r="C15" s="518"/>
      <c r="D15" s="518"/>
      <c r="E15" s="286"/>
      <c r="F15" s="287" t="s">
        <v>82</v>
      </c>
      <c r="G15" s="277"/>
      <c r="H15" s="277"/>
    </row>
    <row r="16" spans="1:8" s="17" customFormat="1" ht="21.75" customHeight="1" thickBot="1" thickTop="1">
      <c r="A16" s="311">
        <v>4</v>
      </c>
      <c r="B16" s="517" t="s">
        <v>135</v>
      </c>
      <c r="C16" s="518"/>
      <c r="D16" s="518"/>
      <c r="E16" s="312"/>
      <c r="F16" s="285" t="s">
        <v>136</v>
      </c>
      <c r="G16" s="277"/>
      <c r="H16" s="277"/>
    </row>
    <row r="17" spans="1:8" s="17" customFormat="1" ht="24" customHeight="1" thickBot="1" thickTop="1">
      <c r="A17" s="311">
        <v>5</v>
      </c>
      <c r="B17" s="517" t="s">
        <v>137</v>
      </c>
      <c r="C17" s="518"/>
      <c r="D17" s="312"/>
      <c r="E17" s="312"/>
      <c r="F17" s="285" t="s">
        <v>138</v>
      </c>
      <c r="G17" s="277"/>
      <c r="H17" s="277"/>
    </row>
    <row r="18" spans="1:8" ht="21" customHeight="1" thickTop="1">
      <c r="A18" s="311">
        <v>6</v>
      </c>
      <c r="B18" s="521" t="s">
        <v>267</v>
      </c>
      <c r="C18" s="522"/>
      <c r="D18" s="522"/>
      <c r="E18" s="313"/>
      <c r="F18" s="288" t="s">
        <v>268</v>
      </c>
      <c r="G18" s="277"/>
      <c r="H18" s="277"/>
    </row>
    <row r="19" spans="1:8" s="17" customFormat="1" ht="23.25" customHeight="1">
      <c r="A19" s="289"/>
      <c r="B19" s="290"/>
      <c r="C19" s="181" t="s">
        <v>269</v>
      </c>
      <c r="D19" s="291"/>
      <c r="E19" s="314"/>
      <c r="F19" s="315"/>
      <c r="G19" s="277"/>
      <c r="H19" s="277"/>
    </row>
    <row r="20" spans="1:8" s="17" customFormat="1" ht="23.25" customHeight="1">
      <c r="A20" s="316"/>
      <c r="B20" s="305"/>
      <c r="C20" s="203" t="s">
        <v>98</v>
      </c>
      <c r="D20" s="292"/>
      <c r="E20" s="307"/>
      <c r="F20" s="306"/>
      <c r="G20" s="293"/>
      <c r="H20" s="293"/>
    </row>
    <row r="21" spans="1:8" s="17" customFormat="1" ht="21" customHeight="1" thickBot="1">
      <c r="A21" s="316"/>
      <c r="B21" s="317"/>
      <c r="C21" s="294" t="s">
        <v>99</v>
      </c>
      <c r="D21" s="318"/>
      <c r="E21" s="319"/>
      <c r="F21" s="320"/>
      <c r="G21" s="293"/>
      <c r="H21" s="293"/>
    </row>
    <row r="22" spans="1:8" s="17" customFormat="1" ht="72" customHeight="1">
      <c r="A22" s="316">
        <v>7</v>
      </c>
      <c r="B22" s="519" t="s">
        <v>273</v>
      </c>
      <c r="C22" s="520"/>
      <c r="D22" s="520"/>
      <c r="E22" s="321"/>
      <c r="F22" s="295" t="s">
        <v>274</v>
      </c>
      <c r="G22" s="293"/>
      <c r="H22" s="293"/>
    </row>
    <row r="23" spans="1:8" s="17" customFormat="1" ht="28.5" customHeight="1">
      <c r="A23" s="322">
        <v>8</v>
      </c>
      <c r="B23" s="537" t="s">
        <v>332</v>
      </c>
      <c r="C23" s="538"/>
      <c r="D23" s="539"/>
      <c r="E23" s="296"/>
      <c r="F23" s="262" t="s">
        <v>333</v>
      </c>
      <c r="G23" s="263"/>
      <c r="H23" s="263"/>
    </row>
    <row r="24" spans="1:8" s="17" customFormat="1" ht="25.5" customHeight="1">
      <c r="A24" s="322">
        <v>9</v>
      </c>
      <c r="B24" s="514" t="s">
        <v>334</v>
      </c>
      <c r="C24" s="515"/>
      <c r="D24" s="516"/>
      <c r="E24" s="323"/>
      <c r="F24" s="265" t="s">
        <v>335</v>
      </c>
      <c r="G24" s="263"/>
      <c r="H24" s="263"/>
    </row>
    <row r="25" spans="1:8" s="17" customFormat="1" ht="38.25" customHeight="1">
      <c r="A25" s="473">
        <v>10</v>
      </c>
      <c r="B25" s="511" t="s">
        <v>384</v>
      </c>
      <c r="C25" s="512"/>
      <c r="D25" s="513"/>
      <c r="E25" s="251"/>
      <c r="F25" s="510" t="s">
        <v>385</v>
      </c>
      <c r="G25" s="32"/>
      <c r="H25" s="32"/>
    </row>
    <row r="26" spans="1:8" s="17" customFormat="1" ht="19.5" customHeight="1">
      <c r="A26" s="253"/>
      <c r="B26" s="251"/>
      <c r="C26" s="251"/>
      <c r="D26" s="251"/>
      <c r="E26" s="251"/>
      <c r="F26" s="252"/>
      <c r="G26" s="32"/>
      <c r="H26" s="32"/>
    </row>
    <row r="27" spans="1:8" s="17" customFormat="1" ht="15" customHeight="1">
      <c r="A27" s="253"/>
      <c r="B27" s="251"/>
      <c r="C27" s="251"/>
      <c r="D27" s="251"/>
      <c r="E27" s="251"/>
      <c r="F27" s="252"/>
      <c r="G27" s="32"/>
      <c r="H27" s="32"/>
    </row>
    <row r="28" spans="1:8" s="17" customFormat="1" ht="15" customHeight="1">
      <c r="A28" s="253"/>
      <c r="B28" s="251"/>
      <c r="C28" s="251"/>
      <c r="D28" s="251"/>
      <c r="E28" s="251"/>
      <c r="F28" s="252"/>
      <c r="G28" s="32"/>
      <c r="H28" s="32"/>
    </row>
    <row r="29" spans="1:8" s="17" customFormat="1" ht="15" customHeight="1">
      <c r="A29" s="253"/>
      <c r="B29" s="251"/>
      <c r="C29" s="251"/>
      <c r="D29" s="251"/>
      <c r="E29" s="251"/>
      <c r="F29" s="252"/>
      <c r="G29" s="32"/>
      <c r="H29" s="32"/>
    </row>
    <row r="30" spans="1:8" ht="22.5">
      <c r="A30" s="253"/>
      <c r="B30" s="251"/>
      <c r="C30" s="251"/>
      <c r="D30" s="251"/>
      <c r="E30" s="251"/>
      <c r="F30" s="252"/>
      <c r="G30" s="32"/>
      <c r="H30" s="32"/>
    </row>
    <row r="31" spans="1:8" s="17" customFormat="1" ht="15" customHeight="1">
      <c r="A31" s="253"/>
      <c r="B31" s="251"/>
      <c r="C31" s="251"/>
      <c r="D31" s="251"/>
      <c r="E31" s="251"/>
      <c r="F31" s="252"/>
      <c r="G31" s="32"/>
      <c r="H31" s="32"/>
    </row>
    <row r="32" spans="1:8" s="17" customFormat="1" ht="15" customHeight="1">
      <c r="A32" s="253"/>
      <c r="B32" s="251"/>
      <c r="C32" s="251"/>
      <c r="D32" s="251"/>
      <c r="E32" s="251"/>
      <c r="F32" s="252"/>
      <c r="G32" s="33"/>
      <c r="H32" s="34"/>
    </row>
    <row r="33" spans="1:8" s="17" customFormat="1" ht="15" customHeight="1">
      <c r="A33" s="253"/>
      <c r="B33" s="251"/>
      <c r="C33" s="251"/>
      <c r="D33" s="251"/>
      <c r="E33" s="251"/>
      <c r="F33" s="252"/>
      <c r="G33" s="33"/>
      <c r="H33" s="34"/>
    </row>
    <row r="34" spans="1:8" s="17" customFormat="1" ht="15" customHeight="1">
      <c r="A34" s="253"/>
      <c r="B34" s="251"/>
      <c r="C34" s="251"/>
      <c r="D34" s="251"/>
      <c r="E34" s="251"/>
      <c r="F34" s="252"/>
      <c r="G34" s="33"/>
      <c r="H34" s="33"/>
    </row>
    <row r="35" spans="1:8" ht="15" customHeight="1">
      <c r="A35" s="15"/>
      <c r="B35" s="18"/>
      <c r="C35" s="18"/>
      <c r="D35" s="18"/>
      <c r="E35" s="18"/>
      <c r="F35" s="29"/>
      <c r="G35" s="1"/>
      <c r="H35" s="1"/>
    </row>
    <row r="36" spans="1:8" ht="15" customHeight="1">
      <c r="A36" s="15"/>
      <c r="B36" s="18"/>
      <c r="C36" s="18"/>
      <c r="D36" s="18"/>
      <c r="E36" s="18"/>
      <c r="F36" s="29"/>
      <c r="G36" s="1"/>
      <c r="H36" s="1"/>
    </row>
    <row r="37" spans="1:8" ht="22.5">
      <c r="A37" s="15"/>
      <c r="B37" s="18"/>
      <c r="C37" s="18"/>
      <c r="D37" s="18"/>
      <c r="E37" s="18"/>
      <c r="F37" s="29"/>
      <c r="G37" s="1"/>
      <c r="H37" s="1"/>
    </row>
    <row r="38" spans="1:6" ht="15" customHeight="1">
      <c r="A38" s="15"/>
      <c r="B38" s="18"/>
      <c r="C38" s="18"/>
      <c r="D38" s="18"/>
      <c r="E38" s="18"/>
      <c r="F38" s="29"/>
    </row>
    <row r="39" spans="1:6" ht="15" customHeight="1">
      <c r="A39" s="15"/>
      <c r="B39" s="18"/>
      <c r="C39" s="18"/>
      <c r="D39" s="18"/>
      <c r="E39" s="18"/>
      <c r="F39" s="29"/>
    </row>
    <row r="40" spans="1:6" ht="22.5">
      <c r="A40" s="15"/>
      <c r="B40" s="18"/>
      <c r="C40" s="18"/>
      <c r="D40" s="18"/>
      <c r="E40" s="18"/>
      <c r="F40" s="29"/>
    </row>
    <row r="41" spans="1:6" ht="22.5">
      <c r="A41" s="15"/>
      <c r="B41" s="18"/>
      <c r="C41" s="18"/>
      <c r="D41" s="18"/>
      <c r="E41" s="18"/>
      <c r="F41" s="29"/>
    </row>
    <row r="42" spans="1:6" ht="22.5">
      <c r="A42" s="15"/>
      <c r="B42" s="18"/>
      <c r="C42" s="18"/>
      <c r="D42" s="18"/>
      <c r="E42" s="18"/>
      <c r="F42" s="29"/>
    </row>
    <row r="43" spans="1:6" ht="22.5">
      <c r="A43" s="15"/>
      <c r="B43" s="18"/>
      <c r="C43" s="18"/>
      <c r="D43" s="18"/>
      <c r="E43" s="18"/>
      <c r="F43" s="29"/>
    </row>
    <row r="44" spans="1:6" ht="22.5">
      <c r="A44" s="15"/>
      <c r="B44" s="18"/>
      <c r="C44" s="18"/>
      <c r="D44" s="18"/>
      <c r="E44" s="18"/>
      <c r="F44" s="29"/>
    </row>
    <row r="45" spans="1:6" ht="22.5">
      <c r="A45" s="15"/>
      <c r="B45" s="18"/>
      <c r="C45" s="18"/>
      <c r="D45" s="18"/>
      <c r="E45" s="18"/>
      <c r="F45" s="29"/>
    </row>
    <row r="46" spans="1:6" ht="22.5">
      <c r="A46" s="15"/>
      <c r="B46" s="18"/>
      <c r="C46" s="18"/>
      <c r="D46" s="18"/>
      <c r="E46" s="18"/>
      <c r="F46" s="29"/>
    </row>
    <row r="47" spans="1:6" ht="22.5">
      <c r="A47" s="15"/>
      <c r="B47" s="18"/>
      <c r="C47" s="18"/>
      <c r="D47" s="18"/>
      <c r="E47" s="18"/>
      <c r="F47" s="29"/>
    </row>
    <row r="48" spans="1:6" ht="22.5">
      <c r="A48" s="15"/>
      <c r="B48" s="18"/>
      <c r="C48" s="18"/>
      <c r="D48" s="18"/>
      <c r="E48" s="18"/>
      <c r="F48" s="29"/>
    </row>
    <row r="49" spans="1:6" ht="22.5">
      <c r="A49" s="15"/>
      <c r="B49" s="18"/>
      <c r="C49" s="18"/>
      <c r="D49" s="18"/>
      <c r="E49" s="18"/>
      <c r="F49" s="29"/>
    </row>
    <row r="50" spans="1:6" ht="22.5">
      <c r="A50" s="15"/>
      <c r="B50" s="18"/>
      <c r="C50" s="18"/>
      <c r="D50" s="18"/>
      <c r="E50" s="18"/>
      <c r="F50" s="29"/>
    </row>
    <row r="51" spans="1:6" ht="22.5">
      <c r="A51" s="15"/>
      <c r="B51" s="18"/>
      <c r="C51" s="18"/>
      <c r="D51" s="18"/>
      <c r="E51" s="18"/>
      <c r="F51" s="29"/>
    </row>
    <row r="52" spans="1:6" ht="22.5">
      <c r="A52" s="15"/>
      <c r="B52" s="18"/>
      <c r="C52" s="18"/>
      <c r="D52" s="18"/>
      <c r="E52" s="18"/>
      <c r="F52" s="29"/>
    </row>
    <row r="53" spans="1:6" ht="22.5">
      <c r="A53" s="15"/>
      <c r="B53" s="18"/>
      <c r="C53" s="18"/>
      <c r="D53" s="18"/>
      <c r="E53" s="18"/>
      <c r="F53" s="29"/>
    </row>
    <row r="54" spans="1:6" ht="22.5">
      <c r="A54" s="15"/>
      <c r="B54" s="18"/>
      <c r="C54" s="18"/>
      <c r="D54" s="18"/>
      <c r="E54" s="18"/>
      <c r="F54" s="29"/>
    </row>
    <row r="55" spans="1:6" ht="22.5">
      <c r="A55" s="15"/>
      <c r="B55" s="18"/>
      <c r="C55" s="18"/>
      <c r="D55" s="18"/>
      <c r="E55" s="18"/>
      <c r="F55" s="29"/>
    </row>
    <row r="56" spans="1:6" ht="22.5">
      <c r="A56" s="15"/>
      <c r="B56" s="18"/>
      <c r="C56" s="18"/>
      <c r="D56" s="18"/>
      <c r="E56" s="18"/>
      <c r="F56" s="29"/>
    </row>
    <row r="57" spans="1:6" ht="22.5">
      <c r="A57" s="15"/>
      <c r="B57" s="18"/>
      <c r="C57" s="18"/>
      <c r="D57" s="18"/>
      <c r="E57" s="18"/>
      <c r="F57" s="29"/>
    </row>
    <row r="58" spans="1:6" ht="22.5">
      <c r="A58" s="15"/>
      <c r="B58" s="18"/>
      <c r="C58" s="18"/>
      <c r="D58" s="18"/>
      <c r="E58" s="18"/>
      <c r="F58" s="29"/>
    </row>
    <row r="59" spans="1:6" ht="22.5">
      <c r="A59" s="15"/>
      <c r="B59" s="18"/>
      <c r="C59" s="18"/>
      <c r="D59" s="18"/>
      <c r="E59" s="18"/>
      <c r="F59" s="29"/>
    </row>
    <row r="60" spans="1:6" ht="22.5">
      <c r="A60" s="15"/>
      <c r="B60" s="18"/>
      <c r="C60" s="18"/>
      <c r="D60" s="18"/>
      <c r="E60" s="18"/>
      <c r="F60" s="29"/>
    </row>
    <row r="61" spans="1:6" ht="22.5">
      <c r="A61" s="15"/>
      <c r="B61" s="18"/>
      <c r="C61" s="18"/>
      <c r="D61" s="18"/>
      <c r="E61" s="18"/>
      <c r="F61" s="29"/>
    </row>
    <row r="62" spans="1:6" ht="22.5">
      <c r="A62" s="15"/>
      <c r="B62" s="18"/>
      <c r="C62" s="18"/>
      <c r="D62" s="18"/>
      <c r="E62" s="18"/>
      <c r="F62" s="29"/>
    </row>
    <row r="63" spans="1:6" ht="22.5">
      <c r="A63" s="15"/>
      <c r="B63" s="18"/>
      <c r="C63" s="18"/>
      <c r="D63" s="18"/>
      <c r="E63" s="18"/>
      <c r="F63" s="29"/>
    </row>
    <row r="64" spans="1:6" ht="22.5">
      <c r="A64" s="15"/>
      <c r="B64" s="18"/>
      <c r="C64" s="18"/>
      <c r="D64" s="18"/>
      <c r="E64" s="18"/>
      <c r="F64" s="29"/>
    </row>
    <row r="65" ht="22.5">
      <c r="A65" s="15"/>
    </row>
  </sheetData>
  <sheetProtection/>
  <mergeCells count="14">
    <mergeCell ref="B6:E7"/>
    <mergeCell ref="B5:F5"/>
    <mergeCell ref="A1:F1"/>
    <mergeCell ref="A2:F2"/>
    <mergeCell ref="A3:F3"/>
    <mergeCell ref="B23:D23"/>
    <mergeCell ref="B25:D25"/>
    <mergeCell ref="B24:D24"/>
    <mergeCell ref="B15:D15"/>
    <mergeCell ref="B10:D10"/>
    <mergeCell ref="B22:D22"/>
    <mergeCell ref="B18:D18"/>
    <mergeCell ref="B17:C17"/>
    <mergeCell ref="B16:D16"/>
  </mergeCells>
  <hyperlinks>
    <hyperlink ref="F7" location="'Мембраны,плёнки'!A4" display="2 страница"/>
    <hyperlink ref="F10" location="'Тепло-звукоизоляция'!B5" display="3 страница"/>
    <hyperlink ref="F15" location="'Сотовый поликарбонат'!A1" display="11 страница"/>
    <hyperlink ref="B10" location="'Тепло-звукоизоляция'!B5" display="Тепло-звукоизоляция"/>
    <hyperlink ref="B15" location="'Сотовый поликарбонат'!A3" display="Сотовый поликарбонат"/>
    <hyperlink ref="F16" location="'Базальтовая теплоизоляция'!A1" display="5 страница"/>
    <hyperlink ref="F17" location="Энергофлекс!A1" display="6 страница"/>
    <hyperlink ref="F18" location="'Армофол, Порилекс'!A1" display="7 страница"/>
    <hyperlink ref="B18" location="'Армофол, Порилекс'!A1" display="Армофол, Порилекс"/>
    <hyperlink ref="B17" location="Энергофлекс!A1" display="Энергофлекс"/>
    <hyperlink ref="B16" location="'Базальтовая теплоизоляция'!A1" display="Базальтовая теплоизоляция"/>
    <hyperlink ref="C19" location="'Армофол, Порилекс'!A6" display="Армофол"/>
    <hyperlink ref="C20" location="'Армофол, Порилекс'!A39" display="Пенотерм"/>
    <hyperlink ref="C21" location="'Армофол, Порилекс'!A13" display="Порилекс"/>
    <hyperlink ref="F22" location="'Green Board'!A2" display="8 страница"/>
    <hyperlink ref="B22" location="'Green Board'!A2" display="Плита фибролитовая Green Board"/>
    <hyperlink ref="B6:D7" location="'Мембраны,плёнки'!A1" display="Мембраны, плёнки"/>
    <hyperlink ref="B23:D23" location="'Профиль для ГВЛ и НВФ'!R1C1" display="Профиль для ГВЛ и НВФ"/>
    <hyperlink ref="F24" location="'Крепители для теплоизоляции'!R1C1" display="10 страница"/>
    <hyperlink ref="B24:D24" location="'Крепители для теплоизоляции'!R1C1" display="Крепители для теплоизоляции"/>
    <hyperlink ref="B25:D25" location="Кровля!A1" display="РУЛОННЫЕ КРОВЕЛЬНЫЕ И ГИДРОИЗОЛЯЦИОННЫЕ МАТЕРИАЛЫ"/>
    <hyperlink ref="F25" location="Кровля!A1" display="11 страница"/>
  </hyperlinks>
  <printOptions/>
  <pageMargins left="0.17" right="0.17" top="0.75" bottom="0.75" header="0.3" footer="0.3"/>
  <pageSetup horizontalDpi="180" verticalDpi="18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8"/>
  </sheetPr>
  <dimension ref="A1:K8"/>
  <sheetViews>
    <sheetView zoomScalePageLayoutView="0" workbookViewId="0" topLeftCell="A13">
      <selection activeCell="H8" sqref="A5:H8"/>
    </sheetView>
  </sheetViews>
  <sheetFormatPr defaultColWidth="8.88671875" defaultRowHeight="14.25"/>
  <cols>
    <col min="11" max="11" width="17.10546875" style="0" customWidth="1"/>
  </cols>
  <sheetData>
    <row r="1" spans="1:11" ht="162" customHeight="1" thickBot="1">
      <c r="A1" s="822"/>
      <c r="B1" s="823"/>
      <c r="C1" s="823"/>
      <c r="D1" s="823"/>
      <c r="E1" s="823"/>
      <c r="F1" s="823"/>
      <c r="G1" s="823"/>
      <c r="H1" s="823"/>
      <c r="I1" s="823"/>
      <c r="J1" s="824"/>
      <c r="K1" s="264" t="s">
        <v>271</v>
      </c>
    </row>
    <row r="2" spans="1:10" ht="43.5" customHeight="1" thickBot="1">
      <c r="A2" s="825" t="s">
        <v>375</v>
      </c>
      <c r="B2" s="826"/>
      <c r="C2" s="826"/>
      <c r="D2" s="826"/>
      <c r="E2" s="826"/>
      <c r="F2" s="826"/>
      <c r="G2" s="826"/>
      <c r="H2" s="826"/>
      <c r="I2" s="826"/>
      <c r="J2" s="827"/>
    </row>
    <row r="3" spans="1:10" ht="18.75" customHeight="1" thickBot="1">
      <c r="A3" s="828" t="s">
        <v>130</v>
      </c>
      <c r="B3" s="826"/>
      <c r="C3" s="826"/>
      <c r="D3" s="826"/>
      <c r="E3" s="826"/>
      <c r="F3" s="826"/>
      <c r="G3" s="826"/>
      <c r="H3" s="826"/>
      <c r="I3" s="826"/>
      <c r="J3" s="827"/>
    </row>
    <row r="4" spans="1:10" ht="19.5" thickBot="1">
      <c r="A4" s="819" t="s">
        <v>331</v>
      </c>
      <c r="B4" s="820"/>
      <c r="C4" s="820"/>
      <c r="D4" s="820"/>
      <c r="E4" s="820"/>
      <c r="F4" s="820"/>
      <c r="G4" s="820"/>
      <c r="H4" s="820"/>
      <c r="I4" s="820"/>
      <c r="J4" s="821"/>
    </row>
    <row r="5" spans="1:10" ht="29.25" customHeight="1">
      <c r="A5" s="817" t="s">
        <v>327</v>
      </c>
      <c r="B5" s="818"/>
      <c r="C5" s="818"/>
      <c r="D5" s="818"/>
      <c r="E5" s="818"/>
      <c r="F5" s="818"/>
      <c r="G5" s="245" t="s">
        <v>147</v>
      </c>
      <c r="H5" s="246">
        <v>3.5</v>
      </c>
      <c r="I5" s="142"/>
      <c r="J5" s="151"/>
    </row>
    <row r="6" spans="1:10" ht="30.75" customHeight="1">
      <c r="A6" s="813" t="s">
        <v>328</v>
      </c>
      <c r="B6" s="814"/>
      <c r="C6" s="814"/>
      <c r="D6" s="814"/>
      <c r="E6" s="814"/>
      <c r="F6" s="814"/>
      <c r="G6" s="247" t="s">
        <v>147</v>
      </c>
      <c r="H6" s="248">
        <v>4.5</v>
      </c>
      <c r="I6" s="1"/>
      <c r="J6" s="153"/>
    </row>
    <row r="7" spans="1:10" ht="32.25" customHeight="1">
      <c r="A7" s="813" t="s">
        <v>329</v>
      </c>
      <c r="B7" s="814"/>
      <c r="C7" s="814"/>
      <c r="D7" s="814"/>
      <c r="E7" s="814"/>
      <c r="F7" s="814"/>
      <c r="G7" s="247" t="s">
        <v>147</v>
      </c>
      <c r="H7" s="248">
        <v>5.5</v>
      </c>
      <c r="I7" s="1"/>
      <c r="J7" s="153"/>
    </row>
    <row r="8" spans="1:10" ht="36" customHeight="1" thickBot="1">
      <c r="A8" s="815" t="s">
        <v>330</v>
      </c>
      <c r="B8" s="816"/>
      <c r="C8" s="816"/>
      <c r="D8" s="816"/>
      <c r="E8" s="816"/>
      <c r="F8" s="816"/>
      <c r="G8" s="249" t="s">
        <v>147</v>
      </c>
      <c r="H8" s="250">
        <v>6.5</v>
      </c>
      <c r="I8" s="155"/>
      <c r="J8" s="156"/>
    </row>
  </sheetData>
  <sheetProtection/>
  <mergeCells count="8">
    <mergeCell ref="A7:F7"/>
    <mergeCell ref="A8:F8"/>
    <mergeCell ref="A5:F5"/>
    <mergeCell ref="A6:F6"/>
    <mergeCell ref="A4:J4"/>
    <mergeCell ref="A1:J1"/>
    <mergeCell ref="A2:J2"/>
    <mergeCell ref="A3:J3"/>
  </mergeCells>
  <hyperlinks>
    <hyperlink ref="K1" location="Оглавление!R1C1" display="Назад к оглавлению"/>
  </hyperlink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G1" sqref="G1:H4"/>
    </sheetView>
  </sheetViews>
  <sheetFormatPr defaultColWidth="8.88671875" defaultRowHeight="14.25"/>
  <cols>
    <col min="1" max="1" width="21.10546875" style="0" customWidth="1"/>
  </cols>
  <sheetData>
    <row r="1" spans="7:8" ht="15.75" customHeight="1">
      <c r="G1" s="838" t="s">
        <v>271</v>
      </c>
      <c r="H1" s="839"/>
    </row>
    <row r="2" spans="7:8" ht="14.25">
      <c r="G2" s="840"/>
      <c r="H2" s="841"/>
    </row>
    <row r="3" spans="7:8" ht="14.25">
      <c r="G3" s="840"/>
      <c r="H3" s="841"/>
    </row>
    <row r="4" spans="7:8" ht="15" thickBot="1">
      <c r="G4" s="842"/>
      <c r="H4" s="843"/>
    </row>
    <row r="5" ht="47.25" customHeight="1"/>
    <row r="6" spans="1:8" ht="30.75" customHeight="1">
      <c r="A6" s="907" t="s">
        <v>384</v>
      </c>
      <c r="B6" s="907"/>
      <c r="C6" s="907"/>
      <c r="D6" s="907"/>
      <c r="E6" s="907"/>
      <c r="F6" s="907"/>
      <c r="G6" s="907"/>
      <c r="H6" s="908"/>
    </row>
    <row r="7" spans="1:8" ht="15.75">
      <c r="A7" s="474"/>
      <c r="B7" s="474"/>
      <c r="C7" s="474"/>
      <c r="D7" s="474"/>
      <c r="E7" s="474"/>
      <c r="F7" s="474"/>
      <c r="G7" s="474"/>
      <c r="H7" s="475"/>
    </row>
    <row r="8" spans="1:8" ht="15" thickBot="1">
      <c r="A8" s="909" t="s">
        <v>386</v>
      </c>
      <c r="B8" s="909"/>
      <c r="C8" s="909"/>
      <c r="D8" s="909"/>
      <c r="E8" s="909"/>
      <c r="F8" s="909"/>
      <c r="G8" s="909"/>
      <c r="H8" s="909"/>
    </row>
    <row r="9" spans="1:8" ht="14.25" customHeight="1">
      <c r="A9" s="910" t="s">
        <v>387</v>
      </c>
      <c r="B9" s="912" t="s">
        <v>388</v>
      </c>
      <c r="C9" s="914" t="s">
        <v>389</v>
      </c>
      <c r="D9" s="859" t="s">
        <v>390</v>
      </c>
      <c r="E9" s="860"/>
      <c r="F9" s="861"/>
      <c r="G9" s="916" t="s">
        <v>391</v>
      </c>
      <c r="H9" s="918" t="s">
        <v>392</v>
      </c>
    </row>
    <row r="10" spans="1:8" ht="15" thickBot="1">
      <c r="A10" s="911"/>
      <c r="B10" s="913"/>
      <c r="C10" s="915"/>
      <c r="D10" s="862"/>
      <c r="E10" s="863"/>
      <c r="F10" s="864"/>
      <c r="G10" s="917"/>
      <c r="H10" s="919"/>
    </row>
    <row r="11" spans="1:8" ht="15" thickBot="1">
      <c r="A11" s="897" t="s">
        <v>393</v>
      </c>
      <c r="B11" s="898"/>
      <c r="C11" s="898"/>
      <c r="D11" s="898"/>
      <c r="E11" s="898"/>
      <c r="F11" s="898"/>
      <c r="G11" s="898"/>
      <c r="H11" s="899"/>
    </row>
    <row r="12" spans="1:8" ht="15" customHeight="1">
      <c r="A12" s="477" t="s">
        <v>394</v>
      </c>
      <c r="B12" s="478" t="s">
        <v>395</v>
      </c>
      <c r="C12" s="479">
        <v>5</v>
      </c>
      <c r="D12" s="865">
        <v>190</v>
      </c>
      <c r="E12" s="866"/>
      <c r="F12" s="867"/>
      <c r="G12" s="480">
        <v>20</v>
      </c>
      <c r="H12" s="481" t="s">
        <v>396</v>
      </c>
    </row>
    <row r="13" spans="1:8" ht="15.75" customHeight="1" thickBot="1">
      <c r="A13" s="482" t="s">
        <v>397</v>
      </c>
      <c r="B13" s="483" t="s">
        <v>395</v>
      </c>
      <c r="C13" s="484">
        <v>4</v>
      </c>
      <c r="D13" s="868">
        <v>170</v>
      </c>
      <c r="E13" s="869"/>
      <c r="F13" s="870"/>
      <c r="G13" s="485">
        <v>20</v>
      </c>
      <c r="H13" s="481" t="s">
        <v>396</v>
      </c>
    </row>
    <row r="14" spans="1:8" ht="15" thickBot="1">
      <c r="A14" s="900" t="s">
        <v>398</v>
      </c>
      <c r="B14" s="901"/>
      <c r="C14" s="901"/>
      <c r="D14" s="901"/>
      <c r="E14" s="901"/>
      <c r="F14" s="901"/>
      <c r="G14" s="901"/>
      <c r="H14" s="902"/>
    </row>
    <row r="15" spans="1:8" ht="15" customHeight="1">
      <c r="A15" s="486" t="s">
        <v>399</v>
      </c>
      <c r="B15" s="478" t="s">
        <v>395</v>
      </c>
      <c r="C15" s="479">
        <v>4.5</v>
      </c>
      <c r="D15" s="835">
        <v>150</v>
      </c>
      <c r="E15" s="836"/>
      <c r="F15" s="837"/>
      <c r="G15" s="480">
        <v>23</v>
      </c>
      <c r="H15" s="481" t="s">
        <v>396</v>
      </c>
    </row>
    <row r="16" spans="1:8" ht="15" customHeight="1">
      <c r="A16" s="486" t="s">
        <v>400</v>
      </c>
      <c r="B16" s="483" t="s">
        <v>401</v>
      </c>
      <c r="C16" s="479">
        <v>4.5</v>
      </c>
      <c r="D16" s="832">
        <v>157</v>
      </c>
      <c r="E16" s="833"/>
      <c r="F16" s="834"/>
      <c r="G16" s="480">
        <v>23</v>
      </c>
      <c r="H16" s="481" t="s">
        <v>396</v>
      </c>
    </row>
    <row r="17" spans="1:8" ht="15" customHeight="1">
      <c r="A17" s="487" t="s">
        <v>402</v>
      </c>
      <c r="B17" s="483" t="s">
        <v>403</v>
      </c>
      <c r="C17" s="484">
        <v>4.5</v>
      </c>
      <c r="D17" s="832">
        <v>125</v>
      </c>
      <c r="E17" s="833"/>
      <c r="F17" s="834"/>
      <c r="G17" s="485">
        <v>23</v>
      </c>
      <c r="H17" s="481" t="s">
        <v>396</v>
      </c>
    </row>
    <row r="18" spans="1:8" ht="15" customHeight="1">
      <c r="A18" s="487" t="s">
        <v>404</v>
      </c>
      <c r="B18" s="483" t="s">
        <v>395</v>
      </c>
      <c r="C18" s="484">
        <v>3.5</v>
      </c>
      <c r="D18" s="832">
        <v>130</v>
      </c>
      <c r="E18" s="833"/>
      <c r="F18" s="834"/>
      <c r="G18" s="485">
        <v>28</v>
      </c>
      <c r="H18" s="481" t="s">
        <v>396</v>
      </c>
    </row>
    <row r="19" spans="1:8" ht="15" customHeight="1">
      <c r="A19" s="487" t="s">
        <v>405</v>
      </c>
      <c r="B19" s="483" t="s">
        <v>401</v>
      </c>
      <c r="C19" s="484">
        <v>3.5</v>
      </c>
      <c r="D19" s="832">
        <v>135</v>
      </c>
      <c r="E19" s="833"/>
      <c r="F19" s="834"/>
      <c r="G19" s="485">
        <v>28</v>
      </c>
      <c r="H19" s="481" t="s">
        <v>396</v>
      </c>
    </row>
    <row r="20" spans="1:8" ht="15.75" customHeight="1" thickBot="1">
      <c r="A20" s="488" t="s">
        <v>406</v>
      </c>
      <c r="B20" s="489" t="s">
        <v>403</v>
      </c>
      <c r="C20" s="490">
        <v>3.5</v>
      </c>
      <c r="D20" s="829">
        <v>105</v>
      </c>
      <c r="E20" s="830"/>
      <c r="F20" s="831"/>
      <c r="G20" s="491">
        <v>28</v>
      </c>
      <c r="H20" s="481" t="s">
        <v>396</v>
      </c>
    </row>
    <row r="21" spans="1:8" ht="15" thickBot="1">
      <c r="A21" s="900" t="s">
        <v>407</v>
      </c>
      <c r="B21" s="901"/>
      <c r="C21" s="901"/>
      <c r="D21" s="901"/>
      <c r="E21" s="901"/>
      <c r="F21" s="901"/>
      <c r="G21" s="901"/>
      <c r="H21" s="902"/>
    </row>
    <row r="22" spans="1:8" ht="15" customHeight="1">
      <c r="A22" s="486" t="s">
        <v>408</v>
      </c>
      <c r="B22" s="478" t="s">
        <v>401</v>
      </c>
      <c r="C22" s="479">
        <v>4</v>
      </c>
      <c r="D22" s="835">
        <v>125</v>
      </c>
      <c r="E22" s="836"/>
      <c r="F22" s="837"/>
      <c r="G22" s="480">
        <v>25</v>
      </c>
      <c r="H22" s="481" t="s">
        <v>396</v>
      </c>
    </row>
    <row r="23" spans="1:8" ht="15.75" customHeight="1" thickBot="1">
      <c r="A23" s="487" t="s">
        <v>409</v>
      </c>
      <c r="B23" s="483" t="s">
        <v>401</v>
      </c>
      <c r="C23" s="484">
        <v>3</v>
      </c>
      <c r="D23" s="829">
        <v>111</v>
      </c>
      <c r="E23" s="830"/>
      <c r="F23" s="831"/>
      <c r="G23" s="485">
        <v>23</v>
      </c>
      <c r="H23" s="492" t="s">
        <v>410</v>
      </c>
    </row>
    <row r="24" spans="1:8" ht="15" thickBot="1">
      <c r="A24" s="903" t="s">
        <v>411</v>
      </c>
      <c r="B24" s="901"/>
      <c r="C24" s="901"/>
      <c r="D24" s="901"/>
      <c r="E24" s="901"/>
      <c r="F24" s="901"/>
      <c r="G24" s="901"/>
      <c r="H24" s="902"/>
    </row>
    <row r="25" spans="1:8" ht="15" customHeight="1">
      <c r="A25" s="486" t="s">
        <v>412</v>
      </c>
      <c r="B25" s="478" t="s">
        <v>395</v>
      </c>
      <c r="C25" s="479">
        <v>4</v>
      </c>
      <c r="D25" s="835">
        <v>115</v>
      </c>
      <c r="E25" s="836"/>
      <c r="F25" s="837"/>
      <c r="G25" s="480">
        <v>25</v>
      </c>
      <c r="H25" s="481" t="s">
        <v>396</v>
      </c>
    </row>
    <row r="26" spans="1:8" ht="15" customHeight="1">
      <c r="A26" s="486" t="s">
        <v>413</v>
      </c>
      <c r="B26" s="478" t="s">
        <v>401</v>
      </c>
      <c r="C26" s="479">
        <v>4</v>
      </c>
      <c r="D26" s="832">
        <v>115</v>
      </c>
      <c r="E26" s="833"/>
      <c r="F26" s="834"/>
      <c r="G26" s="480">
        <v>25</v>
      </c>
      <c r="H26" s="481" t="s">
        <v>396</v>
      </c>
    </row>
    <row r="27" spans="1:8" ht="15.75" customHeight="1" thickBot="1">
      <c r="A27" s="487" t="s">
        <v>414</v>
      </c>
      <c r="B27" s="483" t="s">
        <v>401</v>
      </c>
      <c r="C27" s="484">
        <v>3</v>
      </c>
      <c r="D27" s="829">
        <v>102</v>
      </c>
      <c r="E27" s="830"/>
      <c r="F27" s="831"/>
      <c r="G27" s="485">
        <v>23</v>
      </c>
      <c r="H27" s="492" t="s">
        <v>410</v>
      </c>
    </row>
    <row r="28" spans="1:8" ht="15" thickBot="1">
      <c r="A28" s="904" t="s">
        <v>415</v>
      </c>
      <c r="B28" s="905"/>
      <c r="C28" s="905"/>
      <c r="D28" s="905"/>
      <c r="E28" s="905"/>
      <c r="F28" s="905"/>
      <c r="G28" s="905"/>
      <c r="H28" s="906"/>
    </row>
    <row r="29" spans="1:8" ht="14.25">
      <c r="A29" s="493" t="s">
        <v>416</v>
      </c>
      <c r="B29" s="494" t="s">
        <v>401</v>
      </c>
      <c r="C29" s="495">
        <v>4</v>
      </c>
      <c r="D29" s="835">
        <v>105</v>
      </c>
      <c r="E29" s="836"/>
      <c r="F29" s="837"/>
      <c r="G29" s="496">
        <v>25</v>
      </c>
      <c r="H29" s="497" t="s">
        <v>396</v>
      </c>
    </row>
    <row r="30" spans="1:8" ht="15" customHeight="1">
      <c r="A30" s="482" t="s">
        <v>417</v>
      </c>
      <c r="B30" s="483" t="s">
        <v>403</v>
      </c>
      <c r="C30" s="484">
        <v>4</v>
      </c>
      <c r="D30" s="832">
        <v>86</v>
      </c>
      <c r="E30" s="833"/>
      <c r="F30" s="834"/>
      <c r="G30" s="485">
        <v>25</v>
      </c>
      <c r="H30" s="492" t="s">
        <v>396</v>
      </c>
    </row>
    <row r="31" spans="1:8" ht="15" customHeight="1">
      <c r="A31" s="482" t="s">
        <v>418</v>
      </c>
      <c r="B31" s="483" t="s">
        <v>401</v>
      </c>
      <c r="C31" s="484">
        <v>3</v>
      </c>
      <c r="D31" s="832">
        <v>90</v>
      </c>
      <c r="E31" s="833"/>
      <c r="F31" s="834"/>
      <c r="G31" s="485">
        <v>23</v>
      </c>
      <c r="H31" s="492" t="s">
        <v>410</v>
      </c>
    </row>
    <row r="32" spans="1:8" ht="15" thickBot="1">
      <c r="A32" s="498" t="s">
        <v>419</v>
      </c>
      <c r="B32" s="476" t="s">
        <v>403</v>
      </c>
      <c r="C32" s="499">
        <v>3</v>
      </c>
      <c r="D32" s="829">
        <v>69</v>
      </c>
      <c r="E32" s="830"/>
      <c r="F32" s="831"/>
      <c r="G32" s="500">
        <v>23</v>
      </c>
      <c r="H32" s="501" t="s">
        <v>410</v>
      </c>
    </row>
    <row r="33" spans="1:8" ht="14.25">
      <c r="A33" s="904" t="s">
        <v>420</v>
      </c>
      <c r="B33" s="905"/>
      <c r="C33" s="905"/>
      <c r="D33" s="905"/>
      <c r="E33" s="905"/>
      <c r="F33" s="905"/>
      <c r="G33" s="905"/>
      <c r="H33" s="906"/>
    </row>
    <row r="34" spans="1:8" ht="15" customHeight="1">
      <c r="A34" s="482" t="s">
        <v>421</v>
      </c>
      <c r="B34" s="483" t="s">
        <v>403</v>
      </c>
      <c r="C34" s="484">
        <v>3.5</v>
      </c>
      <c r="D34" s="832">
        <v>73</v>
      </c>
      <c r="E34" s="833"/>
      <c r="F34" s="834"/>
      <c r="G34" s="485">
        <v>25</v>
      </c>
      <c r="H34" s="492" t="s">
        <v>396</v>
      </c>
    </row>
    <row r="35" spans="1:8" ht="15" thickBot="1">
      <c r="A35" s="498" t="s">
        <v>422</v>
      </c>
      <c r="B35" s="476" t="s">
        <v>403</v>
      </c>
      <c r="C35" s="499">
        <v>2.5</v>
      </c>
      <c r="D35" s="829">
        <v>62</v>
      </c>
      <c r="E35" s="830"/>
      <c r="F35" s="831"/>
      <c r="G35" s="500" t="s">
        <v>423</v>
      </c>
      <c r="H35" s="501" t="s">
        <v>424</v>
      </c>
    </row>
    <row r="36" spans="1:8" ht="14.25">
      <c r="A36" s="871"/>
      <c r="B36" s="872"/>
      <c r="C36" s="872"/>
      <c r="D36" s="872"/>
      <c r="E36" s="872"/>
      <c r="F36" s="872"/>
      <c r="G36" s="872"/>
      <c r="H36" s="873"/>
    </row>
    <row r="37" spans="1:8" ht="15">
      <c r="A37" s="482" t="s">
        <v>425</v>
      </c>
      <c r="B37" s="483" t="s">
        <v>426</v>
      </c>
      <c r="C37" s="484">
        <v>2.5</v>
      </c>
      <c r="D37" s="874">
        <v>490</v>
      </c>
      <c r="E37" s="875"/>
      <c r="F37" s="876"/>
      <c r="G37" s="485">
        <v>30</v>
      </c>
      <c r="H37" s="492" t="s">
        <v>396</v>
      </c>
    </row>
    <row r="38" spans="1:8" ht="15.75" thickBot="1">
      <c r="A38" s="482" t="s">
        <v>427</v>
      </c>
      <c r="B38" s="476" t="s">
        <v>426</v>
      </c>
      <c r="C38" s="499">
        <v>1.5</v>
      </c>
      <c r="D38" s="877">
        <v>490</v>
      </c>
      <c r="E38" s="878"/>
      <c r="F38" s="879"/>
      <c r="G38" s="500">
        <v>41</v>
      </c>
      <c r="H38" s="501" t="s">
        <v>410</v>
      </c>
    </row>
    <row r="39" spans="1:8" ht="16.5" thickBot="1">
      <c r="A39" s="880" t="s">
        <v>428</v>
      </c>
      <c r="B39" s="881"/>
      <c r="C39" s="881"/>
      <c r="D39" s="881"/>
      <c r="E39" s="881"/>
      <c r="F39" s="881"/>
      <c r="G39" s="881"/>
      <c r="H39" s="882"/>
    </row>
    <row r="40" spans="1:8" ht="36" customHeight="1" thickBot="1">
      <c r="A40" s="883" t="s">
        <v>429</v>
      </c>
      <c r="B40" s="884"/>
      <c r="C40" s="502" t="s">
        <v>300</v>
      </c>
      <c r="D40" s="503">
        <v>365</v>
      </c>
      <c r="E40" s="885" t="s">
        <v>430</v>
      </c>
      <c r="F40" s="885"/>
      <c r="G40" s="885"/>
      <c r="H40" s="886"/>
    </row>
    <row r="41" spans="1:8" ht="39.75" customHeight="1">
      <c r="A41" s="893" t="s">
        <v>431</v>
      </c>
      <c r="B41" s="894"/>
      <c r="C41" s="504" t="s">
        <v>300</v>
      </c>
      <c r="D41" s="505">
        <v>1425</v>
      </c>
      <c r="E41" s="887"/>
      <c r="F41" s="888"/>
      <c r="G41" s="888"/>
      <c r="H41" s="889"/>
    </row>
    <row r="42" spans="1:8" ht="33" customHeight="1">
      <c r="A42" s="844" t="s">
        <v>432</v>
      </c>
      <c r="B42" s="845"/>
      <c r="C42" s="506" t="s">
        <v>300</v>
      </c>
      <c r="D42" s="507">
        <v>2215</v>
      </c>
      <c r="E42" s="887"/>
      <c r="F42" s="888"/>
      <c r="G42" s="888"/>
      <c r="H42" s="889"/>
    </row>
    <row r="43" spans="1:8" ht="30" customHeight="1">
      <c r="A43" s="895" t="s">
        <v>433</v>
      </c>
      <c r="B43" s="896"/>
      <c r="C43" s="506" t="s">
        <v>300</v>
      </c>
      <c r="D43" s="507">
        <v>1450</v>
      </c>
      <c r="E43" s="887"/>
      <c r="F43" s="888"/>
      <c r="G43" s="888"/>
      <c r="H43" s="889"/>
    </row>
    <row r="44" spans="1:8" ht="30" customHeight="1">
      <c r="A44" s="844" t="s">
        <v>434</v>
      </c>
      <c r="B44" s="845"/>
      <c r="C44" s="506" t="s">
        <v>300</v>
      </c>
      <c r="D44" s="507">
        <v>1570</v>
      </c>
      <c r="E44" s="887"/>
      <c r="F44" s="888"/>
      <c r="G44" s="888"/>
      <c r="H44" s="889"/>
    </row>
    <row r="45" spans="1:8" ht="38.25" customHeight="1">
      <c r="A45" s="844" t="s">
        <v>435</v>
      </c>
      <c r="B45" s="845"/>
      <c r="C45" s="506" t="s">
        <v>300</v>
      </c>
      <c r="D45" s="507">
        <v>1680</v>
      </c>
      <c r="E45" s="890"/>
      <c r="F45" s="891"/>
      <c r="G45" s="891"/>
      <c r="H45" s="892"/>
    </row>
    <row r="46" spans="1:8" ht="30.75" customHeight="1">
      <c r="A46" s="846" t="s">
        <v>436</v>
      </c>
      <c r="B46" s="847"/>
      <c r="C46" s="504" t="s">
        <v>300</v>
      </c>
      <c r="D46" s="505">
        <v>1380</v>
      </c>
      <c r="E46" s="848" t="s">
        <v>437</v>
      </c>
      <c r="F46" s="849"/>
      <c r="G46" s="849"/>
      <c r="H46" s="850"/>
    </row>
    <row r="47" spans="1:8" ht="39" customHeight="1">
      <c r="A47" s="846" t="s">
        <v>438</v>
      </c>
      <c r="B47" s="847"/>
      <c r="C47" s="504" t="s">
        <v>300</v>
      </c>
      <c r="D47" s="505">
        <v>1450</v>
      </c>
      <c r="E47" s="851"/>
      <c r="F47" s="852"/>
      <c r="G47" s="852"/>
      <c r="H47" s="853"/>
    </row>
    <row r="48" spans="1:8" ht="15" thickBot="1">
      <c r="A48" s="857" t="s">
        <v>439</v>
      </c>
      <c r="B48" s="858"/>
      <c r="C48" s="508" t="s">
        <v>440</v>
      </c>
      <c r="D48" s="509">
        <v>1020</v>
      </c>
      <c r="E48" s="854"/>
      <c r="F48" s="855"/>
      <c r="G48" s="855"/>
      <c r="H48" s="856"/>
    </row>
  </sheetData>
  <sheetProtection/>
  <mergeCells count="49">
    <mergeCell ref="A6:H6"/>
    <mergeCell ref="A8:H8"/>
    <mergeCell ref="A9:A10"/>
    <mergeCell ref="B9:B10"/>
    <mergeCell ref="C9:C10"/>
    <mergeCell ref="G9:G10"/>
    <mergeCell ref="H9:H10"/>
    <mergeCell ref="A28:H28"/>
    <mergeCell ref="A33:H33"/>
    <mergeCell ref="D20:F20"/>
    <mergeCell ref="D19:F19"/>
    <mergeCell ref="D18:F18"/>
    <mergeCell ref="D17:F17"/>
    <mergeCell ref="A36:H36"/>
    <mergeCell ref="D37:F37"/>
    <mergeCell ref="D38:F38"/>
    <mergeCell ref="A39:H39"/>
    <mergeCell ref="A40:B40"/>
    <mergeCell ref="E40:H45"/>
    <mergeCell ref="A41:B41"/>
    <mergeCell ref="A42:B42"/>
    <mergeCell ref="A43:B43"/>
    <mergeCell ref="A44:B44"/>
    <mergeCell ref="A45:B45"/>
    <mergeCell ref="A46:B46"/>
    <mergeCell ref="E46:H48"/>
    <mergeCell ref="A47:B47"/>
    <mergeCell ref="A48:B48"/>
    <mergeCell ref="D9:F10"/>
    <mergeCell ref="D12:F12"/>
    <mergeCell ref="D13:F13"/>
    <mergeCell ref="D15:F15"/>
    <mergeCell ref="D16:F16"/>
    <mergeCell ref="D35:F35"/>
    <mergeCell ref="D34:F34"/>
    <mergeCell ref="D32:F32"/>
    <mergeCell ref="D31:F31"/>
    <mergeCell ref="D30:F30"/>
    <mergeCell ref="D29:F29"/>
    <mergeCell ref="D27:F27"/>
    <mergeCell ref="D26:F26"/>
    <mergeCell ref="D25:F25"/>
    <mergeCell ref="D23:F23"/>
    <mergeCell ref="D22:F22"/>
    <mergeCell ref="G1:H4"/>
    <mergeCell ref="A11:H11"/>
    <mergeCell ref="A14:H14"/>
    <mergeCell ref="A21:H21"/>
    <mergeCell ref="A24:H24"/>
  </mergeCells>
  <hyperlinks>
    <hyperlink ref="G1:H4" location="Оглавление!A1" display="Назад к оглавлению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96"/>
  <sheetViews>
    <sheetView zoomScalePageLayoutView="0" workbookViewId="0" topLeftCell="C16">
      <selection activeCell="I1" sqref="I1"/>
    </sheetView>
  </sheetViews>
  <sheetFormatPr defaultColWidth="8.88671875" defaultRowHeight="14.25"/>
  <cols>
    <col min="1" max="1" width="3.5546875" style="0" hidden="1" customWidth="1"/>
    <col min="2" max="2" width="1.88671875" style="0" hidden="1" customWidth="1"/>
    <col min="3" max="3" width="46.6640625" style="0" customWidth="1"/>
    <col min="4" max="4" width="6.6640625" style="0" customWidth="1"/>
    <col min="5" max="5" width="4.5546875" style="0" customWidth="1"/>
    <col min="6" max="6" width="4.6640625" style="0" customWidth="1"/>
    <col min="7" max="7" width="5.3359375" style="0" customWidth="1"/>
    <col min="8" max="8" width="7.77734375" style="0" customWidth="1"/>
    <col min="9" max="9" width="7.3359375" style="0" customWidth="1"/>
    <col min="10" max="10" width="8.10546875" style="0" customWidth="1"/>
    <col min="12" max="12" width="2.3359375" style="0" customWidth="1"/>
  </cols>
  <sheetData>
    <row r="1" spans="1:9" ht="161.25" customHeight="1" thickBot="1">
      <c r="A1" s="528" t="s">
        <v>270</v>
      </c>
      <c r="B1" s="529"/>
      <c r="C1" s="529"/>
      <c r="D1" s="529"/>
      <c r="E1" s="529"/>
      <c r="F1" s="530"/>
      <c r="G1" s="541" t="s">
        <v>271</v>
      </c>
      <c r="H1" s="542"/>
      <c r="I1" s="149"/>
    </row>
    <row r="2" spans="1:6" ht="40.5" customHeight="1">
      <c r="A2" s="531" t="s">
        <v>375</v>
      </c>
      <c r="B2" s="532"/>
      <c r="C2" s="532"/>
      <c r="D2" s="532"/>
      <c r="E2" s="532"/>
      <c r="F2" s="533"/>
    </row>
    <row r="3" spans="1:6" ht="22.5" customHeight="1" thickBot="1">
      <c r="A3" s="534" t="s">
        <v>130</v>
      </c>
      <c r="B3" s="535"/>
      <c r="C3" s="535"/>
      <c r="D3" s="535"/>
      <c r="E3" s="535"/>
      <c r="F3" s="536"/>
    </row>
    <row r="4" spans="1:6" ht="15" thickBot="1">
      <c r="A4" s="578"/>
      <c r="B4" s="579"/>
      <c r="C4" s="580"/>
      <c r="D4" s="580"/>
      <c r="E4" s="580"/>
      <c r="F4" s="581"/>
    </row>
    <row r="5" spans="1:6" ht="28.5" customHeight="1" thickBot="1">
      <c r="A5" s="45"/>
      <c r="B5" s="1"/>
      <c r="C5" s="562" t="s">
        <v>85</v>
      </c>
      <c r="D5" s="563"/>
      <c r="E5" s="388" t="s">
        <v>87</v>
      </c>
      <c r="F5" s="389" t="s">
        <v>124</v>
      </c>
    </row>
    <row r="6" spans="1:6" ht="15.75">
      <c r="A6" s="45"/>
      <c r="B6" s="1"/>
      <c r="C6" s="564" t="s">
        <v>86</v>
      </c>
      <c r="D6" s="565"/>
      <c r="E6" s="390">
        <v>29</v>
      </c>
      <c r="F6" s="391">
        <f>E6*70</f>
        <v>2030</v>
      </c>
    </row>
    <row r="7" spans="1:6" ht="15.75">
      <c r="A7" s="45"/>
      <c r="B7" s="1"/>
      <c r="C7" s="552" t="s">
        <v>88</v>
      </c>
      <c r="D7" s="553"/>
      <c r="E7" s="392">
        <v>20</v>
      </c>
      <c r="F7" s="393">
        <f>E7*70</f>
        <v>1400</v>
      </c>
    </row>
    <row r="8" spans="1:6" ht="15.75">
      <c r="A8" s="45"/>
      <c r="B8" s="1"/>
      <c r="C8" s="576" t="s">
        <v>89</v>
      </c>
      <c r="D8" s="577"/>
      <c r="E8" s="392">
        <v>40</v>
      </c>
      <c r="F8" s="393">
        <f>E8*70</f>
        <v>2800</v>
      </c>
    </row>
    <row r="9" spans="1:6" ht="15.75">
      <c r="A9" s="45"/>
      <c r="B9" s="1"/>
      <c r="C9" s="574" t="s">
        <v>262</v>
      </c>
      <c r="D9" s="575"/>
      <c r="E9" s="394">
        <v>17</v>
      </c>
      <c r="F9" s="395">
        <f>E9*60</f>
        <v>1020</v>
      </c>
    </row>
    <row r="10" spans="1:6" ht="16.5" thickBot="1">
      <c r="A10" s="45"/>
      <c r="B10" s="1"/>
      <c r="C10" s="572" t="s">
        <v>263</v>
      </c>
      <c r="D10" s="573"/>
      <c r="E10" s="396">
        <v>17</v>
      </c>
      <c r="F10" s="397">
        <f>E10*60</f>
        <v>1020</v>
      </c>
    </row>
    <row r="11" spans="1:6" ht="16.5" thickBot="1">
      <c r="A11" s="45"/>
      <c r="B11" s="1"/>
      <c r="C11" s="556" t="s">
        <v>90</v>
      </c>
      <c r="D11" s="557"/>
      <c r="E11" s="388" t="s">
        <v>87</v>
      </c>
      <c r="F11" s="389" t="s">
        <v>124</v>
      </c>
    </row>
    <row r="12" spans="1:6" ht="15.75">
      <c r="A12" s="45"/>
      <c r="B12" s="1"/>
      <c r="C12" s="570" t="s">
        <v>260</v>
      </c>
      <c r="D12" s="571"/>
      <c r="E12" s="398">
        <v>13</v>
      </c>
      <c r="F12" s="399">
        <f>E12*60</f>
        <v>780</v>
      </c>
    </row>
    <row r="13" spans="1:6" ht="15.75">
      <c r="A13" s="45"/>
      <c r="B13" s="1"/>
      <c r="C13" s="568" t="s">
        <v>91</v>
      </c>
      <c r="D13" s="569"/>
      <c r="E13" s="394">
        <v>14</v>
      </c>
      <c r="F13" s="395">
        <f>E13*70</f>
        <v>980</v>
      </c>
    </row>
    <row r="14" spans="1:6" ht="15.75">
      <c r="A14" s="45"/>
      <c r="B14" s="1"/>
      <c r="C14" s="568" t="s">
        <v>92</v>
      </c>
      <c r="D14" s="569"/>
      <c r="E14" s="394">
        <v>19</v>
      </c>
      <c r="F14" s="395">
        <f>E14*70</f>
        <v>1330</v>
      </c>
    </row>
    <row r="15" spans="1:6" ht="15.75">
      <c r="A15" s="45"/>
      <c r="B15" s="1"/>
      <c r="C15" s="568" t="s">
        <v>261</v>
      </c>
      <c r="D15" s="569"/>
      <c r="E15" s="394">
        <v>15</v>
      </c>
      <c r="F15" s="395">
        <v>900</v>
      </c>
    </row>
    <row r="16" spans="1:6" ht="15.75">
      <c r="A16" s="45"/>
      <c r="B16" s="1"/>
      <c r="C16" s="552" t="s">
        <v>93</v>
      </c>
      <c r="D16" s="553"/>
      <c r="E16" s="392">
        <v>18</v>
      </c>
      <c r="F16" s="393">
        <f>E16*70</f>
        <v>1260</v>
      </c>
    </row>
    <row r="17" spans="1:6" ht="16.5" thickBot="1">
      <c r="A17" s="45"/>
      <c r="B17" s="1"/>
      <c r="C17" s="548" t="s">
        <v>94</v>
      </c>
      <c r="D17" s="549"/>
      <c r="E17" s="400">
        <v>26</v>
      </c>
      <c r="F17" s="401">
        <f>E17*70</f>
        <v>1820</v>
      </c>
    </row>
    <row r="18" spans="1:6" ht="16.5" thickBot="1">
      <c r="A18" s="45"/>
      <c r="B18" s="1"/>
      <c r="C18" s="556" t="s">
        <v>95</v>
      </c>
      <c r="D18" s="557"/>
      <c r="E18" s="388" t="s">
        <v>87</v>
      </c>
      <c r="F18" s="389" t="s">
        <v>124</v>
      </c>
    </row>
    <row r="19" spans="1:6" ht="15.75">
      <c r="A19" s="45"/>
      <c r="B19" s="1"/>
      <c r="C19" s="554" t="s">
        <v>374</v>
      </c>
      <c r="D19" s="555"/>
      <c r="E19" s="390">
        <v>21</v>
      </c>
      <c r="F19" s="402">
        <f>E19*35</f>
        <v>735</v>
      </c>
    </row>
    <row r="20" spans="1:6" ht="15.75">
      <c r="A20" s="45"/>
      <c r="B20" s="1"/>
      <c r="C20" s="560" t="s">
        <v>116</v>
      </c>
      <c r="D20" s="561"/>
      <c r="E20" s="392">
        <v>21</v>
      </c>
      <c r="F20" s="403">
        <f>E20*70</f>
        <v>1470</v>
      </c>
    </row>
    <row r="21" spans="1:6" ht="16.5" thickBot="1">
      <c r="A21" s="45"/>
      <c r="B21" s="1"/>
      <c r="C21" s="566" t="s">
        <v>117</v>
      </c>
      <c r="D21" s="567"/>
      <c r="E21" s="400">
        <v>29</v>
      </c>
      <c r="F21" s="404">
        <f>E21*70</f>
        <v>2030</v>
      </c>
    </row>
    <row r="22" spans="1:6" ht="16.5" thickBot="1">
      <c r="A22" s="45"/>
      <c r="B22" s="1"/>
      <c r="C22" s="558" t="s">
        <v>118</v>
      </c>
      <c r="D22" s="559"/>
      <c r="E22" s="388" t="s">
        <v>87</v>
      </c>
      <c r="F22" s="389" t="s">
        <v>124</v>
      </c>
    </row>
    <row r="23" spans="1:6" ht="15.75">
      <c r="A23" s="45"/>
      <c r="B23" s="1"/>
      <c r="C23" s="546" t="s">
        <v>119</v>
      </c>
      <c r="D23" s="547"/>
      <c r="E23" s="405">
        <v>50</v>
      </c>
      <c r="F23" s="406">
        <f>E23*36</f>
        <v>1800</v>
      </c>
    </row>
    <row r="24" spans="1:6" ht="15.75">
      <c r="A24" s="45"/>
      <c r="B24" s="1"/>
      <c r="C24" s="544" t="s">
        <v>120</v>
      </c>
      <c r="D24" s="545"/>
      <c r="E24" s="407">
        <v>58</v>
      </c>
      <c r="F24" s="403">
        <f>E24*36</f>
        <v>2088</v>
      </c>
    </row>
    <row r="25" spans="1:6" ht="15.75">
      <c r="A25" s="45"/>
      <c r="B25" s="1"/>
      <c r="C25" s="544" t="s">
        <v>121</v>
      </c>
      <c r="D25" s="545"/>
      <c r="E25" s="408">
        <v>66</v>
      </c>
      <c r="F25" s="403">
        <f>E25*36</f>
        <v>2376</v>
      </c>
    </row>
    <row r="26" spans="1:6" ht="21" customHeight="1">
      <c r="A26" s="45"/>
      <c r="B26" s="1"/>
      <c r="C26" s="544" t="s">
        <v>122</v>
      </c>
      <c r="D26" s="545"/>
      <c r="E26" s="408">
        <v>75</v>
      </c>
      <c r="F26" s="403">
        <f>E26*36</f>
        <v>2700</v>
      </c>
    </row>
    <row r="27" spans="1:12" ht="27.75" customHeight="1" thickBot="1">
      <c r="A27" s="46"/>
      <c r="B27" s="47"/>
      <c r="C27" s="550" t="s">
        <v>123</v>
      </c>
      <c r="D27" s="551"/>
      <c r="E27" s="400">
        <v>102</v>
      </c>
      <c r="F27" s="404" t="s">
        <v>124</v>
      </c>
      <c r="K27" s="67"/>
      <c r="L27" s="67"/>
    </row>
    <row r="28" spans="1:2" ht="67.5" customHeight="1">
      <c r="A28" s="55"/>
      <c r="B28" s="55"/>
    </row>
    <row r="29" spans="1:12" ht="14.25" customHeight="1">
      <c r="A29" s="56"/>
      <c r="B29" s="56"/>
      <c r="K29" s="57"/>
      <c r="L29" s="57"/>
    </row>
    <row r="30" spans="1:12" ht="14.25" customHeight="1">
      <c r="A30" s="35"/>
      <c r="B30" s="36"/>
      <c r="K30" s="57"/>
      <c r="L30" s="57"/>
    </row>
    <row r="31" spans="1:12" ht="14.25" customHeight="1">
      <c r="A31" s="35"/>
      <c r="B31" s="36"/>
      <c r="K31" s="57"/>
      <c r="L31" s="57"/>
    </row>
    <row r="32" spans="1:12" ht="14.25" customHeight="1">
      <c r="A32" s="35"/>
      <c r="B32" s="36"/>
      <c r="K32" s="57"/>
      <c r="L32" s="57"/>
    </row>
    <row r="33" spans="1:11" ht="15" customHeight="1">
      <c r="A33" s="35"/>
      <c r="B33" s="36"/>
      <c r="K33" s="70"/>
    </row>
    <row r="34" spans="1:2" ht="14.25">
      <c r="A34" s="35"/>
      <c r="B34" s="36"/>
    </row>
    <row r="35" spans="1:2" ht="14.25">
      <c r="A35" s="35"/>
      <c r="B35" s="36"/>
    </row>
    <row r="36" spans="1:2" ht="15">
      <c r="A36" s="73"/>
      <c r="B36" s="73"/>
    </row>
    <row r="37" spans="1:2" ht="14.25">
      <c r="A37" s="35"/>
      <c r="B37" s="36"/>
    </row>
    <row r="38" spans="1:2" ht="14.25">
      <c r="A38" s="35"/>
      <c r="B38" s="36"/>
    </row>
    <row r="39" spans="1:2" ht="14.25">
      <c r="A39" s="35"/>
      <c r="B39" s="36"/>
    </row>
    <row r="40" spans="1:2" ht="14.25">
      <c r="A40" s="35"/>
      <c r="B40" s="36"/>
    </row>
    <row r="41" spans="1:2" ht="14.25">
      <c r="A41" s="35"/>
      <c r="B41" s="36"/>
    </row>
    <row r="42" spans="1:2" ht="14.25">
      <c r="A42" s="35"/>
      <c r="B42" s="36"/>
    </row>
    <row r="43" spans="1:2" ht="14.25">
      <c r="A43" s="101"/>
      <c r="B43" s="101"/>
    </row>
    <row r="44" spans="1:2" ht="14.25">
      <c r="A44" s="40"/>
      <c r="B44" s="40"/>
    </row>
    <row r="45" spans="1:2" ht="14.25">
      <c r="A45" s="40"/>
      <c r="B45" s="40"/>
    </row>
    <row r="46" spans="1:2" ht="14.25">
      <c r="A46" s="35"/>
      <c r="B46" s="39"/>
    </row>
    <row r="47" spans="1:2" ht="14.25">
      <c r="A47" s="35"/>
      <c r="B47" s="39"/>
    </row>
    <row r="48" spans="1:2" ht="14.25">
      <c r="A48" s="35"/>
      <c r="B48" s="39"/>
    </row>
    <row r="49" spans="1:2" ht="14.25">
      <c r="A49" s="35"/>
      <c r="B49" s="39"/>
    </row>
    <row r="50" spans="1:2" ht="14.25">
      <c r="A50" s="35"/>
      <c r="B50" s="39"/>
    </row>
    <row r="51" spans="1:2" ht="14.25">
      <c r="A51" s="35"/>
      <c r="B51" s="39"/>
    </row>
    <row r="52" spans="1:2" ht="14.25">
      <c r="A52" s="35"/>
      <c r="B52" s="39"/>
    </row>
    <row r="53" spans="1:2" ht="14.25">
      <c r="A53" s="35"/>
      <c r="B53" s="39"/>
    </row>
    <row r="54" spans="1:2" ht="14.25">
      <c r="A54" s="35"/>
      <c r="B54" s="39"/>
    </row>
    <row r="55" spans="1:2" ht="14.25">
      <c r="A55" s="35"/>
      <c r="B55" s="39"/>
    </row>
    <row r="56" spans="1:2" ht="14.25">
      <c r="A56" s="35"/>
      <c r="B56" s="39"/>
    </row>
    <row r="57" spans="1:2" ht="14.25">
      <c r="A57" s="35"/>
      <c r="B57" s="39"/>
    </row>
    <row r="58" spans="1:2" ht="14.25">
      <c r="A58" s="35"/>
      <c r="B58" s="39"/>
    </row>
    <row r="59" spans="1:2" ht="14.25">
      <c r="A59" s="35"/>
      <c r="B59" s="39"/>
    </row>
    <row r="60" spans="1:2" ht="14.25">
      <c r="A60" s="35"/>
      <c r="B60" s="39"/>
    </row>
    <row r="61" spans="1:11" ht="14.25">
      <c r="A61" s="35"/>
      <c r="B61" s="39"/>
      <c r="K61" s="141"/>
    </row>
    <row r="62" spans="1:11" ht="15.75" customHeight="1">
      <c r="A62" s="35"/>
      <c r="B62" s="39"/>
      <c r="K62" s="56"/>
    </row>
    <row r="63" spans="1:2" ht="14.25">
      <c r="A63" s="35"/>
      <c r="B63" s="39"/>
    </row>
    <row r="64" spans="1:2" ht="14.25">
      <c r="A64" s="35"/>
      <c r="B64" s="39"/>
    </row>
    <row r="65" spans="1:2" ht="14.25">
      <c r="A65" s="35"/>
      <c r="B65" s="39"/>
    </row>
    <row r="66" spans="1:2" ht="14.25">
      <c r="A66" s="35"/>
      <c r="B66" s="39"/>
    </row>
    <row r="67" spans="1:2" ht="14.25">
      <c r="A67" s="35"/>
      <c r="B67" s="39"/>
    </row>
    <row r="68" spans="1:2" ht="14.25">
      <c r="A68" s="41"/>
      <c r="B68" s="39"/>
    </row>
    <row r="69" spans="1:10" ht="14.25">
      <c r="A69" s="35"/>
      <c r="B69" s="39"/>
      <c r="G69" s="39"/>
      <c r="H69" s="37"/>
      <c r="I69" s="540"/>
      <c r="J69" s="540"/>
    </row>
    <row r="70" spans="1:10" ht="14.25">
      <c r="A70" s="35"/>
      <c r="B70" s="39"/>
      <c r="C70" s="37"/>
      <c r="D70" s="37"/>
      <c r="E70" s="37"/>
      <c r="F70" s="38"/>
      <c r="G70" s="39"/>
      <c r="H70" s="37"/>
      <c r="I70" s="540"/>
      <c r="J70" s="540"/>
    </row>
    <row r="71" spans="1:10" ht="14.25">
      <c r="A71" s="35"/>
      <c r="B71" s="39"/>
      <c r="C71" s="37"/>
      <c r="D71" s="37"/>
      <c r="E71" s="37"/>
      <c r="F71" s="38"/>
      <c r="G71" s="39"/>
      <c r="H71" s="37"/>
      <c r="I71" s="540"/>
      <c r="J71" s="540"/>
    </row>
    <row r="72" spans="1:10" ht="14.25">
      <c r="A72" s="35"/>
      <c r="B72" s="39"/>
      <c r="C72" s="37"/>
      <c r="D72" s="37"/>
      <c r="E72" s="37"/>
      <c r="F72" s="38"/>
      <c r="G72" s="39"/>
      <c r="H72" s="37"/>
      <c r="I72" s="540"/>
      <c r="J72" s="540"/>
    </row>
    <row r="73" spans="1:10" ht="14.25">
      <c r="A73" s="35"/>
      <c r="B73" s="39"/>
      <c r="C73" s="37"/>
      <c r="D73" s="37"/>
      <c r="E73" s="37"/>
      <c r="F73" s="38"/>
      <c r="G73" s="39"/>
      <c r="H73" s="37"/>
      <c r="I73" s="540"/>
      <c r="J73" s="540"/>
    </row>
    <row r="74" spans="1:10" ht="14.25">
      <c r="A74" s="35"/>
      <c r="B74" s="39"/>
      <c r="C74" s="37"/>
      <c r="D74" s="37"/>
      <c r="E74" s="37"/>
      <c r="F74" s="38"/>
      <c r="G74" s="39"/>
      <c r="H74" s="37"/>
      <c r="I74" s="540"/>
      <c r="J74" s="540"/>
    </row>
    <row r="75" spans="1:10" ht="14.25">
      <c r="A75" s="35"/>
      <c r="B75" s="39"/>
      <c r="C75" s="37"/>
      <c r="D75" s="37"/>
      <c r="E75" s="37"/>
      <c r="F75" s="38"/>
      <c r="G75" s="39"/>
      <c r="H75" s="37"/>
      <c r="I75" s="540"/>
      <c r="J75" s="540"/>
    </row>
    <row r="76" spans="1:10" ht="15">
      <c r="A76" s="35"/>
      <c r="B76" s="39"/>
      <c r="C76" s="37"/>
      <c r="D76" s="37"/>
      <c r="E76" s="37"/>
      <c r="F76" s="38"/>
      <c r="G76" s="78"/>
      <c r="H76" s="78"/>
      <c r="I76" s="78"/>
      <c r="J76" s="78"/>
    </row>
    <row r="77" spans="1:10" ht="15.75" customHeight="1">
      <c r="A77" s="78"/>
      <c r="B77" s="78"/>
      <c r="C77" s="78"/>
      <c r="D77" s="78"/>
      <c r="E77" s="78"/>
      <c r="F77" s="78"/>
      <c r="G77" s="42"/>
      <c r="H77" s="42"/>
      <c r="I77" s="543"/>
      <c r="J77" s="540"/>
    </row>
    <row r="78" spans="1:10" ht="14.25">
      <c r="A78" s="36"/>
      <c r="B78" s="36"/>
      <c r="C78" s="37"/>
      <c r="D78" s="37"/>
      <c r="E78" s="37"/>
      <c r="F78" s="38"/>
      <c r="G78" s="31"/>
      <c r="H78" s="31"/>
      <c r="I78" s="540"/>
      <c r="J78" s="540"/>
    </row>
    <row r="79" spans="1:10" ht="14.25">
      <c r="A79" s="35"/>
      <c r="B79" s="36"/>
      <c r="C79" s="37"/>
      <c r="D79" s="37"/>
      <c r="E79" s="37"/>
      <c r="F79" s="38"/>
      <c r="G79" s="31"/>
      <c r="H79" s="31"/>
      <c r="I79" s="540"/>
      <c r="J79" s="540"/>
    </row>
    <row r="80" spans="1:10" ht="14.25">
      <c r="A80" s="35"/>
      <c r="B80" s="36"/>
      <c r="C80" s="37"/>
      <c r="D80" s="37"/>
      <c r="E80" s="37"/>
      <c r="F80" s="38"/>
      <c r="G80" s="31"/>
      <c r="H80" s="31"/>
      <c r="I80" s="540"/>
      <c r="J80" s="540"/>
    </row>
    <row r="81" spans="1:10" ht="14.25">
      <c r="A81" s="35"/>
      <c r="B81" s="36"/>
      <c r="C81" s="37"/>
      <c r="D81" s="37"/>
      <c r="E81" s="37"/>
      <c r="F81" s="38"/>
      <c r="G81" s="31"/>
      <c r="H81" s="31"/>
      <c r="I81" s="540"/>
      <c r="J81" s="540"/>
    </row>
    <row r="82" spans="1:10" ht="14.25">
      <c r="A82" s="35"/>
      <c r="B82" s="36"/>
      <c r="C82" s="37"/>
      <c r="D82" s="37"/>
      <c r="E82" s="37"/>
      <c r="F82" s="38"/>
      <c r="G82" s="31"/>
      <c r="H82" s="31"/>
      <c r="I82" s="540"/>
      <c r="J82" s="540"/>
    </row>
    <row r="83" spans="1:10" ht="14.25">
      <c r="A83" s="35"/>
      <c r="B83" s="36"/>
      <c r="C83" s="37"/>
      <c r="D83" s="37"/>
      <c r="E83" s="37"/>
      <c r="F83" s="38"/>
      <c r="G83" s="31"/>
      <c r="H83" s="31"/>
      <c r="I83" s="540"/>
      <c r="J83" s="540"/>
    </row>
    <row r="84" spans="1:10" ht="14.25">
      <c r="A84" s="35"/>
      <c r="B84" s="36"/>
      <c r="C84" s="37"/>
      <c r="D84" s="37"/>
      <c r="E84" s="37"/>
      <c r="F84" s="38"/>
      <c r="G84" s="31"/>
      <c r="H84" s="31"/>
      <c r="I84" s="540"/>
      <c r="J84" s="540"/>
    </row>
    <row r="85" spans="1:10" ht="14.25">
      <c r="A85" s="35"/>
      <c r="B85" s="36"/>
      <c r="C85" s="37"/>
      <c r="D85" s="37"/>
      <c r="E85" s="37"/>
      <c r="F85" s="38"/>
      <c r="G85" s="31"/>
      <c r="H85" s="31"/>
      <c r="I85" s="540"/>
      <c r="J85" s="540"/>
    </row>
    <row r="86" spans="1:10" ht="14.25">
      <c r="A86" s="35"/>
      <c r="B86" s="36"/>
      <c r="C86" s="37"/>
      <c r="D86" s="37"/>
      <c r="E86" s="37"/>
      <c r="F86" s="38"/>
      <c r="G86" s="31"/>
      <c r="H86" s="31"/>
      <c r="I86" s="540"/>
      <c r="J86" s="540"/>
    </row>
    <row r="87" spans="1:10" ht="14.25">
      <c r="A87" s="35"/>
      <c r="B87" s="36"/>
      <c r="C87" s="37"/>
      <c r="D87" s="37"/>
      <c r="E87" s="37"/>
      <c r="F87" s="38"/>
      <c r="G87" s="31"/>
      <c r="H87" s="31"/>
      <c r="I87" s="540"/>
      <c r="J87" s="540"/>
    </row>
    <row r="88" spans="1:10" ht="14.25">
      <c r="A88" s="35"/>
      <c r="B88" s="36"/>
      <c r="C88" s="37"/>
      <c r="D88" s="37"/>
      <c r="E88" s="37"/>
      <c r="F88" s="38"/>
      <c r="G88" s="31"/>
      <c r="H88" s="31"/>
      <c r="I88" s="540"/>
      <c r="J88" s="540"/>
    </row>
    <row r="89" spans="1:10" ht="14.25">
      <c r="A89" s="35"/>
      <c r="B89" s="36"/>
      <c r="C89" s="37"/>
      <c r="D89" s="37"/>
      <c r="E89" s="37"/>
      <c r="F89" s="38"/>
      <c r="G89" s="31"/>
      <c r="H89" s="31"/>
      <c r="I89" s="540"/>
      <c r="J89" s="540"/>
    </row>
    <row r="90" spans="1:10" ht="14.25">
      <c r="A90" s="35"/>
      <c r="B90" s="36"/>
      <c r="C90" s="37"/>
      <c r="D90" s="37"/>
      <c r="E90" s="37"/>
      <c r="F90" s="38"/>
      <c r="G90" s="31"/>
      <c r="H90" s="31"/>
      <c r="I90" s="540"/>
      <c r="J90" s="540"/>
    </row>
    <row r="91" spans="1:10" ht="14.25">
      <c r="A91" s="35"/>
      <c r="B91" s="36"/>
      <c r="C91" s="37"/>
      <c r="D91" s="37"/>
      <c r="E91" s="37"/>
      <c r="F91" s="38"/>
      <c r="G91" s="31"/>
      <c r="H91" s="31"/>
      <c r="I91" s="540"/>
      <c r="J91" s="540"/>
    </row>
    <row r="92" spans="1:10" ht="14.25">
      <c r="A92" s="35"/>
      <c r="B92" s="36"/>
      <c r="C92" s="37"/>
      <c r="D92" s="37"/>
      <c r="E92" s="37"/>
      <c r="F92" s="38"/>
      <c r="G92" s="31"/>
      <c r="H92" s="31"/>
      <c r="I92" s="540"/>
      <c r="J92" s="540"/>
    </row>
    <row r="93" spans="1:10" ht="14.25">
      <c r="A93" s="35"/>
      <c r="B93" s="36"/>
      <c r="C93" s="37"/>
      <c r="D93" s="37"/>
      <c r="E93" s="37"/>
      <c r="F93" s="38"/>
      <c r="G93" s="31"/>
      <c r="H93" s="31"/>
      <c r="I93" s="540"/>
      <c r="J93" s="540"/>
    </row>
    <row r="94" spans="1:10" ht="14.25">
      <c r="A94" s="35"/>
      <c r="B94" s="36"/>
      <c r="C94" s="37"/>
      <c r="D94" s="37"/>
      <c r="E94" s="37"/>
      <c r="F94" s="38"/>
      <c r="G94" s="31"/>
      <c r="H94" s="31"/>
      <c r="I94" s="540"/>
      <c r="J94" s="540"/>
    </row>
    <row r="95" spans="1:10" ht="14.25">
      <c r="A95" s="35"/>
      <c r="B95" s="36"/>
      <c r="C95" s="37"/>
      <c r="D95" s="37"/>
      <c r="E95" s="37"/>
      <c r="F95" s="38"/>
      <c r="G95" s="31"/>
      <c r="H95" s="31"/>
      <c r="I95" s="540"/>
      <c r="J95" s="540"/>
    </row>
    <row r="96" spans="1:6" ht="14.25">
      <c r="A96" s="35"/>
      <c r="B96" s="36"/>
      <c r="C96" s="37"/>
      <c r="D96" s="37"/>
      <c r="E96" s="37"/>
      <c r="F96" s="38"/>
    </row>
  </sheetData>
  <sheetProtection/>
  <mergeCells count="54">
    <mergeCell ref="A1:F1"/>
    <mergeCell ref="A3:F3"/>
    <mergeCell ref="C12:D12"/>
    <mergeCell ref="C11:D11"/>
    <mergeCell ref="C10:D10"/>
    <mergeCell ref="C9:D9"/>
    <mergeCell ref="C8:D8"/>
    <mergeCell ref="C7:D7"/>
    <mergeCell ref="A2:F2"/>
    <mergeCell ref="A4:F4"/>
    <mergeCell ref="I71:J71"/>
    <mergeCell ref="I74:J74"/>
    <mergeCell ref="I72:J72"/>
    <mergeCell ref="I73:J73"/>
    <mergeCell ref="C5:D5"/>
    <mergeCell ref="C6:D6"/>
    <mergeCell ref="C21:D21"/>
    <mergeCell ref="C15:D15"/>
    <mergeCell ref="C14:D14"/>
    <mergeCell ref="C13:D13"/>
    <mergeCell ref="C16:D16"/>
    <mergeCell ref="C19:D19"/>
    <mergeCell ref="C18:D18"/>
    <mergeCell ref="C22:D22"/>
    <mergeCell ref="C26:D26"/>
    <mergeCell ref="C25:D25"/>
    <mergeCell ref="C20:D20"/>
    <mergeCell ref="I85:J85"/>
    <mergeCell ref="I86:J86"/>
    <mergeCell ref="I69:J69"/>
    <mergeCell ref="C24:D24"/>
    <mergeCell ref="C23:D23"/>
    <mergeCell ref="C17:D17"/>
    <mergeCell ref="I83:J83"/>
    <mergeCell ref="I84:J84"/>
    <mergeCell ref="C27:D27"/>
    <mergeCell ref="I70:J70"/>
    <mergeCell ref="I95:J95"/>
    <mergeCell ref="I89:J89"/>
    <mergeCell ref="I90:J90"/>
    <mergeCell ref="I91:J91"/>
    <mergeCell ref="I92:J92"/>
    <mergeCell ref="I93:J93"/>
    <mergeCell ref="I94:J94"/>
    <mergeCell ref="I82:J82"/>
    <mergeCell ref="G1:H1"/>
    <mergeCell ref="I88:J88"/>
    <mergeCell ref="I81:J81"/>
    <mergeCell ref="I77:J77"/>
    <mergeCell ref="I78:J78"/>
    <mergeCell ref="I80:J80"/>
    <mergeCell ref="I87:J87"/>
    <mergeCell ref="I75:J75"/>
    <mergeCell ref="I79:J79"/>
  </mergeCells>
  <hyperlinks>
    <hyperlink ref="G1:H1" location="Оглавление!B5" display="Назад к оглавлению"/>
  </hyperlinks>
  <printOptions/>
  <pageMargins left="0.17" right="0.17" top="0.75" bottom="0.75" header="0.3" footer="0.3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J76"/>
  <sheetViews>
    <sheetView zoomScalePageLayoutView="0" workbookViewId="0" topLeftCell="A13">
      <selection activeCell="I29" sqref="I29"/>
    </sheetView>
  </sheetViews>
  <sheetFormatPr defaultColWidth="8.88671875" defaultRowHeight="14.25"/>
  <cols>
    <col min="1" max="1" width="11.99609375" style="0" customWidth="1"/>
    <col min="2" max="2" width="53.77734375" style="0" customWidth="1"/>
    <col min="3" max="3" width="9.5546875" style="0" customWidth="1"/>
    <col min="5" max="5" width="0.10546875" style="0" hidden="1" customWidth="1"/>
    <col min="6" max="7" width="8.88671875" style="0" hidden="1" customWidth="1"/>
    <col min="8" max="8" width="5.4453125" style="0" customWidth="1"/>
    <col min="9" max="9" width="7.5546875" style="0" customWidth="1"/>
  </cols>
  <sheetData>
    <row r="1" spans="1:10" ht="171" customHeight="1" thickBot="1">
      <c r="A1" s="182" t="s">
        <v>376</v>
      </c>
      <c r="B1" s="183"/>
      <c r="C1" s="183"/>
      <c r="D1" s="183"/>
      <c r="E1" s="183"/>
      <c r="F1" s="184"/>
      <c r="H1" s="541" t="s">
        <v>271</v>
      </c>
      <c r="I1" s="542"/>
      <c r="J1" s="149"/>
    </row>
    <row r="2" spans="1:8" ht="38.25" customHeight="1">
      <c r="A2" s="531" t="s">
        <v>375</v>
      </c>
      <c r="B2" s="532"/>
      <c r="C2" s="532"/>
      <c r="D2" s="532"/>
      <c r="E2" s="532"/>
      <c r="F2" s="533"/>
      <c r="H2" s="148"/>
    </row>
    <row r="3" spans="1:8" ht="14.25" customHeight="1" thickBot="1">
      <c r="A3" s="596" t="s">
        <v>130</v>
      </c>
      <c r="B3" s="597"/>
      <c r="C3" s="597"/>
      <c r="D3" s="597"/>
      <c r="E3" s="597"/>
      <c r="F3" s="598"/>
      <c r="H3" s="14"/>
    </row>
    <row r="4" spans="1:8" ht="61.5" customHeight="1" thickBot="1">
      <c r="A4" s="12"/>
      <c r="B4" s="10"/>
      <c r="C4" s="8"/>
      <c r="D4" s="8"/>
      <c r="E4" s="9" t="s">
        <v>134</v>
      </c>
      <c r="F4" s="11"/>
      <c r="G4" s="13"/>
      <c r="H4" s="384"/>
    </row>
    <row r="5" spans="1:9" ht="36" customHeight="1" thickBot="1">
      <c r="A5" s="599" t="s">
        <v>125</v>
      </c>
      <c r="B5" s="600"/>
      <c r="C5" s="600"/>
      <c r="D5" s="601"/>
      <c r="E5" s="7"/>
      <c r="F5" s="7"/>
      <c r="H5" s="613"/>
      <c r="I5" s="613"/>
    </row>
    <row r="6" spans="2:9" ht="15">
      <c r="B6" s="377" t="s">
        <v>264</v>
      </c>
      <c r="C6" s="378">
        <v>470</v>
      </c>
      <c r="D6" s="379" t="s">
        <v>124</v>
      </c>
      <c r="H6" s="614"/>
      <c r="I6" s="614"/>
    </row>
    <row r="7" spans="2:9" ht="45.75" customHeight="1">
      <c r="B7" s="385" t="s">
        <v>341</v>
      </c>
      <c r="C7" s="380">
        <v>470</v>
      </c>
      <c r="D7" s="381" t="s">
        <v>124</v>
      </c>
      <c r="H7" s="614"/>
      <c r="I7" s="614"/>
    </row>
    <row r="8" spans="2:9" ht="30" thickBot="1">
      <c r="B8" s="386" t="s">
        <v>17</v>
      </c>
      <c r="C8" s="382">
        <v>2400</v>
      </c>
      <c r="D8" s="383" t="s">
        <v>126</v>
      </c>
      <c r="H8" s="614"/>
      <c r="I8" s="614"/>
    </row>
    <row r="9" spans="1:9" ht="16.5" thickBot="1">
      <c r="A9" s="584" t="s">
        <v>100</v>
      </c>
      <c r="B9" s="585"/>
      <c r="C9" s="585"/>
      <c r="D9" s="586"/>
      <c r="H9" s="387"/>
      <c r="I9" s="387"/>
    </row>
    <row r="10" spans="2:4" ht="14.25">
      <c r="B10" s="93" t="s">
        <v>101</v>
      </c>
      <c r="C10" s="102" t="s">
        <v>342</v>
      </c>
      <c r="D10" s="94" t="s">
        <v>102</v>
      </c>
    </row>
    <row r="11" spans="2:4" ht="14.25">
      <c r="B11" s="2" t="s">
        <v>103</v>
      </c>
      <c r="C11" s="103" t="s">
        <v>343</v>
      </c>
      <c r="D11" s="3" t="s">
        <v>102</v>
      </c>
    </row>
    <row r="12" spans="2:4" ht="14.25">
      <c r="B12" s="2" t="s">
        <v>104</v>
      </c>
      <c r="C12" s="103" t="s">
        <v>344</v>
      </c>
      <c r="D12" s="3" t="s">
        <v>102</v>
      </c>
    </row>
    <row r="13" spans="2:4" ht="14.25">
      <c r="B13" s="2" t="s">
        <v>105</v>
      </c>
      <c r="C13" s="103" t="s">
        <v>345</v>
      </c>
      <c r="D13" s="3" t="s">
        <v>102</v>
      </c>
    </row>
    <row r="14" spans="2:4" ht="14.25">
      <c r="B14" s="2" t="s">
        <v>106</v>
      </c>
      <c r="C14" s="103" t="s">
        <v>346</v>
      </c>
      <c r="D14" s="3" t="s">
        <v>102</v>
      </c>
    </row>
    <row r="15" spans="2:4" ht="14.25">
      <c r="B15" s="2" t="s">
        <v>107</v>
      </c>
      <c r="C15" s="103" t="s">
        <v>347</v>
      </c>
      <c r="D15" s="3" t="s">
        <v>102</v>
      </c>
    </row>
    <row r="16" spans="2:4" ht="14.25">
      <c r="B16" s="2" t="s">
        <v>108</v>
      </c>
      <c r="C16" s="103" t="s">
        <v>348</v>
      </c>
      <c r="D16" s="3" t="s">
        <v>102</v>
      </c>
    </row>
    <row r="17" spans="2:4" ht="14.25">
      <c r="B17" s="2" t="s">
        <v>109</v>
      </c>
      <c r="C17" s="103" t="s">
        <v>349</v>
      </c>
      <c r="D17" s="3" t="s">
        <v>102</v>
      </c>
    </row>
    <row r="18" spans="2:4" ht="14.25">
      <c r="B18" s="2" t="s">
        <v>110</v>
      </c>
      <c r="C18" s="103" t="s">
        <v>350</v>
      </c>
      <c r="D18" s="3" t="s">
        <v>102</v>
      </c>
    </row>
    <row r="19" spans="2:4" ht="14.25">
      <c r="B19" s="2" t="s">
        <v>111</v>
      </c>
      <c r="C19" s="103" t="s">
        <v>351</v>
      </c>
      <c r="D19" s="3" t="s">
        <v>102</v>
      </c>
    </row>
    <row r="20" spans="2:4" ht="14.25">
      <c r="B20" s="2" t="s">
        <v>112</v>
      </c>
      <c r="C20" s="103" t="s">
        <v>352</v>
      </c>
      <c r="D20" s="3" t="s">
        <v>102</v>
      </c>
    </row>
    <row r="21" spans="2:4" ht="14.25">
      <c r="B21" s="2" t="s">
        <v>113</v>
      </c>
      <c r="C21" s="103" t="s">
        <v>353</v>
      </c>
      <c r="D21" s="3" t="s">
        <v>102</v>
      </c>
    </row>
    <row r="22" spans="2:4" ht="24" customHeight="1" thickBot="1">
      <c r="B22" s="4" t="s">
        <v>114</v>
      </c>
      <c r="C22" s="104" t="s">
        <v>354</v>
      </c>
      <c r="D22" s="5" t="s">
        <v>102</v>
      </c>
    </row>
    <row r="23" spans="2:4" ht="21.75" customHeight="1" thickBot="1">
      <c r="B23" s="587" t="s">
        <v>115</v>
      </c>
      <c r="C23" s="588"/>
      <c r="D23" s="589"/>
    </row>
    <row r="24" spans="1:8" ht="26.25" thickBot="1">
      <c r="A24" s="590" t="s">
        <v>68</v>
      </c>
      <c r="B24" s="590" t="s">
        <v>69</v>
      </c>
      <c r="C24" s="590" t="s">
        <v>83</v>
      </c>
      <c r="D24" s="175" t="s">
        <v>70</v>
      </c>
      <c r="E24" s="176">
        <v>204</v>
      </c>
      <c r="F24" s="177"/>
      <c r="G24" s="178"/>
      <c r="H24" s="590" t="s">
        <v>71</v>
      </c>
    </row>
    <row r="25" spans="1:8" ht="38.25" customHeight="1" thickBot="1">
      <c r="A25" s="591"/>
      <c r="B25" s="591"/>
      <c r="C25" s="591"/>
      <c r="D25" s="451"/>
      <c r="E25" s="452">
        <v>408</v>
      </c>
      <c r="F25" s="179"/>
      <c r="G25" s="180"/>
      <c r="H25" s="591"/>
    </row>
    <row r="26" spans="1:8" ht="18" customHeight="1" thickBot="1">
      <c r="A26" s="602" t="s">
        <v>73</v>
      </c>
      <c r="B26" s="603"/>
      <c r="C26" s="592" t="s">
        <v>72</v>
      </c>
      <c r="D26" s="607" t="s">
        <v>382</v>
      </c>
      <c r="E26" s="608"/>
      <c r="F26" s="608"/>
      <c r="G26" s="608"/>
      <c r="H26" s="609"/>
    </row>
    <row r="27" spans="1:8" ht="24" customHeight="1" thickBot="1">
      <c r="A27" s="604"/>
      <c r="B27" s="583"/>
      <c r="C27" s="593"/>
      <c r="D27" s="465" t="s">
        <v>66</v>
      </c>
      <c r="E27" s="466">
        <v>165.6</v>
      </c>
      <c r="F27" s="463"/>
      <c r="G27" s="464"/>
      <c r="H27" s="467">
        <v>365</v>
      </c>
    </row>
    <row r="28" spans="1:8" ht="27.75" customHeight="1" thickBot="1">
      <c r="A28" s="604"/>
      <c r="B28" s="583"/>
      <c r="C28" s="593"/>
      <c r="D28" s="468" t="s">
        <v>67</v>
      </c>
      <c r="E28" s="469">
        <v>220.8</v>
      </c>
      <c r="F28" s="470"/>
      <c r="G28" s="471"/>
      <c r="H28" s="472">
        <v>225</v>
      </c>
    </row>
    <row r="29" spans="1:8" ht="24" customHeight="1" thickBot="1">
      <c r="A29" s="604"/>
      <c r="B29" s="583"/>
      <c r="C29" s="594"/>
      <c r="D29" s="610" t="s">
        <v>383</v>
      </c>
      <c r="E29" s="611"/>
      <c r="F29" s="611"/>
      <c r="G29" s="611"/>
      <c r="H29" s="612"/>
    </row>
    <row r="30" spans="1:8" ht="24" customHeight="1" thickBot="1">
      <c r="A30" s="604"/>
      <c r="B30" s="583"/>
      <c r="C30" s="594"/>
      <c r="D30" s="453" t="s">
        <v>380</v>
      </c>
      <c r="E30" s="454"/>
      <c r="F30" s="455"/>
      <c r="G30" s="456"/>
      <c r="H30" s="457">
        <v>275</v>
      </c>
    </row>
    <row r="31" spans="1:8" ht="19.5" customHeight="1" thickBot="1">
      <c r="A31" s="605"/>
      <c r="B31" s="606"/>
      <c r="C31" s="595"/>
      <c r="D31" s="458" t="s">
        <v>381</v>
      </c>
      <c r="E31" s="459"/>
      <c r="F31" s="460"/>
      <c r="G31" s="461"/>
      <c r="H31" s="462">
        <v>200</v>
      </c>
    </row>
    <row r="32" spans="1:8" ht="15" customHeight="1">
      <c r="A32" s="583"/>
      <c r="B32" s="583"/>
      <c r="C32" s="582"/>
      <c r="D32" s="446"/>
      <c r="E32" s="445"/>
      <c r="F32" s="143"/>
      <c r="G32" s="444"/>
      <c r="H32" s="446"/>
    </row>
    <row r="33" spans="1:8" ht="15" customHeight="1">
      <c r="A33" s="583"/>
      <c r="B33" s="583"/>
      <c r="C33" s="582"/>
      <c r="D33" s="447"/>
      <c r="E33" s="445"/>
      <c r="F33" s="143"/>
      <c r="G33" s="444"/>
      <c r="H33" s="449"/>
    </row>
    <row r="34" spans="1:8" ht="33" customHeight="1">
      <c r="A34" s="583"/>
      <c r="B34" s="583"/>
      <c r="C34" s="582"/>
      <c r="D34" s="447"/>
      <c r="E34" s="445"/>
      <c r="F34" s="143"/>
      <c r="G34" s="444"/>
      <c r="H34" s="449"/>
    </row>
    <row r="35" spans="1:8" ht="14.25">
      <c r="A35" s="583"/>
      <c r="B35" s="583"/>
      <c r="C35" s="582"/>
      <c r="D35" s="446"/>
      <c r="E35" s="445"/>
      <c r="F35" s="143"/>
      <c r="G35" s="444"/>
      <c r="H35" s="450"/>
    </row>
    <row r="36" spans="1:8" ht="19.5" customHeight="1">
      <c r="A36" s="583"/>
      <c r="B36" s="583"/>
      <c r="C36" s="582"/>
      <c r="D36" s="447"/>
      <c r="E36" s="445"/>
      <c r="F36" s="143"/>
      <c r="G36" s="444"/>
      <c r="H36" s="449"/>
    </row>
    <row r="37" spans="1:8" ht="30" customHeight="1">
      <c r="A37" s="583"/>
      <c r="B37" s="583"/>
      <c r="C37" s="582"/>
      <c r="D37" s="447"/>
      <c r="E37" s="448"/>
      <c r="F37" s="448"/>
      <c r="G37" s="448"/>
      <c r="H37" s="449"/>
    </row>
    <row r="38" ht="15" customHeight="1">
      <c r="J38" s="70"/>
    </row>
    <row r="39" ht="28.5" customHeight="1">
      <c r="J39" s="71"/>
    </row>
    <row r="40" ht="13.5" customHeight="1">
      <c r="J40" s="71"/>
    </row>
    <row r="41" ht="13.5" customHeight="1">
      <c r="J41" s="72"/>
    </row>
    <row r="42" ht="14.25">
      <c r="J42" s="72"/>
    </row>
    <row r="43" ht="14.25">
      <c r="J43" s="72"/>
    </row>
    <row r="44" ht="14.25">
      <c r="J44" s="72"/>
    </row>
    <row r="45" ht="14.25">
      <c r="J45" s="72"/>
    </row>
    <row r="46" ht="14.25">
      <c r="J46" s="72"/>
    </row>
    <row r="47" ht="12" customHeight="1">
      <c r="J47" s="72"/>
    </row>
    <row r="48" ht="14.25" customHeight="1">
      <c r="J48" s="72"/>
    </row>
    <row r="49" ht="13.5" customHeight="1">
      <c r="J49" s="72"/>
    </row>
    <row r="50" ht="28.5" customHeight="1">
      <c r="J50" s="72"/>
    </row>
    <row r="51" ht="14.25">
      <c r="J51" s="72"/>
    </row>
    <row r="52" ht="14.25">
      <c r="J52" s="72"/>
    </row>
    <row r="53" ht="13.5" customHeight="1">
      <c r="J53" s="72"/>
    </row>
    <row r="54" ht="14.25">
      <c r="J54" s="72"/>
    </row>
    <row r="55" ht="14.25">
      <c r="J55" s="72"/>
    </row>
    <row r="56" ht="13.5" customHeight="1">
      <c r="J56" s="72"/>
    </row>
    <row r="57" ht="14.25">
      <c r="J57" s="72"/>
    </row>
    <row r="58" ht="14.25">
      <c r="J58" s="72"/>
    </row>
    <row r="59" ht="13.5" customHeight="1">
      <c r="J59" s="72"/>
    </row>
    <row r="60" ht="14.25">
      <c r="J60" s="72"/>
    </row>
    <row r="61" ht="12" customHeight="1">
      <c r="J61" s="72"/>
    </row>
    <row r="62" ht="12" customHeight="1">
      <c r="J62" s="72"/>
    </row>
    <row r="63" ht="12" customHeight="1">
      <c r="J63" s="72"/>
    </row>
    <row r="64" ht="13.5" customHeight="1">
      <c r="J64" s="72"/>
    </row>
    <row r="65" ht="14.25">
      <c r="J65" s="72"/>
    </row>
    <row r="66" ht="12.75" customHeight="1">
      <c r="J66" s="72"/>
    </row>
    <row r="67" ht="15" customHeight="1">
      <c r="J67" s="73"/>
    </row>
    <row r="68" ht="14.25">
      <c r="J68" s="74"/>
    </row>
    <row r="69" ht="12" customHeight="1">
      <c r="J69" s="74"/>
    </row>
    <row r="70" ht="14.25">
      <c r="J70" s="74"/>
    </row>
    <row r="71" ht="14.25">
      <c r="J71" s="74"/>
    </row>
    <row r="72" ht="14.25" customHeight="1">
      <c r="J72" s="74"/>
    </row>
    <row r="73" ht="14.25">
      <c r="J73" s="74"/>
    </row>
    <row r="74" ht="14.25">
      <c r="I74" s="19"/>
    </row>
    <row r="75" ht="14.25" customHeight="1">
      <c r="I75" s="19"/>
    </row>
    <row r="76" ht="14.25">
      <c r="I76" s="19"/>
    </row>
    <row r="77" ht="18" customHeight="1"/>
  </sheetData>
  <sheetProtection/>
  <mergeCells count="23">
    <mergeCell ref="H8:I8"/>
    <mergeCell ref="H1:I1"/>
    <mergeCell ref="H24:H25"/>
    <mergeCell ref="C26:C31"/>
    <mergeCell ref="A2:F2"/>
    <mergeCell ref="A3:F3"/>
    <mergeCell ref="A5:D5"/>
    <mergeCell ref="A26:B31"/>
    <mergeCell ref="D26:H26"/>
    <mergeCell ref="D29:H29"/>
    <mergeCell ref="H5:I5"/>
    <mergeCell ref="H6:I6"/>
    <mergeCell ref="H7:I7"/>
    <mergeCell ref="C32:C37"/>
    <mergeCell ref="A35:A37"/>
    <mergeCell ref="B35:B37"/>
    <mergeCell ref="A9:D9"/>
    <mergeCell ref="B23:D23"/>
    <mergeCell ref="C24:C25"/>
    <mergeCell ref="B24:B25"/>
    <mergeCell ref="A24:A25"/>
    <mergeCell ref="A32:A34"/>
    <mergeCell ref="B32:B34"/>
  </mergeCells>
  <hyperlinks>
    <hyperlink ref="H1:I1" location="Оглавление!B5" display="Назад к оглавлению"/>
  </hyperlink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H45"/>
  <sheetViews>
    <sheetView zoomScalePageLayoutView="0" workbookViewId="0" topLeftCell="A1">
      <selection activeCell="G1" sqref="G1:H1"/>
    </sheetView>
  </sheetViews>
  <sheetFormatPr defaultColWidth="8.88671875" defaultRowHeight="14.25"/>
  <cols>
    <col min="1" max="1" width="5.5546875" style="0" customWidth="1"/>
    <col min="2" max="2" width="41.5546875" style="0" customWidth="1"/>
    <col min="3" max="3" width="0.10546875" style="0" customWidth="1"/>
    <col min="6" max="6" width="10.10546875" style="0" bestFit="1" customWidth="1"/>
  </cols>
  <sheetData>
    <row r="1" spans="2:8" ht="148.5" customHeight="1" thickBot="1">
      <c r="B1" s="616"/>
      <c r="C1" s="616"/>
      <c r="D1" s="616"/>
      <c r="E1" s="616"/>
      <c r="F1" s="616"/>
      <c r="G1" s="617" t="s">
        <v>271</v>
      </c>
      <c r="H1" s="618"/>
    </row>
    <row r="2" spans="1:6" ht="111" customHeight="1" thickBot="1">
      <c r="A2" s="144"/>
      <c r="C2" s="410"/>
      <c r="E2" s="411"/>
      <c r="F2" s="412"/>
    </row>
    <row r="3" spans="1:8" ht="29.25" customHeight="1" thickBot="1">
      <c r="A3" s="145"/>
      <c r="B3" s="413" t="s">
        <v>75</v>
      </c>
      <c r="C3" s="414"/>
      <c r="D3" s="415" t="s">
        <v>187</v>
      </c>
      <c r="E3" s="416" t="s">
        <v>292</v>
      </c>
      <c r="F3" s="417" t="s">
        <v>378</v>
      </c>
      <c r="G3" s="409"/>
      <c r="H3" s="387"/>
    </row>
    <row r="4" spans="1:8" ht="19.5" customHeight="1">
      <c r="A4" s="621" t="s">
        <v>76</v>
      </c>
      <c r="B4" s="418" t="s">
        <v>77</v>
      </c>
      <c r="C4" s="21"/>
      <c r="D4" s="28"/>
      <c r="E4" s="173"/>
      <c r="F4" s="419"/>
      <c r="G4" s="387"/>
      <c r="H4" s="387"/>
    </row>
    <row r="5" spans="1:8" ht="19.5" customHeight="1">
      <c r="A5" s="622"/>
      <c r="B5" s="420" t="s">
        <v>78</v>
      </c>
      <c r="C5" s="22">
        <v>2510</v>
      </c>
      <c r="D5" s="28" t="s">
        <v>129</v>
      </c>
      <c r="E5" s="173">
        <v>12.6</v>
      </c>
      <c r="F5" s="421">
        <v>2400</v>
      </c>
      <c r="G5" s="387"/>
      <c r="H5" s="387"/>
    </row>
    <row r="6" spans="1:8" ht="19.5" customHeight="1">
      <c r="A6" s="622"/>
      <c r="B6" s="418" t="s">
        <v>79</v>
      </c>
      <c r="C6" s="21"/>
      <c r="D6" s="28"/>
      <c r="E6" s="173"/>
      <c r="F6" s="421"/>
      <c r="G6" s="387"/>
      <c r="H6" s="387"/>
    </row>
    <row r="7" spans="1:8" ht="19.5" customHeight="1" thickBot="1">
      <c r="A7" s="623"/>
      <c r="B7" s="420" t="s">
        <v>78</v>
      </c>
      <c r="C7" s="22">
        <v>2510</v>
      </c>
      <c r="D7" s="28" t="s">
        <v>129</v>
      </c>
      <c r="E7" s="173">
        <v>12.6</v>
      </c>
      <c r="F7" s="421">
        <v>2400</v>
      </c>
      <c r="G7" s="387"/>
      <c r="H7" s="387"/>
    </row>
    <row r="8" spans="1:8" ht="19.5" customHeight="1" thickBot="1">
      <c r="A8" s="193"/>
      <c r="B8" s="422" t="s">
        <v>0</v>
      </c>
      <c r="C8" s="191"/>
      <c r="D8" s="191"/>
      <c r="E8" s="192"/>
      <c r="F8" s="423"/>
      <c r="G8" s="387"/>
      <c r="H8" s="387"/>
    </row>
    <row r="9" spans="1:8" ht="19.5" customHeight="1">
      <c r="A9" s="621" t="s">
        <v>1</v>
      </c>
      <c r="B9" s="424" t="s">
        <v>2</v>
      </c>
      <c r="C9" s="23"/>
      <c r="D9" s="24"/>
      <c r="E9" s="174"/>
      <c r="F9" s="421"/>
      <c r="G9" s="387"/>
      <c r="H9" s="387"/>
    </row>
    <row r="10" spans="1:8" ht="19.5" customHeight="1">
      <c r="A10" s="622"/>
      <c r="B10" s="425" t="s">
        <v>78</v>
      </c>
      <c r="C10" s="25">
        <v>3410</v>
      </c>
      <c r="D10" s="26" t="s">
        <v>129</v>
      </c>
      <c r="E10" s="173">
        <v>12.6</v>
      </c>
      <c r="F10" s="421">
        <v>3300</v>
      </c>
      <c r="G10" s="387"/>
      <c r="H10" s="387"/>
    </row>
    <row r="11" spans="1:8" ht="19.5" customHeight="1">
      <c r="A11" s="622"/>
      <c r="B11" s="424" t="s">
        <v>3</v>
      </c>
      <c r="C11" s="23"/>
      <c r="D11" s="24"/>
      <c r="E11" s="174"/>
      <c r="F11" s="421"/>
      <c r="G11" s="387"/>
      <c r="H11" s="387"/>
    </row>
    <row r="12" spans="1:8" ht="19.5" customHeight="1" thickBot="1">
      <c r="A12" s="623"/>
      <c r="B12" s="425" t="s">
        <v>78</v>
      </c>
      <c r="C12" s="25">
        <v>3410</v>
      </c>
      <c r="D12" s="26" t="s">
        <v>129</v>
      </c>
      <c r="E12" s="173">
        <v>12.6</v>
      </c>
      <c r="F12" s="421">
        <v>3300</v>
      </c>
      <c r="G12" s="387"/>
      <c r="H12" s="387"/>
    </row>
    <row r="13" spans="1:8" ht="19.5" customHeight="1" thickBot="1">
      <c r="A13" s="193"/>
      <c r="B13" s="422" t="s">
        <v>4</v>
      </c>
      <c r="C13" s="188"/>
      <c r="D13" s="189"/>
      <c r="E13" s="190"/>
      <c r="F13" s="423"/>
      <c r="G13" s="387"/>
      <c r="H13" s="387"/>
    </row>
    <row r="14" spans="1:8" ht="19.5" customHeight="1">
      <c r="A14" s="621" t="s">
        <v>5</v>
      </c>
      <c r="B14" s="424" t="s">
        <v>6</v>
      </c>
      <c r="C14" s="23"/>
      <c r="D14" s="24"/>
      <c r="E14" s="174"/>
      <c r="F14" s="421"/>
      <c r="G14" s="387"/>
      <c r="H14" s="387"/>
    </row>
    <row r="15" spans="1:8" ht="19.5" customHeight="1">
      <c r="A15" s="622"/>
      <c r="B15" s="425" t="s">
        <v>78</v>
      </c>
      <c r="C15" s="25">
        <v>3840</v>
      </c>
      <c r="D15" s="26" t="s">
        <v>129</v>
      </c>
      <c r="E15" s="173">
        <v>12.6</v>
      </c>
      <c r="F15" s="421">
        <v>3700</v>
      </c>
      <c r="G15" s="387"/>
      <c r="H15" s="387"/>
    </row>
    <row r="16" spans="1:8" ht="19.5" customHeight="1">
      <c r="A16" s="622"/>
      <c r="B16" s="424" t="s">
        <v>7</v>
      </c>
      <c r="C16" s="23"/>
      <c r="D16" s="24"/>
      <c r="E16" s="174"/>
      <c r="F16" s="421"/>
      <c r="G16" s="387"/>
      <c r="H16" s="387"/>
    </row>
    <row r="17" spans="1:8" ht="19.5" customHeight="1" thickBot="1">
      <c r="A17" s="623"/>
      <c r="B17" s="425" t="s">
        <v>78</v>
      </c>
      <c r="C17" s="25">
        <v>3840</v>
      </c>
      <c r="D17" s="26" t="s">
        <v>129</v>
      </c>
      <c r="E17" s="173">
        <v>12.6</v>
      </c>
      <c r="F17" s="421">
        <v>3700</v>
      </c>
      <c r="G17" s="387"/>
      <c r="H17" s="387"/>
    </row>
    <row r="18" spans="1:8" ht="19.5" customHeight="1" thickBot="1">
      <c r="A18" s="193"/>
      <c r="B18" s="426" t="s">
        <v>8</v>
      </c>
      <c r="C18" s="185"/>
      <c r="D18" s="186"/>
      <c r="E18" s="187"/>
      <c r="F18" s="423"/>
      <c r="G18" s="387"/>
      <c r="H18" s="387"/>
    </row>
    <row r="19" spans="1:8" ht="19.5" customHeight="1">
      <c r="A19" s="621" t="s">
        <v>9</v>
      </c>
      <c r="B19" s="424" t="s">
        <v>10</v>
      </c>
      <c r="C19" s="27"/>
      <c r="D19" s="21"/>
      <c r="E19" s="174"/>
      <c r="F19" s="421"/>
      <c r="G19" s="387"/>
      <c r="H19" s="387"/>
    </row>
    <row r="20" spans="1:8" ht="19.5" customHeight="1" thickBot="1">
      <c r="A20" s="623"/>
      <c r="B20" s="427" t="s">
        <v>78</v>
      </c>
      <c r="C20" s="428">
        <v>4490</v>
      </c>
      <c r="D20" s="429" t="s">
        <v>129</v>
      </c>
      <c r="E20" s="430">
        <v>12.6</v>
      </c>
      <c r="F20" s="431">
        <v>4400</v>
      </c>
      <c r="G20" s="387"/>
      <c r="H20" s="387"/>
    </row>
    <row r="21" spans="1:8" ht="19.5" customHeight="1" thickBot="1">
      <c r="A21" s="146"/>
      <c r="B21" s="619" t="s">
        <v>11</v>
      </c>
      <c r="C21" s="620"/>
      <c r="D21" s="620"/>
      <c r="E21" s="620"/>
      <c r="F21" s="432"/>
      <c r="G21" s="387"/>
      <c r="H21" s="387"/>
    </row>
    <row r="22" spans="1:8" ht="24.75" customHeight="1">
      <c r="A22" s="20"/>
      <c r="B22" s="433" t="s">
        <v>14</v>
      </c>
      <c r="C22" s="434">
        <v>430</v>
      </c>
      <c r="D22" s="434" t="s">
        <v>12</v>
      </c>
      <c r="E22" s="435"/>
      <c r="F22" s="436">
        <v>460.1</v>
      </c>
      <c r="G22" s="387"/>
      <c r="H22" s="387"/>
    </row>
    <row r="23" spans="1:6" ht="24.75" customHeight="1">
      <c r="A23" s="20"/>
      <c r="B23" s="437" t="s">
        <v>15</v>
      </c>
      <c r="C23" s="28">
        <v>870</v>
      </c>
      <c r="D23" s="28" t="s">
        <v>12</v>
      </c>
      <c r="E23" s="173"/>
      <c r="F23" s="438">
        <v>930.9</v>
      </c>
    </row>
    <row r="24" spans="1:6" ht="24.75" customHeight="1">
      <c r="A24" s="20"/>
      <c r="B24" s="439" t="s">
        <v>362</v>
      </c>
      <c r="C24" s="28">
        <v>440</v>
      </c>
      <c r="D24" s="28" t="s">
        <v>13</v>
      </c>
      <c r="E24" s="173"/>
      <c r="F24" s="438">
        <v>385.2</v>
      </c>
    </row>
    <row r="25" spans="1:6" ht="24.75" customHeight="1">
      <c r="A25" s="20"/>
      <c r="B25" s="439" t="s">
        <v>363</v>
      </c>
      <c r="C25" s="28">
        <v>440</v>
      </c>
      <c r="D25" s="28" t="s">
        <v>13</v>
      </c>
      <c r="E25" s="173"/>
      <c r="F25" s="438">
        <v>436.56</v>
      </c>
    </row>
    <row r="26" spans="1:6" ht="24.75" customHeight="1">
      <c r="A26" s="20"/>
      <c r="B26" s="439" t="s">
        <v>364</v>
      </c>
      <c r="C26" s="28">
        <v>408</v>
      </c>
      <c r="D26" s="28" t="s">
        <v>13</v>
      </c>
      <c r="E26" s="173"/>
      <c r="F26" s="438">
        <v>428</v>
      </c>
    </row>
    <row r="27" spans="1:6" ht="24.75" customHeight="1">
      <c r="A27" s="20"/>
      <c r="B27" s="439" t="s">
        <v>365</v>
      </c>
      <c r="C27" s="28">
        <v>408</v>
      </c>
      <c r="D27" s="28" t="s">
        <v>13</v>
      </c>
      <c r="E27" s="173"/>
      <c r="F27" s="438">
        <v>436.56</v>
      </c>
    </row>
    <row r="28" spans="1:6" ht="24.75" customHeight="1">
      <c r="A28" s="20"/>
      <c r="B28" s="439" t="s">
        <v>366</v>
      </c>
      <c r="C28" s="28">
        <v>360</v>
      </c>
      <c r="D28" s="28" t="s">
        <v>13</v>
      </c>
      <c r="E28" s="173"/>
      <c r="F28" s="438">
        <v>470.8</v>
      </c>
    </row>
    <row r="29" spans="1:6" ht="24.75" customHeight="1">
      <c r="A29" s="20"/>
      <c r="B29" s="439" t="s">
        <v>367</v>
      </c>
      <c r="C29" s="28">
        <v>360</v>
      </c>
      <c r="D29" s="28" t="s">
        <v>13</v>
      </c>
      <c r="E29" s="173"/>
      <c r="F29" s="438">
        <v>535</v>
      </c>
    </row>
    <row r="30" spans="1:6" ht="24.75" customHeight="1">
      <c r="A30" s="20"/>
      <c r="B30" s="439" t="s">
        <v>368</v>
      </c>
      <c r="C30" s="28">
        <v>408</v>
      </c>
      <c r="D30" s="28" t="s">
        <v>13</v>
      </c>
      <c r="E30" s="173"/>
      <c r="F30" s="438">
        <v>470.8</v>
      </c>
    </row>
    <row r="31" spans="1:6" ht="24.75" customHeight="1">
      <c r="A31" s="20"/>
      <c r="B31" s="439" t="s">
        <v>369</v>
      </c>
      <c r="C31" s="28">
        <v>408</v>
      </c>
      <c r="D31" s="28" t="s">
        <v>13</v>
      </c>
      <c r="E31" s="173"/>
      <c r="F31" s="438">
        <v>535</v>
      </c>
    </row>
    <row r="32" spans="1:6" ht="24.75" customHeight="1">
      <c r="A32" s="20"/>
      <c r="B32" s="439" t="s">
        <v>370</v>
      </c>
      <c r="C32" s="28">
        <v>86</v>
      </c>
      <c r="D32" s="28" t="s">
        <v>13</v>
      </c>
      <c r="E32" s="173"/>
      <c r="F32" s="440">
        <v>92.02</v>
      </c>
    </row>
    <row r="33" spans="1:6" ht="24.75" customHeight="1">
      <c r="A33" s="20"/>
      <c r="B33" s="439" t="s">
        <v>371</v>
      </c>
      <c r="C33" s="28">
        <v>86</v>
      </c>
      <c r="D33" s="28" t="s">
        <v>13</v>
      </c>
      <c r="E33" s="173"/>
      <c r="F33" s="440">
        <v>92.02</v>
      </c>
    </row>
    <row r="34" spans="1:6" ht="24.75" customHeight="1">
      <c r="A34" s="20"/>
      <c r="B34" s="439" t="s">
        <v>372</v>
      </c>
      <c r="C34" s="28">
        <v>86</v>
      </c>
      <c r="D34" s="28" t="s">
        <v>13</v>
      </c>
      <c r="E34" s="173"/>
      <c r="F34" s="440">
        <v>92.02</v>
      </c>
    </row>
    <row r="35" spans="1:6" ht="24.75" customHeight="1" thickBot="1">
      <c r="A35" s="20"/>
      <c r="B35" s="441" t="s">
        <v>373</v>
      </c>
      <c r="C35" s="442">
        <v>86</v>
      </c>
      <c r="D35" s="442" t="s">
        <v>13</v>
      </c>
      <c r="E35" s="430"/>
      <c r="F35" s="443">
        <v>92.02</v>
      </c>
    </row>
    <row r="36" spans="1:6" ht="24.75" customHeight="1">
      <c r="A36" s="367"/>
      <c r="B36" s="369"/>
      <c r="C36" s="369">
        <v>86</v>
      </c>
      <c r="D36" s="369"/>
      <c r="E36" s="370"/>
      <c r="F36" s="371"/>
    </row>
    <row r="37" spans="1:6" ht="24.75" customHeight="1">
      <c r="A37" s="367"/>
      <c r="B37" s="615"/>
      <c r="C37" s="615"/>
      <c r="D37" s="615"/>
      <c r="E37" s="370"/>
      <c r="F37" s="371"/>
    </row>
    <row r="38" spans="1:6" ht="28.5" customHeight="1">
      <c r="A38" s="367"/>
      <c r="B38" s="615"/>
      <c r="C38" s="615"/>
      <c r="D38" s="615"/>
      <c r="E38" s="370"/>
      <c r="F38" s="371"/>
    </row>
    <row r="39" spans="1:6" ht="24.75" customHeight="1">
      <c r="A39" s="367"/>
      <c r="B39" s="615"/>
      <c r="C39" s="615"/>
      <c r="D39" s="615"/>
      <c r="E39" s="370"/>
      <c r="F39" s="1"/>
    </row>
    <row r="40" spans="1:6" ht="24.75" customHeight="1">
      <c r="A40" s="367"/>
      <c r="B40" s="615"/>
      <c r="C40" s="615"/>
      <c r="D40" s="615"/>
      <c r="E40" s="370"/>
      <c r="F40" s="1"/>
    </row>
    <row r="41" spans="1:6" ht="24.75" customHeight="1">
      <c r="A41" s="367"/>
      <c r="B41" s="615"/>
      <c r="C41" s="615"/>
      <c r="D41" s="615"/>
      <c r="E41" s="370"/>
      <c r="F41" s="1"/>
    </row>
    <row r="42" spans="1:6" ht="24.75" customHeight="1">
      <c r="A42" s="367"/>
      <c r="B42" s="615"/>
      <c r="C42" s="615"/>
      <c r="D42" s="615"/>
      <c r="E42" s="370"/>
      <c r="F42" s="1"/>
    </row>
    <row r="43" spans="1:6" ht="24.75" customHeight="1">
      <c r="A43" s="367"/>
      <c r="B43" s="615"/>
      <c r="C43" s="615"/>
      <c r="D43" s="615"/>
      <c r="E43" s="370"/>
      <c r="F43" s="1"/>
    </row>
    <row r="44" spans="1:6" ht="24.75" customHeight="1">
      <c r="A44" s="367"/>
      <c r="B44" s="615"/>
      <c r="C44" s="615"/>
      <c r="D44" s="615"/>
      <c r="E44" s="370"/>
      <c r="F44" s="1"/>
    </row>
    <row r="45" spans="1:6" ht="24.75" customHeight="1">
      <c r="A45" s="368"/>
      <c r="B45" s="615"/>
      <c r="C45" s="615"/>
      <c r="D45" s="615"/>
      <c r="E45" s="370"/>
      <c r="F45" s="1"/>
    </row>
  </sheetData>
  <sheetProtection/>
  <mergeCells count="8">
    <mergeCell ref="B37:D45"/>
    <mergeCell ref="B1:F1"/>
    <mergeCell ref="G1:H1"/>
    <mergeCell ref="B21:E21"/>
    <mergeCell ref="A4:A7"/>
    <mergeCell ref="A9:A12"/>
    <mergeCell ref="A14:A17"/>
    <mergeCell ref="A19:A20"/>
  </mergeCells>
  <hyperlinks>
    <hyperlink ref="G1:H1" location="Оглавление!B5" display="Назад к оглавлению"/>
  </hyperlinks>
  <printOptions/>
  <pageMargins left="0.75" right="0.17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6"/>
  </sheetPr>
  <dimension ref="A1:P23"/>
  <sheetViews>
    <sheetView zoomScalePageLayoutView="0" workbookViewId="0" topLeftCell="A4">
      <selection activeCell="O12" sqref="O12:P12"/>
    </sheetView>
  </sheetViews>
  <sheetFormatPr defaultColWidth="8.88671875" defaultRowHeight="14.25"/>
  <cols>
    <col min="4" max="4" width="6.6640625" style="0" customWidth="1"/>
    <col min="5" max="6" width="8.88671875" style="0" hidden="1" customWidth="1"/>
    <col min="7" max="7" width="16.99609375" style="0" customWidth="1"/>
    <col min="8" max="8" width="7.99609375" style="0" customWidth="1"/>
    <col min="9" max="9" width="7.5546875" style="0" customWidth="1"/>
    <col min="10" max="10" width="11.88671875" style="0" customWidth="1"/>
  </cols>
  <sheetData>
    <row r="1" spans="1:14" ht="181.5" customHeight="1" thickBot="1">
      <c r="A1" s="666"/>
      <c r="B1" s="666"/>
      <c r="C1" s="666"/>
      <c r="D1" s="666"/>
      <c r="E1" s="666"/>
      <c r="F1" s="666"/>
      <c r="G1" s="666"/>
      <c r="H1" s="666"/>
      <c r="I1" s="666"/>
      <c r="J1" s="666"/>
      <c r="K1" s="667"/>
      <c r="L1" s="541" t="s">
        <v>271</v>
      </c>
      <c r="M1" s="542"/>
      <c r="N1" s="268"/>
    </row>
    <row r="2" spans="1:16" ht="62.25" customHeight="1" thickBot="1">
      <c r="A2" s="668" t="s">
        <v>18</v>
      </c>
      <c r="B2" s="669"/>
      <c r="C2" s="669"/>
      <c r="D2" s="669"/>
      <c r="E2" s="669"/>
      <c r="F2" s="670"/>
      <c r="G2" s="209" t="s">
        <v>19</v>
      </c>
      <c r="H2" s="209" t="s">
        <v>20</v>
      </c>
      <c r="I2" s="209" t="s">
        <v>21</v>
      </c>
      <c r="J2" s="209" t="s">
        <v>22</v>
      </c>
      <c r="K2" s="210" t="s">
        <v>23</v>
      </c>
      <c r="L2" s="275" t="s">
        <v>377</v>
      </c>
      <c r="M2" s="272"/>
      <c r="N2" s="1"/>
      <c r="O2" s="1"/>
      <c r="P2" s="1"/>
    </row>
    <row r="3" spans="1:12" ht="62.25" customHeight="1" thickBot="1">
      <c r="A3" s="632" t="s">
        <v>24</v>
      </c>
      <c r="B3" s="633"/>
      <c r="C3" s="633"/>
      <c r="D3" s="633"/>
      <c r="E3" s="633"/>
      <c r="F3" s="633"/>
      <c r="G3" s="633"/>
      <c r="H3" s="633"/>
      <c r="I3" s="633"/>
      <c r="J3" s="633"/>
      <c r="K3" s="634"/>
      <c r="L3" s="276"/>
    </row>
    <row r="4" spans="1:12" ht="19.5" customHeight="1" thickBot="1">
      <c r="A4" s="635" t="s">
        <v>25</v>
      </c>
      <c r="B4" s="636"/>
      <c r="C4" s="636"/>
      <c r="D4" s="636"/>
      <c r="E4" s="636"/>
      <c r="F4" s="637"/>
      <c r="G4" s="222" t="s">
        <v>26</v>
      </c>
      <c r="H4" s="207" t="s">
        <v>127</v>
      </c>
      <c r="I4" s="207" t="s">
        <v>27</v>
      </c>
      <c r="J4" s="205" t="s">
        <v>28</v>
      </c>
      <c r="K4" s="269">
        <v>3350</v>
      </c>
      <c r="L4" s="274"/>
    </row>
    <row r="5" spans="1:12" ht="36" customHeight="1" thickBot="1">
      <c r="A5" s="638"/>
      <c r="B5" s="639"/>
      <c r="C5" s="639"/>
      <c r="D5" s="639"/>
      <c r="E5" s="639"/>
      <c r="F5" s="640"/>
      <c r="G5" s="223" t="s">
        <v>29</v>
      </c>
      <c r="H5" s="208" t="s">
        <v>127</v>
      </c>
      <c r="I5" s="208" t="s">
        <v>30</v>
      </c>
      <c r="J5" s="206" t="s">
        <v>31</v>
      </c>
      <c r="K5" s="270">
        <v>4190</v>
      </c>
      <c r="L5" s="273"/>
    </row>
    <row r="6" spans="1:12" ht="15" thickBot="1">
      <c r="A6" s="632" t="s">
        <v>128</v>
      </c>
      <c r="B6" s="633"/>
      <c r="C6" s="633"/>
      <c r="D6" s="633"/>
      <c r="E6" s="633"/>
      <c r="F6" s="633"/>
      <c r="G6" s="633"/>
      <c r="H6" s="633"/>
      <c r="I6" s="633"/>
      <c r="J6" s="633"/>
      <c r="K6" s="634"/>
      <c r="L6" s="276"/>
    </row>
    <row r="7" spans="1:12" ht="15" thickBot="1">
      <c r="A7" s="652" t="s">
        <v>32</v>
      </c>
      <c r="B7" s="653"/>
      <c r="C7" s="653"/>
      <c r="D7" s="653"/>
      <c r="E7" s="653"/>
      <c r="F7" s="653"/>
      <c r="G7" s="653"/>
      <c r="H7" s="653"/>
      <c r="I7" s="653"/>
      <c r="J7" s="653"/>
      <c r="K7" s="654"/>
      <c r="L7" s="276"/>
    </row>
    <row r="8" spans="1:12" ht="15" customHeight="1">
      <c r="A8" s="655" t="s">
        <v>33</v>
      </c>
      <c r="B8" s="656"/>
      <c r="C8" s="656"/>
      <c r="D8" s="656"/>
      <c r="E8" s="656"/>
      <c r="F8" s="657"/>
      <c r="G8" s="672" t="s">
        <v>35</v>
      </c>
      <c r="H8" s="641" t="s">
        <v>127</v>
      </c>
      <c r="I8" s="643" t="s">
        <v>339</v>
      </c>
      <c r="J8" s="664" t="s">
        <v>34</v>
      </c>
      <c r="K8" s="671">
        <v>2250</v>
      </c>
      <c r="L8" s="645">
        <v>1846.8</v>
      </c>
    </row>
    <row r="9" spans="1:12" ht="15" customHeight="1">
      <c r="A9" s="658"/>
      <c r="B9" s="659"/>
      <c r="C9" s="659"/>
      <c r="D9" s="659"/>
      <c r="E9" s="659"/>
      <c r="F9" s="660"/>
      <c r="G9" s="673"/>
      <c r="H9" s="675"/>
      <c r="I9" s="677"/>
      <c r="J9" s="680"/>
      <c r="K9" s="671"/>
      <c r="L9" s="679"/>
    </row>
    <row r="10" spans="1:12" ht="42.75" customHeight="1" thickBot="1">
      <c r="A10" s="661"/>
      <c r="B10" s="662"/>
      <c r="C10" s="662"/>
      <c r="D10" s="662"/>
      <c r="E10" s="662"/>
      <c r="F10" s="663"/>
      <c r="G10" s="674"/>
      <c r="H10" s="676"/>
      <c r="I10" s="678"/>
      <c r="J10" s="681"/>
      <c r="K10" s="671"/>
      <c r="L10" s="646"/>
    </row>
    <row r="11" spans="1:12" ht="113.25" customHeight="1" thickBot="1">
      <c r="A11" s="629" t="s">
        <v>36</v>
      </c>
      <c r="B11" s="630"/>
      <c r="C11" s="630"/>
      <c r="D11" s="630"/>
      <c r="E11" s="630"/>
      <c r="F11" s="631"/>
      <c r="G11" s="214" t="s">
        <v>37</v>
      </c>
      <c r="H11" s="213" t="s">
        <v>127</v>
      </c>
      <c r="I11" s="212" t="s">
        <v>38</v>
      </c>
      <c r="J11" s="211" t="s">
        <v>34</v>
      </c>
      <c r="K11" s="204">
        <v>2750</v>
      </c>
      <c r="L11" s="271">
        <f>K11*0.95</f>
        <v>2612.5</v>
      </c>
    </row>
    <row r="12" spans="1:12" ht="15" thickBot="1">
      <c r="A12" s="624" t="s">
        <v>39</v>
      </c>
      <c r="B12" s="625"/>
      <c r="C12" s="625"/>
      <c r="D12" s="625"/>
      <c r="E12" s="625"/>
      <c r="F12" s="626"/>
      <c r="G12" s="627" t="s">
        <v>40</v>
      </c>
      <c r="H12" s="641" t="s">
        <v>127</v>
      </c>
      <c r="I12" s="643" t="s">
        <v>41</v>
      </c>
      <c r="J12" s="664" t="s">
        <v>34</v>
      </c>
      <c r="K12" s="647">
        <v>3600</v>
      </c>
      <c r="L12" s="645">
        <v>3149.25</v>
      </c>
    </row>
    <row r="13" spans="1:12" ht="106.5" customHeight="1" thickBot="1">
      <c r="A13" s="649" t="s">
        <v>42</v>
      </c>
      <c r="B13" s="650"/>
      <c r="C13" s="650"/>
      <c r="D13" s="650"/>
      <c r="E13" s="650"/>
      <c r="F13" s="651"/>
      <c r="G13" s="628"/>
      <c r="H13" s="642"/>
      <c r="I13" s="644"/>
      <c r="J13" s="665"/>
      <c r="K13" s="648"/>
      <c r="L13" s="646"/>
    </row>
    <row r="14" spans="1:12" ht="15.75" thickBot="1">
      <c r="A14" s="624" t="s">
        <v>32</v>
      </c>
      <c r="B14" s="625"/>
      <c r="C14" s="625"/>
      <c r="D14" s="625"/>
      <c r="E14" s="625"/>
      <c r="F14" s="625"/>
      <c r="G14" s="625"/>
      <c r="H14" s="625"/>
      <c r="I14" s="625"/>
      <c r="J14" s="625"/>
      <c r="K14" s="626"/>
      <c r="L14" s="271"/>
    </row>
    <row r="15" spans="1:12" ht="107.25" customHeight="1" thickBot="1">
      <c r="A15" s="685" t="s">
        <v>43</v>
      </c>
      <c r="B15" s="686"/>
      <c r="C15" s="686"/>
      <c r="D15" s="686"/>
      <c r="E15" s="686"/>
      <c r="F15" s="687"/>
      <c r="G15" s="215" t="s">
        <v>44</v>
      </c>
      <c r="H15" s="213" t="s">
        <v>127</v>
      </c>
      <c r="I15" s="212" t="s">
        <v>45</v>
      </c>
      <c r="J15" s="211" t="s">
        <v>34</v>
      </c>
      <c r="K15" s="216">
        <v>4650</v>
      </c>
      <c r="L15" s="271">
        <v>4129.65</v>
      </c>
    </row>
    <row r="16" spans="1:12" ht="79.5" customHeight="1" thickBot="1">
      <c r="A16" s="629" t="s">
        <v>46</v>
      </c>
      <c r="B16" s="630"/>
      <c r="C16" s="630"/>
      <c r="D16" s="630"/>
      <c r="E16" s="630"/>
      <c r="F16" s="631"/>
      <c r="G16" s="215" t="s">
        <v>47</v>
      </c>
      <c r="H16" s="213" t="s">
        <v>127</v>
      </c>
      <c r="I16" s="212" t="s">
        <v>48</v>
      </c>
      <c r="J16" s="211" t="s">
        <v>34</v>
      </c>
      <c r="K16" s="216">
        <v>5300</v>
      </c>
      <c r="L16" s="271">
        <v>5068.25</v>
      </c>
    </row>
    <row r="17" spans="1:12" ht="15.75" thickBot="1">
      <c r="A17" s="624" t="s">
        <v>49</v>
      </c>
      <c r="B17" s="625"/>
      <c r="C17" s="625"/>
      <c r="D17" s="625"/>
      <c r="E17" s="625"/>
      <c r="F17" s="625"/>
      <c r="G17" s="625"/>
      <c r="H17" s="625"/>
      <c r="I17" s="625"/>
      <c r="J17" s="625"/>
      <c r="K17" s="626"/>
      <c r="L17" s="271"/>
    </row>
    <row r="18" spans="1:12" ht="55.5" customHeight="1" thickBot="1">
      <c r="A18" s="629" t="s">
        <v>50</v>
      </c>
      <c r="B18" s="630"/>
      <c r="C18" s="630"/>
      <c r="D18" s="630"/>
      <c r="E18" s="630"/>
      <c r="F18" s="631"/>
      <c r="G18" s="217" t="s">
        <v>51</v>
      </c>
      <c r="H18" s="213" t="s">
        <v>127</v>
      </c>
      <c r="I18" s="213" t="s">
        <v>52</v>
      </c>
      <c r="J18" s="211" t="s">
        <v>34</v>
      </c>
      <c r="K18" s="216">
        <v>7690</v>
      </c>
      <c r="L18" s="271">
        <v>6599.65</v>
      </c>
    </row>
    <row r="19" spans="1:12" ht="36" customHeight="1" thickBot="1">
      <c r="A19" s="635" t="s">
        <v>53</v>
      </c>
      <c r="B19" s="636"/>
      <c r="C19" s="636"/>
      <c r="D19" s="636"/>
      <c r="E19" s="636"/>
      <c r="F19" s="637"/>
      <c r="G19" s="221" t="s">
        <v>54</v>
      </c>
      <c r="H19" s="220" t="s">
        <v>127</v>
      </c>
      <c r="I19" s="220" t="s">
        <v>55</v>
      </c>
      <c r="J19" s="219" t="s">
        <v>56</v>
      </c>
      <c r="K19" s="218">
        <v>8890</v>
      </c>
      <c r="L19" s="271">
        <v>7633.25</v>
      </c>
    </row>
    <row r="20" spans="1:12" ht="49.5" customHeight="1" thickBot="1">
      <c r="A20" s="629" t="s">
        <v>57</v>
      </c>
      <c r="B20" s="630"/>
      <c r="C20" s="630"/>
      <c r="D20" s="630"/>
      <c r="E20" s="630"/>
      <c r="F20" s="631"/>
      <c r="G20" s="217" t="s">
        <v>58</v>
      </c>
      <c r="H20" s="213" t="s">
        <v>127</v>
      </c>
      <c r="I20" s="213" t="s">
        <v>59</v>
      </c>
      <c r="J20" s="211" t="s">
        <v>56</v>
      </c>
      <c r="K20" s="216">
        <v>9500</v>
      </c>
      <c r="L20" s="271">
        <v>8152.9</v>
      </c>
    </row>
    <row r="21" spans="1:12" ht="15.75" thickBot="1">
      <c r="A21" s="624" t="s">
        <v>60</v>
      </c>
      <c r="B21" s="625"/>
      <c r="C21" s="625"/>
      <c r="D21" s="625"/>
      <c r="E21" s="625"/>
      <c r="F21" s="625"/>
      <c r="G21" s="625"/>
      <c r="H21" s="625"/>
      <c r="I21" s="625"/>
      <c r="J21" s="625"/>
      <c r="K21" s="626"/>
      <c r="L21" s="271"/>
    </row>
    <row r="22" spans="1:12" ht="26.25" customHeight="1" thickBot="1">
      <c r="A22" s="682" t="s">
        <v>139</v>
      </c>
      <c r="B22" s="683"/>
      <c r="C22" s="683"/>
      <c r="D22" s="683"/>
      <c r="E22" s="683"/>
      <c r="F22" s="684"/>
      <c r="G22" s="215" t="s">
        <v>61</v>
      </c>
      <c r="H22" s="213" t="s">
        <v>127</v>
      </c>
      <c r="I22" s="213" t="s">
        <v>62</v>
      </c>
      <c r="J22" s="211" t="s">
        <v>63</v>
      </c>
      <c r="K22" s="216">
        <v>6200</v>
      </c>
      <c r="L22" s="271">
        <v>5344.7</v>
      </c>
    </row>
    <row r="23" spans="1:12" ht="27" customHeight="1" thickBot="1">
      <c r="A23" s="682" t="s">
        <v>140</v>
      </c>
      <c r="B23" s="683"/>
      <c r="C23" s="683"/>
      <c r="D23" s="683"/>
      <c r="E23" s="683"/>
      <c r="F23" s="684"/>
      <c r="G23" s="215" t="s">
        <v>64</v>
      </c>
      <c r="H23" s="213" t="s">
        <v>127</v>
      </c>
      <c r="I23" s="213" t="s">
        <v>65</v>
      </c>
      <c r="J23" s="211" t="s">
        <v>63</v>
      </c>
      <c r="K23" s="216">
        <v>7690</v>
      </c>
      <c r="L23" s="271">
        <v>6599.65</v>
      </c>
    </row>
  </sheetData>
  <sheetProtection/>
  <mergeCells count="33">
    <mergeCell ref="A23:F23"/>
    <mergeCell ref="A14:K14"/>
    <mergeCell ref="A15:F15"/>
    <mergeCell ref="A16:F16"/>
    <mergeCell ref="A17:K17"/>
    <mergeCell ref="A19:F19"/>
    <mergeCell ref="A20:F20"/>
    <mergeCell ref="A21:K21"/>
    <mergeCell ref="A22:F22"/>
    <mergeCell ref="A18:F18"/>
    <mergeCell ref="A1:K1"/>
    <mergeCell ref="A2:F2"/>
    <mergeCell ref="L1:M1"/>
    <mergeCell ref="K8:K10"/>
    <mergeCell ref="G8:G10"/>
    <mergeCell ref="H8:H10"/>
    <mergeCell ref="I8:I10"/>
    <mergeCell ref="L8:L10"/>
    <mergeCell ref="A6:K6"/>
    <mergeCell ref="J8:J10"/>
    <mergeCell ref="L12:L13"/>
    <mergeCell ref="K12:K13"/>
    <mergeCell ref="A13:F13"/>
    <mergeCell ref="A7:K7"/>
    <mergeCell ref="A8:F10"/>
    <mergeCell ref="J12:J13"/>
    <mergeCell ref="A12:F12"/>
    <mergeCell ref="G12:G13"/>
    <mergeCell ref="A11:F11"/>
    <mergeCell ref="A3:K3"/>
    <mergeCell ref="A4:F5"/>
    <mergeCell ref="H12:H13"/>
    <mergeCell ref="I12:I13"/>
  </mergeCells>
  <hyperlinks>
    <hyperlink ref="L1:M1" location="Оглавление!B5" display="Назад к оглавлению"/>
  </hyperlinks>
  <printOptions/>
  <pageMargins left="0.75" right="0.75" top="1" bottom="1" header="0.5" footer="0.5"/>
  <pageSetup horizontalDpi="600" verticalDpi="600" orientation="portrait" paperSize="9" scale="64" r:id="rId2"/>
  <colBreaks count="1" manualBreakCount="1">
    <brk id="1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77"/>
  <sheetViews>
    <sheetView zoomScaleSheetLayoutView="75" zoomScalePageLayoutView="0" workbookViewId="0" topLeftCell="A1">
      <selection activeCell="A67" sqref="A67"/>
    </sheetView>
  </sheetViews>
  <sheetFormatPr defaultColWidth="8.88671875" defaultRowHeight="14.25"/>
  <cols>
    <col min="1" max="1" width="40.3359375" style="43" customWidth="1"/>
    <col min="2" max="2" width="5.6640625" style="43" customWidth="1"/>
    <col min="3" max="3" width="7.88671875" style="43" customWidth="1"/>
    <col min="4" max="4" width="5.6640625" style="43" customWidth="1"/>
    <col min="5" max="5" width="8.10546875" style="43" customWidth="1"/>
    <col min="6" max="6" width="5.6640625" style="43" customWidth="1"/>
    <col min="7" max="7" width="7.21484375" style="43" customWidth="1"/>
    <col min="8" max="8" width="10.6640625" style="43" customWidth="1"/>
    <col min="9" max="9" width="6.21484375" style="43" customWidth="1"/>
    <col min="10" max="10" width="5.3359375" style="43" customWidth="1"/>
    <col min="11" max="11" width="6.10546875" style="43" customWidth="1"/>
    <col min="12" max="12" width="5.6640625" style="43" customWidth="1"/>
    <col min="13" max="13" width="6.10546875" style="43" customWidth="1"/>
    <col min="14" max="14" width="6.88671875" style="43" customWidth="1"/>
    <col min="15" max="15" width="7.88671875" style="43" customWidth="1"/>
    <col min="16" max="16384" width="8.88671875" style="43" customWidth="1"/>
  </cols>
  <sheetData>
    <row r="1" spans="1:6" ht="144.75" customHeight="1" thickBot="1">
      <c r="A1" s="688"/>
      <c r="B1" s="689"/>
      <c r="C1" s="689"/>
      <c r="D1" s="689"/>
      <c r="E1" s="690" t="s">
        <v>271</v>
      </c>
      <c r="F1" s="691"/>
    </row>
    <row r="2" spans="1:8" ht="54.75" customHeight="1" thickBot="1">
      <c r="A2" s="697"/>
      <c r="B2" s="697"/>
      <c r="C2" s="697"/>
      <c r="D2" s="697"/>
      <c r="E2" s="697"/>
      <c r="F2" s="697"/>
      <c r="G2" s="697"/>
      <c r="H2" s="697"/>
    </row>
    <row r="3" spans="1:8" ht="18" customHeight="1" thickBot="1" thickTop="1">
      <c r="A3" s="202" t="s">
        <v>186</v>
      </c>
      <c r="B3" s="202" t="s">
        <v>187</v>
      </c>
      <c r="C3" s="202" t="s">
        <v>188</v>
      </c>
      <c r="E3" s="44"/>
      <c r="F3" s="44"/>
      <c r="G3" s="44"/>
      <c r="H3" s="44"/>
    </row>
    <row r="4" spans="1:3" ht="14.25" customHeight="1" thickBot="1" thickTop="1">
      <c r="A4" s="48" t="s">
        <v>141</v>
      </c>
      <c r="B4" s="49" t="s">
        <v>142</v>
      </c>
      <c r="C4" s="194">
        <v>15</v>
      </c>
    </row>
    <row r="5" spans="1:3" ht="15.75" customHeight="1" thickBot="1" thickTop="1">
      <c r="A5" s="50" t="s">
        <v>143</v>
      </c>
      <c r="B5" s="51" t="s">
        <v>142</v>
      </c>
      <c r="C5" s="195">
        <v>15</v>
      </c>
    </row>
    <row r="6" spans="1:3" ht="14.25" customHeight="1" thickBot="1" thickTop="1">
      <c r="A6" s="52" t="s">
        <v>144</v>
      </c>
      <c r="B6" s="53" t="s">
        <v>142</v>
      </c>
      <c r="C6" s="196">
        <v>17</v>
      </c>
    </row>
    <row r="7" spans="1:7" ht="15" customHeight="1" thickBot="1" thickTop="1">
      <c r="A7" s="48" t="s">
        <v>145</v>
      </c>
      <c r="B7" s="49" t="s">
        <v>142</v>
      </c>
      <c r="C7" s="195">
        <v>17</v>
      </c>
      <c r="G7" s="54"/>
    </row>
    <row r="8" spans="1:3" ht="14.25" customHeight="1" thickBot="1" thickTop="1">
      <c r="A8" s="50" t="s">
        <v>146</v>
      </c>
      <c r="B8" s="51" t="s">
        <v>142</v>
      </c>
      <c r="C8" s="197">
        <v>17.5</v>
      </c>
    </row>
    <row r="9" spans="1:3" ht="14.25" customHeight="1" thickBot="1" thickTop="1">
      <c r="A9" s="50" t="s">
        <v>148</v>
      </c>
      <c r="B9" s="51" t="s">
        <v>142</v>
      </c>
      <c r="C9" s="198">
        <v>22</v>
      </c>
    </row>
    <row r="10" spans="1:3" ht="15" customHeight="1" thickBot="1" thickTop="1">
      <c r="A10" s="50" t="s">
        <v>149</v>
      </c>
      <c r="B10" s="51" t="s">
        <v>142</v>
      </c>
      <c r="C10" s="198">
        <v>16.4</v>
      </c>
    </row>
    <row r="11" spans="1:3" ht="15" customHeight="1" thickBot="1" thickTop="1">
      <c r="A11" s="50" t="s">
        <v>150</v>
      </c>
      <c r="B11" s="51" t="s">
        <v>142</v>
      </c>
      <c r="C11" s="198">
        <v>20.8</v>
      </c>
    </row>
    <row r="12" spans="1:3" ht="15" customHeight="1" thickBot="1" thickTop="1">
      <c r="A12" s="50" t="s">
        <v>151</v>
      </c>
      <c r="B12" s="51" t="s">
        <v>142</v>
      </c>
      <c r="C12" s="198">
        <v>25</v>
      </c>
    </row>
    <row r="13" spans="1:3" ht="15" customHeight="1" thickBot="1" thickTop="1">
      <c r="A13" s="50" t="s">
        <v>152</v>
      </c>
      <c r="B13" s="51" t="s">
        <v>142</v>
      </c>
      <c r="C13" s="195">
        <v>32.5</v>
      </c>
    </row>
    <row r="14" spans="1:3" ht="15" customHeight="1" thickBot="1" thickTop="1">
      <c r="A14" s="52" t="s">
        <v>153</v>
      </c>
      <c r="B14" s="48" t="s">
        <v>142</v>
      </c>
      <c r="C14" s="195">
        <v>37.4</v>
      </c>
    </row>
    <row r="15" spans="1:5" ht="14.25" customHeight="1" thickBot="1" thickTop="1">
      <c r="A15" s="48" t="s">
        <v>154</v>
      </c>
      <c r="B15" s="51" t="s">
        <v>142</v>
      </c>
      <c r="C15" s="199">
        <v>40.3</v>
      </c>
      <c r="E15" s="54"/>
    </row>
    <row r="16" spans="1:3" ht="14.25" customHeight="1" thickBot="1" thickTop="1">
      <c r="A16" s="52" t="s">
        <v>155</v>
      </c>
      <c r="B16" s="53" t="s">
        <v>142</v>
      </c>
      <c r="C16" s="196">
        <v>47.6</v>
      </c>
    </row>
    <row r="17" spans="1:3" ht="14.25" customHeight="1" thickBot="1" thickTop="1">
      <c r="A17" s="48" t="s">
        <v>156</v>
      </c>
      <c r="B17" s="49" t="s">
        <v>142</v>
      </c>
      <c r="C17" s="195">
        <v>50.9</v>
      </c>
    </row>
    <row r="18" spans="1:3" ht="16.5" customHeight="1" thickBot="1" thickTop="1">
      <c r="A18" s="76" t="s">
        <v>157</v>
      </c>
      <c r="B18" s="76" t="s">
        <v>142</v>
      </c>
      <c r="C18" s="695">
        <v>98.7</v>
      </c>
    </row>
    <row r="19" spans="1:3" ht="14.25" customHeight="1" hidden="1" thickBot="1">
      <c r="A19" s="50"/>
      <c r="B19" s="50"/>
      <c r="C19" s="696"/>
    </row>
    <row r="20" spans="1:3" ht="14.25" customHeight="1" thickBot="1" thickTop="1">
      <c r="A20" s="48" t="s">
        <v>158</v>
      </c>
      <c r="B20" s="49" t="s">
        <v>142</v>
      </c>
      <c r="C20" s="194">
        <v>153</v>
      </c>
    </row>
    <row r="21" spans="1:3" ht="14.25" customHeight="1" thickBot="1" thickTop="1">
      <c r="A21" s="50" t="s">
        <v>159</v>
      </c>
      <c r="B21" s="51" t="s">
        <v>142</v>
      </c>
      <c r="C21" s="198">
        <v>181</v>
      </c>
    </row>
    <row r="22" spans="1:3" ht="15.75" customHeight="1" thickBot="1" thickTop="1">
      <c r="A22" s="50" t="s">
        <v>160</v>
      </c>
      <c r="B22" s="51" t="s">
        <v>142</v>
      </c>
      <c r="C22" s="198">
        <v>34.4</v>
      </c>
    </row>
    <row r="23" spans="1:3" ht="15.75" customHeight="1" thickBot="1" thickTop="1">
      <c r="A23" s="50" t="s">
        <v>161</v>
      </c>
      <c r="B23" s="51" t="s">
        <v>142</v>
      </c>
      <c r="C23" s="198">
        <v>35</v>
      </c>
    </row>
    <row r="24" spans="1:3" ht="14.25" customHeight="1" thickBot="1" thickTop="1">
      <c r="A24" s="50" t="s">
        <v>162</v>
      </c>
      <c r="B24" s="51" t="s">
        <v>142</v>
      </c>
      <c r="C24" s="198">
        <v>42</v>
      </c>
    </row>
    <row r="25" spans="1:3" ht="15" customHeight="1" thickBot="1" thickTop="1">
      <c r="A25" s="50" t="s">
        <v>163</v>
      </c>
      <c r="B25" s="51" t="s">
        <v>142</v>
      </c>
      <c r="C25" s="198">
        <v>56</v>
      </c>
    </row>
    <row r="26" spans="1:3" ht="14.25" customHeight="1" thickBot="1" thickTop="1">
      <c r="A26" s="50" t="s">
        <v>164</v>
      </c>
      <c r="B26" s="51" t="s">
        <v>142</v>
      </c>
      <c r="C26" s="198">
        <v>58</v>
      </c>
    </row>
    <row r="27" spans="1:3" ht="14.25" customHeight="1" thickBot="1" thickTop="1">
      <c r="A27" s="50" t="s">
        <v>165</v>
      </c>
      <c r="B27" s="51" t="s">
        <v>142</v>
      </c>
      <c r="C27" s="198">
        <v>60</v>
      </c>
    </row>
    <row r="28" spans="1:3" ht="15" customHeight="1" thickBot="1" thickTop="1">
      <c r="A28" s="50" t="s">
        <v>166</v>
      </c>
      <c r="B28" s="51" t="s">
        <v>142</v>
      </c>
      <c r="C28" s="198">
        <v>82</v>
      </c>
    </row>
    <row r="29" spans="1:3" ht="15" customHeight="1" thickBot="1" thickTop="1">
      <c r="A29" s="52" t="s">
        <v>167</v>
      </c>
      <c r="B29" s="53" t="s">
        <v>142</v>
      </c>
      <c r="C29" s="200">
        <v>92</v>
      </c>
    </row>
    <row r="30" spans="1:3" ht="15" customHeight="1" thickBot="1" thickTop="1">
      <c r="A30" s="48" t="s">
        <v>168</v>
      </c>
      <c r="B30" s="49" t="s">
        <v>142</v>
      </c>
      <c r="C30" s="194">
        <v>100</v>
      </c>
    </row>
    <row r="31" spans="1:3" ht="15" customHeight="1" thickBot="1" thickTop="1">
      <c r="A31" s="50" t="s">
        <v>169</v>
      </c>
      <c r="B31" s="51" t="s">
        <v>142</v>
      </c>
      <c r="C31" s="198">
        <v>120</v>
      </c>
    </row>
    <row r="32" spans="1:3" ht="15" customHeight="1" thickBot="1" thickTop="1">
      <c r="A32" s="76" t="s">
        <v>170</v>
      </c>
      <c r="B32" s="76" t="s">
        <v>142</v>
      </c>
      <c r="C32" s="695">
        <v>160</v>
      </c>
    </row>
    <row r="33" spans="1:3" ht="14.25" customHeight="1" hidden="1" thickBot="1">
      <c r="A33" s="50"/>
      <c r="B33" s="50"/>
      <c r="C33" s="696"/>
    </row>
    <row r="34" spans="1:3" ht="14.25" customHeight="1" thickBot="1" thickTop="1">
      <c r="A34" s="48" t="s">
        <v>171</v>
      </c>
      <c r="B34" s="49" t="s">
        <v>142</v>
      </c>
      <c r="C34" s="194">
        <v>195</v>
      </c>
    </row>
    <row r="35" spans="1:3" ht="14.25" customHeight="1" thickBot="1" thickTop="1">
      <c r="A35" s="50" t="s">
        <v>172</v>
      </c>
      <c r="B35" s="51" t="s">
        <v>142</v>
      </c>
      <c r="C35" s="198">
        <v>215</v>
      </c>
    </row>
    <row r="36" spans="1:3" ht="14.25" customHeight="1" thickBot="1" thickTop="1">
      <c r="A36" s="50" t="s">
        <v>173</v>
      </c>
      <c r="B36" s="51" t="s">
        <v>142</v>
      </c>
      <c r="C36" s="198">
        <v>68</v>
      </c>
    </row>
    <row r="37" spans="1:256" ht="14.25" customHeight="1" thickBot="1" thickTop="1">
      <c r="A37" s="52" t="s">
        <v>174</v>
      </c>
      <c r="B37" s="53" t="s">
        <v>142</v>
      </c>
      <c r="C37" s="200">
        <v>80.7</v>
      </c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  <c r="IP37" s="54"/>
      <c r="IQ37" s="54"/>
      <c r="IR37" s="54"/>
      <c r="IS37" s="54"/>
      <c r="IT37" s="54"/>
      <c r="IU37" s="54"/>
      <c r="IV37" s="54"/>
    </row>
    <row r="38" spans="1:256" ht="14.25" customHeight="1" thickBot="1" thickTop="1">
      <c r="A38" s="48" t="s">
        <v>184</v>
      </c>
      <c r="B38" s="49" t="s">
        <v>142</v>
      </c>
      <c r="C38" s="194">
        <v>85.5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  <c r="IQ38" s="54"/>
      <c r="IR38" s="54"/>
      <c r="IS38" s="54"/>
      <c r="IT38" s="54"/>
      <c r="IU38" s="54"/>
      <c r="IV38" s="54"/>
    </row>
    <row r="39" spans="1:3" ht="14.25" customHeight="1" thickBot="1" thickTop="1">
      <c r="A39" s="50" t="s">
        <v>185</v>
      </c>
      <c r="B39" s="51" t="s">
        <v>142</v>
      </c>
      <c r="C39" s="198">
        <v>99.5</v>
      </c>
    </row>
    <row r="40" spans="1:3" ht="14.25" customHeight="1" thickBot="1" thickTop="1">
      <c r="A40" s="48" t="s">
        <v>175</v>
      </c>
      <c r="B40" s="49" t="s">
        <v>142</v>
      </c>
      <c r="C40" s="194">
        <v>130</v>
      </c>
    </row>
    <row r="41" spans="1:3" ht="14.25" customHeight="1" thickBot="1" thickTop="1">
      <c r="A41" s="50" t="s">
        <v>176</v>
      </c>
      <c r="B41" s="51" t="s">
        <v>142</v>
      </c>
      <c r="C41" s="198">
        <v>156.3</v>
      </c>
    </row>
    <row r="42" spans="1:3" ht="14.25" customHeight="1" thickBot="1" thickTop="1">
      <c r="A42" s="50" t="s">
        <v>177</v>
      </c>
      <c r="B42" s="51" t="s">
        <v>142</v>
      </c>
      <c r="C42" s="197">
        <v>292.5</v>
      </c>
    </row>
    <row r="43" spans="1:3" ht="14.25" customHeight="1" thickBot="1" thickTop="1">
      <c r="A43" s="52" t="s">
        <v>178</v>
      </c>
      <c r="B43" s="53" t="s">
        <v>87</v>
      </c>
      <c r="C43" s="266" t="s">
        <v>336</v>
      </c>
    </row>
    <row r="44" spans="1:3" ht="14.25" customHeight="1" thickBot="1" thickTop="1">
      <c r="A44" s="48" t="s">
        <v>179</v>
      </c>
      <c r="B44" s="49" t="s">
        <v>87</v>
      </c>
      <c r="C44" s="266" t="s">
        <v>336</v>
      </c>
    </row>
    <row r="45" spans="1:3" ht="14.25" customHeight="1" thickBot="1" thickTop="1">
      <c r="A45" s="52" t="s">
        <v>180</v>
      </c>
      <c r="B45" s="53" t="s">
        <v>147</v>
      </c>
      <c r="C45" s="267" t="s">
        <v>336</v>
      </c>
    </row>
    <row r="46" spans="1:3" ht="15.75" customHeight="1" thickBot="1" thickTop="1">
      <c r="A46" s="48" t="s">
        <v>181</v>
      </c>
      <c r="B46" s="49" t="s">
        <v>147</v>
      </c>
      <c r="C46" s="266" t="s">
        <v>336</v>
      </c>
    </row>
    <row r="47" spans="1:3" ht="14.25" customHeight="1" thickBot="1" thickTop="1">
      <c r="A47" s="50" t="s">
        <v>337</v>
      </c>
      <c r="B47" s="51" t="s">
        <v>147</v>
      </c>
      <c r="C47" s="198">
        <v>110</v>
      </c>
    </row>
    <row r="48" spans="1:3" ht="14.25" customHeight="1" thickBot="1" thickTop="1">
      <c r="A48" s="76" t="s">
        <v>182</v>
      </c>
      <c r="B48" s="79" t="s">
        <v>183</v>
      </c>
      <c r="C48" s="201">
        <v>350</v>
      </c>
    </row>
    <row r="49" spans="1:10" ht="14.25" customHeight="1">
      <c r="A49" s="692" t="s">
        <v>233</v>
      </c>
      <c r="B49" s="693"/>
      <c r="C49" s="693"/>
      <c r="D49" s="693"/>
      <c r="E49" s="693"/>
      <c r="F49" s="693"/>
      <c r="G49" s="693"/>
      <c r="H49" s="693"/>
      <c r="I49" s="694"/>
      <c r="J49" s="78"/>
    </row>
    <row r="50" spans="1:10" ht="42.75" customHeight="1">
      <c r="A50" s="372" t="s">
        <v>234</v>
      </c>
      <c r="B50" s="373" t="s">
        <v>235</v>
      </c>
      <c r="C50" s="66" t="s">
        <v>236</v>
      </c>
      <c r="D50" s="374" t="s">
        <v>237</v>
      </c>
      <c r="E50" s="66" t="s">
        <v>238</v>
      </c>
      <c r="F50" s="375" t="s">
        <v>239</v>
      </c>
      <c r="G50" s="376" t="s">
        <v>240</v>
      </c>
      <c r="H50" s="376" t="s">
        <v>241</v>
      </c>
      <c r="I50" s="81" t="s">
        <v>242</v>
      </c>
      <c r="J50" s="77"/>
    </row>
    <row r="51" spans="1:10" ht="14.25" customHeight="1">
      <c r="A51" s="80" t="s">
        <v>243</v>
      </c>
      <c r="B51" s="61">
        <v>9</v>
      </c>
      <c r="C51" s="63">
        <v>15</v>
      </c>
      <c r="D51" s="64">
        <v>2000</v>
      </c>
      <c r="E51" s="63">
        <f>F51/2</f>
        <v>116</v>
      </c>
      <c r="F51" s="65">
        <v>232</v>
      </c>
      <c r="G51" s="66">
        <v>14.4</v>
      </c>
      <c r="H51" s="66">
        <f>G51*2</f>
        <v>28.8</v>
      </c>
      <c r="I51" s="81">
        <f>G51*F51</f>
        <v>3340.8</v>
      </c>
      <c r="J51" s="74"/>
    </row>
    <row r="52" spans="1:10" ht="15" customHeight="1">
      <c r="A52" s="80" t="s">
        <v>244</v>
      </c>
      <c r="B52" s="61">
        <v>6</v>
      </c>
      <c r="C52" s="63">
        <v>18</v>
      </c>
      <c r="D52" s="64">
        <v>2000</v>
      </c>
      <c r="E52" s="63">
        <v>150</v>
      </c>
      <c r="F52" s="65">
        <v>300</v>
      </c>
      <c r="G52" s="66">
        <v>14.4</v>
      </c>
      <c r="H52" s="66">
        <v>25</v>
      </c>
      <c r="I52" s="81">
        <f>G52*F52</f>
        <v>4320</v>
      </c>
      <c r="J52" s="74"/>
    </row>
    <row r="53" spans="1:10" ht="14.25" customHeight="1">
      <c r="A53" s="80" t="s">
        <v>244</v>
      </c>
      <c r="B53" s="61">
        <v>9</v>
      </c>
      <c r="C53" s="63">
        <v>18</v>
      </c>
      <c r="D53" s="64">
        <v>2000</v>
      </c>
      <c r="E53" s="63">
        <f aca="true" t="shared" si="0" ref="E53:E69">F53/2</f>
        <v>95</v>
      </c>
      <c r="F53" s="65">
        <v>190</v>
      </c>
      <c r="G53" s="66">
        <v>17.25</v>
      </c>
      <c r="H53" s="66">
        <f aca="true" t="shared" si="1" ref="H53:H77">G53*2</f>
        <v>34.5</v>
      </c>
      <c r="I53" s="81">
        <f aca="true" t="shared" si="2" ref="I53:I76">G53*F53</f>
        <v>3277.5</v>
      </c>
      <c r="J53" s="74"/>
    </row>
    <row r="54" spans="1:10" ht="15" customHeight="1">
      <c r="A54" s="80" t="s">
        <v>244</v>
      </c>
      <c r="B54" s="61">
        <v>13</v>
      </c>
      <c r="C54" s="63">
        <v>13</v>
      </c>
      <c r="D54" s="64">
        <v>2000</v>
      </c>
      <c r="E54" s="63">
        <f t="shared" si="0"/>
        <v>68</v>
      </c>
      <c r="F54" s="65">
        <v>136</v>
      </c>
      <c r="G54" s="66">
        <v>26.35</v>
      </c>
      <c r="H54" s="66">
        <f>G54*2</f>
        <v>52.7</v>
      </c>
      <c r="I54" s="81">
        <f t="shared" si="2"/>
        <v>3583.6000000000004</v>
      </c>
      <c r="J54" s="74"/>
    </row>
    <row r="55" spans="1:10" ht="14.25" customHeight="1">
      <c r="A55" s="80" t="s">
        <v>245</v>
      </c>
      <c r="B55" s="61">
        <v>6</v>
      </c>
      <c r="C55" s="63">
        <v>22</v>
      </c>
      <c r="D55" s="64">
        <v>2000</v>
      </c>
      <c r="E55" s="63">
        <f t="shared" si="0"/>
        <v>100</v>
      </c>
      <c r="F55" s="65">
        <v>200</v>
      </c>
      <c r="G55" s="66">
        <v>17.1</v>
      </c>
      <c r="H55" s="66">
        <f t="shared" si="1"/>
        <v>34.2</v>
      </c>
      <c r="I55" s="81">
        <f t="shared" si="2"/>
        <v>3420.0000000000005</v>
      </c>
      <c r="J55" s="74"/>
    </row>
    <row r="56" spans="1:10" ht="14.25" customHeight="1">
      <c r="A56" s="80" t="s">
        <v>245</v>
      </c>
      <c r="B56" s="61">
        <v>9</v>
      </c>
      <c r="C56" s="63">
        <v>22</v>
      </c>
      <c r="D56" s="64">
        <v>2000</v>
      </c>
      <c r="E56" s="63">
        <f t="shared" si="0"/>
        <v>81</v>
      </c>
      <c r="F56" s="65">
        <v>162</v>
      </c>
      <c r="G56" s="66">
        <v>23</v>
      </c>
      <c r="H56" s="66">
        <f t="shared" si="1"/>
        <v>46</v>
      </c>
      <c r="I56" s="81">
        <f t="shared" si="2"/>
        <v>3726</v>
      </c>
      <c r="J56" s="74"/>
    </row>
    <row r="57" spans="1:10" ht="14.25" customHeight="1">
      <c r="A57" s="80" t="s">
        <v>245</v>
      </c>
      <c r="B57" s="61">
        <v>13</v>
      </c>
      <c r="C57" s="63">
        <v>13</v>
      </c>
      <c r="D57" s="64">
        <v>2000</v>
      </c>
      <c r="E57" s="63">
        <f t="shared" si="0"/>
        <v>60</v>
      </c>
      <c r="F57" s="65">
        <v>120</v>
      </c>
      <c r="G57" s="66">
        <v>33</v>
      </c>
      <c r="H57" s="66">
        <f t="shared" si="1"/>
        <v>66</v>
      </c>
      <c r="I57" s="81">
        <f t="shared" si="2"/>
        <v>3960</v>
      </c>
      <c r="J57" s="74"/>
    </row>
    <row r="58" spans="1:10" ht="14.25" customHeight="1">
      <c r="A58" s="80" t="s">
        <v>246</v>
      </c>
      <c r="B58" s="61">
        <v>9</v>
      </c>
      <c r="C58" s="63">
        <v>9</v>
      </c>
      <c r="D58" s="64">
        <v>2000</v>
      </c>
      <c r="E58" s="63">
        <f t="shared" si="0"/>
        <v>69</v>
      </c>
      <c r="F58" s="65">
        <v>138</v>
      </c>
      <c r="G58" s="66">
        <v>33.35</v>
      </c>
      <c r="H58" s="66">
        <f t="shared" si="1"/>
        <v>66.7</v>
      </c>
      <c r="I58" s="81">
        <f t="shared" si="2"/>
        <v>4602.3</v>
      </c>
      <c r="J58" s="74"/>
    </row>
    <row r="59" spans="1:10" ht="14.25" customHeight="1">
      <c r="A59" s="80" t="s">
        <v>246</v>
      </c>
      <c r="B59" s="61">
        <v>13</v>
      </c>
      <c r="C59" s="63">
        <v>13</v>
      </c>
      <c r="D59" s="64">
        <v>2000</v>
      </c>
      <c r="E59" s="63">
        <f t="shared" si="0"/>
        <v>55</v>
      </c>
      <c r="F59" s="65">
        <v>110</v>
      </c>
      <c r="G59" s="66">
        <v>35.6</v>
      </c>
      <c r="H59" s="66">
        <f t="shared" si="1"/>
        <v>71.2</v>
      </c>
      <c r="I59" s="81">
        <f t="shared" si="2"/>
        <v>3916</v>
      </c>
      <c r="J59" s="74"/>
    </row>
    <row r="60" spans="1:10" ht="14.25" customHeight="1">
      <c r="A60" s="80" t="s">
        <v>247</v>
      </c>
      <c r="B60" s="61">
        <v>6</v>
      </c>
      <c r="C60" s="63">
        <v>28</v>
      </c>
      <c r="D60" s="64">
        <v>2000</v>
      </c>
      <c r="E60" s="63">
        <f t="shared" si="0"/>
        <v>80</v>
      </c>
      <c r="F60" s="65">
        <v>160</v>
      </c>
      <c r="G60" s="66">
        <v>19.3</v>
      </c>
      <c r="H60" s="66">
        <f t="shared" si="1"/>
        <v>38.6</v>
      </c>
      <c r="I60" s="81">
        <f t="shared" si="2"/>
        <v>3088</v>
      </c>
      <c r="J60" s="74"/>
    </row>
    <row r="61" spans="1:10" ht="14.25" customHeight="1">
      <c r="A61" s="80" t="s">
        <v>247</v>
      </c>
      <c r="B61" s="61">
        <v>9</v>
      </c>
      <c r="C61" s="63">
        <v>28</v>
      </c>
      <c r="D61" s="64">
        <v>2000</v>
      </c>
      <c r="E61" s="63">
        <f t="shared" si="0"/>
        <v>63</v>
      </c>
      <c r="F61" s="65">
        <v>126</v>
      </c>
      <c r="G61" s="66">
        <v>27.6</v>
      </c>
      <c r="H61" s="66">
        <f t="shared" si="1"/>
        <v>55.2</v>
      </c>
      <c r="I61" s="81">
        <f t="shared" si="2"/>
        <v>3477.6000000000004</v>
      </c>
      <c r="J61" s="74"/>
    </row>
    <row r="62" spans="1:10" ht="14.25" customHeight="1">
      <c r="A62" s="80" t="s">
        <v>248</v>
      </c>
      <c r="B62" s="61">
        <v>13</v>
      </c>
      <c r="C62" s="63">
        <v>28</v>
      </c>
      <c r="D62" s="64">
        <v>2000</v>
      </c>
      <c r="E62" s="63">
        <f t="shared" si="0"/>
        <v>49</v>
      </c>
      <c r="F62" s="65">
        <v>98</v>
      </c>
      <c r="G62" s="66">
        <v>38.6</v>
      </c>
      <c r="H62" s="66">
        <f t="shared" si="1"/>
        <v>77.2</v>
      </c>
      <c r="I62" s="81">
        <f t="shared" si="2"/>
        <v>3782.8</v>
      </c>
      <c r="J62" s="74"/>
    </row>
    <row r="63" spans="1:10" ht="14.25" customHeight="1">
      <c r="A63" s="80" t="s">
        <v>249</v>
      </c>
      <c r="B63" s="61">
        <v>6</v>
      </c>
      <c r="C63" s="63">
        <v>35</v>
      </c>
      <c r="D63" s="64">
        <v>2000</v>
      </c>
      <c r="E63" s="63">
        <f t="shared" si="0"/>
        <v>56</v>
      </c>
      <c r="F63" s="65">
        <v>112</v>
      </c>
      <c r="G63" s="66">
        <v>25.6</v>
      </c>
      <c r="H63" s="66">
        <f t="shared" si="1"/>
        <v>51.2</v>
      </c>
      <c r="I63" s="81">
        <f t="shared" si="2"/>
        <v>2867.2000000000003</v>
      </c>
      <c r="J63" s="74"/>
    </row>
    <row r="64" spans="1:10" ht="14.25" customHeight="1">
      <c r="A64" s="80" t="s">
        <v>249</v>
      </c>
      <c r="B64" s="61">
        <v>9</v>
      </c>
      <c r="C64" s="63">
        <v>35</v>
      </c>
      <c r="D64" s="64">
        <v>2000</v>
      </c>
      <c r="E64" s="63">
        <f t="shared" si="0"/>
        <v>49</v>
      </c>
      <c r="F64" s="65">
        <v>98</v>
      </c>
      <c r="G64" s="66">
        <v>33.8</v>
      </c>
      <c r="H64" s="66">
        <f t="shared" si="1"/>
        <v>67.6</v>
      </c>
      <c r="I64" s="81">
        <f t="shared" si="2"/>
        <v>3312.3999999999996</v>
      </c>
      <c r="J64" s="74"/>
    </row>
    <row r="65" spans="1:10" ht="14.25" customHeight="1">
      <c r="A65" s="80" t="s">
        <v>249</v>
      </c>
      <c r="B65" s="61">
        <v>13</v>
      </c>
      <c r="C65" s="63">
        <v>35</v>
      </c>
      <c r="D65" s="64">
        <v>2000</v>
      </c>
      <c r="E65" s="63">
        <f t="shared" si="0"/>
        <v>36</v>
      </c>
      <c r="F65" s="65">
        <v>72</v>
      </c>
      <c r="G65" s="66">
        <v>44.7</v>
      </c>
      <c r="H65" s="66">
        <f t="shared" si="1"/>
        <v>89.4</v>
      </c>
      <c r="I65" s="81">
        <f t="shared" si="2"/>
        <v>3218.4</v>
      </c>
      <c r="J65" s="74"/>
    </row>
    <row r="66" spans="1:10" ht="14.25" customHeight="1">
      <c r="A66" s="80" t="s">
        <v>250</v>
      </c>
      <c r="B66" s="61">
        <v>9</v>
      </c>
      <c r="C66" s="63">
        <v>42</v>
      </c>
      <c r="D66" s="64">
        <v>2000</v>
      </c>
      <c r="E66" s="63">
        <f t="shared" si="0"/>
        <v>36</v>
      </c>
      <c r="F66" s="65">
        <v>72</v>
      </c>
      <c r="G66" s="66">
        <v>39.1</v>
      </c>
      <c r="H66" s="66">
        <f t="shared" si="1"/>
        <v>78.2</v>
      </c>
      <c r="I66" s="81">
        <f t="shared" si="2"/>
        <v>2815.2000000000003</v>
      </c>
      <c r="J66" s="74"/>
    </row>
    <row r="67" spans="1:10" ht="14.25" customHeight="1">
      <c r="A67" s="80" t="s">
        <v>250</v>
      </c>
      <c r="B67" s="61">
        <v>13</v>
      </c>
      <c r="C67" s="63">
        <v>42</v>
      </c>
      <c r="D67" s="64">
        <v>2000</v>
      </c>
      <c r="E67" s="63">
        <f t="shared" si="0"/>
        <v>30</v>
      </c>
      <c r="F67" s="65">
        <v>60</v>
      </c>
      <c r="G67" s="66">
        <v>58.57</v>
      </c>
      <c r="H67" s="66">
        <f t="shared" si="1"/>
        <v>117.14</v>
      </c>
      <c r="I67" s="81">
        <f t="shared" si="2"/>
        <v>3514.2</v>
      </c>
      <c r="J67" s="74"/>
    </row>
    <row r="68" spans="1:10" ht="14.25" customHeight="1">
      <c r="A68" s="80" t="s">
        <v>251</v>
      </c>
      <c r="B68" s="61">
        <v>13</v>
      </c>
      <c r="C68" s="63">
        <v>48</v>
      </c>
      <c r="D68" s="64">
        <v>2000</v>
      </c>
      <c r="E68" s="63">
        <f t="shared" si="0"/>
        <v>28</v>
      </c>
      <c r="F68" s="65">
        <v>56</v>
      </c>
      <c r="G68" s="66">
        <v>63.4</v>
      </c>
      <c r="H68" s="66">
        <f t="shared" si="1"/>
        <v>126.8</v>
      </c>
      <c r="I68" s="81">
        <f t="shared" si="2"/>
        <v>3550.4</v>
      </c>
      <c r="J68" s="74"/>
    </row>
    <row r="69" spans="1:10" ht="14.25" customHeight="1">
      <c r="A69" s="80" t="s">
        <v>252</v>
      </c>
      <c r="B69" s="61">
        <v>13</v>
      </c>
      <c r="C69" s="63">
        <v>54</v>
      </c>
      <c r="D69" s="64">
        <v>2000</v>
      </c>
      <c r="E69" s="63">
        <f t="shared" si="0"/>
        <v>25</v>
      </c>
      <c r="F69" s="65">
        <v>50</v>
      </c>
      <c r="G69" s="66">
        <v>74.75</v>
      </c>
      <c r="H69" s="66">
        <f t="shared" si="1"/>
        <v>149.5</v>
      </c>
      <c r="I69" s="81">
        <f t="shared" si="2"/>
        <v>3737.5</v>
      </c>
      <c r="J69" s="74"/>
    </row>
    <row r="70" spans="1:10" ht="14.25" customHeight="1">
      <c r="A70" s="80" t="s">
        <v>253</v>
      </c>
      <c r="B70" s="61">
        <v>13</v>
      </c>
      <c r="C70" s="63">
        <v>60</v>
      </c>
      <c r="D70" s="64">
        <v>2000</v>
      </c>
      <c r="E70" s="63">
        <f>F70/2</f>
        <v>15</v>
      </c>
      <c r="F70" s="65">
        <v>30</v>
      </c>
      <c r="G70" s="66">
        <v>77</v>
      </c>
      <c r="H70" s="66">
        <f t="shared" si="1"/>
        <v>154</v>
      </c>
      <c r="I70" s="81">
        <f t="shared" si="2"/>
        <v>2310</v>
      </c>
      <c r="J70" s="74"/>
    </row>
    <row r="71" spans="1:10" ht="14.25" customHeight="1">
      <c r="A71" s="80" t="s">
        <v>254</v>
      </c>
      <c r="B71" s="61">
        <v>13</v>
      </c>
      <c r="C71" s="63">
        <v>64</v>
      </c>
      <c r="D71" s="64">
        <v>2000</v>
      </c>
      <c r="E71" s="63"/>
      <c r="F71" s="65"/>
      <c r="G71" s="66">
        <v>78.8</v>
      </c>
      <c r="H71" s="66">
        <f t="shared" si="1"/>
        <v>157.6</v>
      </c>
      <c r="I71" s="81"/>
      <c r="J71" s="74"/>
    </row>
    <row r="72" spans="1:10" ht="14.25" customHeight="1">
      <c r="A72" s="80" t="s">
        <v>255</v>
      </c>
      <c r="B72" s="61">
        <v>13</v>
      </c>
      <c r="C72" s="63">
        <v>70</v>
      </c>
      <c r="D72" s="64">
        <v>2000</v>
      </c>
      <c r="E72" s="63">
        <f>F72/2</f>
        <v>15</v>
      </c>
      <c r="F72" s="65">
        <v>30</v>
      </c>
      <c r="G72" s="66">
        <v>80.5</v>
      </c>
      <c r="H72" s="66">
        <f t="shared" si="1"/>
        <v>161</v>
      </c>
      <c r="I72" s="81">
        <f t="shared" si="2"/>
        <v>2415</v>
      </c>
      <c r="J72" s="74"/>
    </row>
    <row r="73" spans="1:10" ht="14.25" customHeight="1">
      <c r="A73" s="80" t="s">
        <v>256</v>
      </c>
      <c r="B73" s="61">
        <v>13</v>
      </c>
      <c r="C73" s="63">
        <v>76</v>
      </c>
      <c r="D73" s="64">
        <v>2000</v>
      </c>
      <c r="E73" s="63">
        <f>F73/2</f>
        <v>15</v>
      </c>
      <c r="F73" s="65">
        <v>30</v>
      </c>
      <c r="G73" s="66">
        <v>88.55</v>
      </c>
      <c r="H73" s="66">
        <f t="shared" si="1"/>
        <v>177.1</v>
      </c>
      <c r="I73" s="81">
        <f t="shared" si="2"/>
        <v>2656.5</v>
      </c>
      <c r="J73" s="74"/>
    </row>
    <row r="74" spans="1:10" ht="14.25" customHeight="1">
      <c r="A74" s="80" t="s">
        <v>257</v>
      </c>
      <c r="B74" s="61">
        <v>9</v>
      </c>
      <c r="C74" s="63">
        <v>89</v>
      </c>
      <c r="D74" s="64">
        <v>2000</v>
      </c>
      <c r="E74" s="63"/>
      <c r="F74" s="65"/>
      <c r="G74" s="66">
        <v>92</v>
      </c>
      <c r="H74" s="66">
        <f t="shared" si="1"/>
        <v>184</v>
      </c>
      <c r="I74" s="81"/>
      <c r="J74" s="74"/>
    </row>
    <row r="75" spans="1:10" ht="14.25" customHeight="1">
      <c r="A75" s="80" t="s">
        <v>257</v>
      </c>
      <c r="B75" s="61">
        <v>13</v>
      </c>
      <c r="C75" s="63">
        <v>89</v>
      </c>
      <c r="D75" s="64">
        <v>2000</v>
      </c>
      <c r="E75" s="63">
        <f>F75/2</f>
        <v>15</v>
      </c>
      <c r="F75" s="65">
        <v>30</v>
      </c>
      <c r="G75" s="66">
        <v>97.75</v>
      </c>
      <c r="H75" s="66">
        <f t="shared" si="1"/>
        <v>195.5</v>
      </c>
      <c r="I75" s="81">
        <f t="shared" si="2"/>
        <v>2932.5</v>
      </c>
      <c r="J75" s="74"/>
    </row>
    <row r="76" spans="1:10" ht="14.25" customHeight="1">
      <c r="A76" s="80" t="s">
        <v>258</v>
      </c>
      <c r="B76" s="61">
        <v>13</v>
      </c>
      <c r="C76" s="63">
        <v>110</v>
      </c>
      <c r="D76" s="64">
        <v>2000</v>
      </c>
      <c r="E76" s="63">
        <f>F76/2</f>
        <v>15</v>
      </c>
      <c r="F76" s="65">
        <v>30</v>
      </c>
      <c r="G76" s="66">
        <v>132.25</v>
      </c>
      <c r="H76" s="66">
        <f t="shared" si="1"/>
        <v>264.5</v>
      </c>
      <c r="I76" s="81">
        <f t="shared" si="2"/>
        <v>3967.5</v>
      </c>
      <c r="J76" s="74"/>
    </row>
    <row r="77" spans="1:10" ht="14.25" customHeight="1" thickBot="1">
      <c r="A77" s="82" t="s">
        <v>259</v>
      </c>
      <c r="B77" s="83">
        <v>13</v>
      </c>
      <c r="C77" s="84">
        <v>114</v>
      </c>
      <c r="D77" s="85">
        <v>2000</v>
      </c>
      <c r="E77" s="84"/>
      <c r="F77" s="86"/>
      <c r="G77" s="87">
        <v>134.5</v>
      </c>
      <c r="H77" s="87">
        <f t="shared" si="1"/>
        <v>269</v>
      </c>
      <c r="I77" s="88"/>
      <c r="J77" s="74"/>
    </row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</sheetData>
  <sheetProtection/>
  <mergeCells count="6">
    <mergeCell ref="A1:D1"/>
    <mergeCell ref="E1:F1"/>
    <mergeCell ref="A49:I49"/>
    <mergeCell ref="C32:C33"/>
    <mergeCell ref="A2:H2"/>
    <mergeCell ref="C18:C19"/>
  </mergeCells>
  <hyperlinks>
    <hyperlink ref="E1:F1" location="Оглавление!B5" display="Назад к оглавлению"/>
  </hyperlinks>
  <printOptions/>
  <pageMargins left="0.75" right="0.75" top="1" bottom="1" header="0.5" footer="0.5"/>
  <pageSetup horizontalDpi="600" verticalDpi="600" orientation="portrait" paperSize="9" scale="86" r:id="rId4"/>
  <rowBreaks count="1" manualBreakCount="1">
    <brk id="48" max="255" man="1"/>
  </rowBreaks>
  <drawing r:id="rId3"/>
  <legacyDrawing r:id="rId2"/>
  <oleObjects>
    <oleObject progId="CorelDRAW.Graphic.11" shapeId="1124343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2"/>
  </sheetPr>
  <dimension ref="A1:J63"/>
  <sheetViews>
    <sheetView zoomScalePageLayoutView="0" workbookViewId="0" topLeftCell="A7">
      <selection activeCell="A14" sqref="A14"/>
    </sheetView>
  </sheetViews>
  <sheetFormatPr defaultColWidth="8.88671875" defaultRowHeight="14.25"/>
  <cols>
    <col min="1" max="1" width="28.21484375" style="0" customWidth="1"/>
    <col min="2" max="2" width="4.10546875" style="0" customWidth="1"/>
    <col min="3" max="3" width="6.10546875" style="0" customWidth="1"/>
    <col min="4" max="4" width="3.5546875" style="0" customWidth="1"/>
    <col min="5" max="5" width="5.3359375" style="0" customWidth="1"/>
    <col min="6" max="6" width="7.3359375" style="0" customWidth="1"/>
    <col min="7" max="7" width="6.5546875" style="0" customWidth="1"/>
  </cols>
  <sheetData>
    <row r="1" spans="1:9" ht="174.75" customHeight="1" thickBot="1">
      <c r="A1" s="717"/>
      <c r="B1" s="718"/>
      <c r="C1" s="718"/>
      <c r="D1" s="718"/>
      <c r="E1" s="718"/>
      <c r="F1" s="718"/>
      <c r="G1" s="541" t="s">
        <v>271</v>
      </c>
      <c r="H1" s="542"/>
      <c r="I1" s="149"/>
    </row>
    <row r="2" spans="1:8" ht="42" customHeight="1" thickBot="1">
      <c r="A2" s="719" t="s">
        <v>375</v>
      </c>
      <c r="B2" s="720"/>
      <c r="C2" s="720"/>
      <c r="D2" s="720"/>
      <c r="E2" s="720"/>
      <c r="F2" s="720"/>
      <c r="G2" s="720"/>
      <c r="H2" s="721"/>
    </row>
    <row r="3" spans="1:8" ht="15" thickBot="1">
      <c r="A3" s="704" t="s">
        <v>130</v>
      </c>
      <c r="B3" s="705"/>
      <c r="C3" s="705"/>
      <c r="D3" s="705"/>
      <c r="E3" s="705"/>
      <c r="F3" s="705"/>
      <c r="G3" s="705"/>
      <c r="H3" s="706"/>
    </row>
    <row r="4" spans="1:8" ht="35.25" customHeight="1" thickBot="1">
      <c r="A4" s="722" t="s">
        <v>189</v>
      </c>
      <c r="B4" s="723"/>
      <c r="C4" s="723"/>
      <c r="D4" s="723"/>
      <c r="E4" s="723"/>
      <c r="F4" s="723"/>
      <c r="G4" s="723"/>
      <c r="H4" s="724"/>
    </row>
    <row r="5" spans="1:8" ht="33.75">
      <c r="A5" s="135" t="s">
        <v>190</v>
      </c>
      <c r="B5" s="1"/>
      <c r="C5" s="97" t="s">
        <v>265</v>
      </c>
      <c r="D5" s="97" t="s">
        <v>266</v>
      </c>
      <c r="E5" s="68" t="s">
        <v>191</v>
      </c>
      <c r="F5" s="68" t="s">
        <v>192</v>
      </c>
      <c r="G5" s="69" t="s">
        <v>194</v>
      </c>
      <c r="H5" s="136" t="s">
        <v>193</v>
      </c>
    </row>
    <row r="6" spans="1:8" ht="14.25">
      <c r="A6" s="707" t="s">
        <v>195</v>
      </c>
      <c r="B6" s="708"/>
      <c r="C6" s="105">
        <v>1.2</v>
      </c>
      <c r="D6" s="106">
        <v>50</v>
      </c>
      <c r="E6" s="107">
        <v>60</v>
      </c>
      <c r="F6" s="107">
        <v>0.06</v>
      </c>
      <c r="G6" s="108">
        <v>4500</v>
      </c>
      <c r="H6" s="137">
        <v>75</v>
      </c>
    </row>
    <row r="7" spans="1:8" ht="14.25">
      <c r="A7" s="707" t="s">
        <v>196</v>
      </c>
      <c r="B7" s="708"/>
      <c r="C7" s="105">
        <v>1.2</v>
      </c>
      <c r="D7" s="138">
        <v>50</v>
      </c>
      <c r="E7" s="107">
        <v>60</v>
      </c>
      <c r="F7" s="107">
        <v>0.06</v>
      </c>
      <c r="G7" s="108">
        <f>H7*E7</f>
        <v>7470</v>
      </c>
      <c r="H7" s="137">
        <v>124.5</v>
      </c>
    </row>
    <row r="8" spans="1:8" ht="14.25">
      <c r="A8" s="707" t="s">
        <v>197</v>
      </c>
      <c r="B8" s="708"/>
      <c r="C8" s="133">
        <v>1</v>
      </c>
      <c r="D8" s="138">
        <v>25</v>
      </c>
      <c r="E8" s="107">
        <v>25</v>
      </c>
      <c r="F8" s="107">
        <v>0.025</v>
      </c>
      <c r="G8" s="108">
        <f>H8*E8</f>
        <v>4162.5</v>
      </c>
      <c r="H8" s="137">
        <v>166.5</v>
      </c>
    </row>
    <row r="9" spans="1:8" ht="15" thickBot="1">
      <c r="A9" s="715" t="s">
        <v>198</v>
      </c>
      <c r="B9" s="716"/>
      <c r="C9" s="134">
        <v>1</v>
      </c>
      <c r="D9" s="139">
        <v>50</v>
      </c>
      <c r="E9" s="131">
        <v>50</v>
      </c>
      <c r="F9" s="131">
        <v>0.05</v>
      </c>
      <c r="G9" s="132">
        <f>H9*E9</f>
        <v>3225</v>
      </c>
      <c r="H9" s="140">
        <v>64.5</v>
      </c>
    </row>
    <row r="10" spans="1:8" ht="15" thickBot="1">
      <c r="A10" s="712" t="s">
        <v>199</v>
      </c>
      <c r="B10" s="713"/>
      <c r="C10" s="713"/>
      <c r="D10" s="713"/>
      <c r="E10" s="713"/>
      <c r="F10" s="713"/>
      <c r="G10" s="713"/>
      <c r="H10" s="714"/>
    </row>
    <row r="11" spans="1:8" ht="33.75">
      <c r="A11" s="95" t="s">
        <v>190</v>
      </c>
      <c r="B11" s="96" t="s">
        <v>200</v>
      </c>
      <c r="C11" s="97" t="s">
        <v>201</v>
      </c>
      <c r="D11" s="97" t="s">
        <v>202</v>
      </c>
      <c r="E11" s="96" t="s">
        <v>203</v>
      </c>
      <c r="F11" s="96" t="s">
        <v>203</v>
      </c>
      <c r="G11" s="96" t="s">
        <v>360</v>
      </c>
      <c r="H11" s="98" t="s">
        <v>361</v>
      </c>
    </row>
    <row r="12" spans="1:8" ht="14.25">
      <c r="A12" s="89"/>
      <c r="B12" s="58" t="s">
        <v>204</v>
      </c>
      <c r="C12" s="59" t="s">
        <v>142</v>
      </c>
      <c r="D12" s="59" t="s">
        <v>142</v>
      </c>
      <c r="E12" s="58" t="s">
        <v>87</v>
      </c>
      <c r="F12" s="60" t="s">
        <v>127</v>
      </c>
      <c r="G12" s="58" t="s">
        <v>359</v>
      </c>
      <c r="H12" s="90" t="s">
        <v>359</v>
      </c>
    </row>
    <row r="13" spans="1:8" ht="14.25">
      <c r="A13" s="91" t="s">
        <v>205</v>
      </c>
      <c r="B13" s="109">
        <v>3</v>
      </c>
      <c r="C13" s="110">
        <v>1.2</v>
      </c>
      <c r="D13" s="111">
        <v>25</v>
      </c>
      <c r="E13" s="110">
        <f aca="true" t="shared" si="0" ref="E13:E26">C13*D13</f>
        <v>30</v>
      </c>
      <c r="F13" s="112">
        <f aca="true" t="shared" si="1" ref="F13:F26">E13*B13/1000</f>
        <v>0.09</v>
      </c>
      <c r="G13" s="353">
        <f aca="true" t="shared" si="2" ref="G13:G38">H13*E13</f>
        <v>2755.5</v>
      </c>
      <c r="H13" s="113">
        <v>91.85</v>
      </c>
    </row>
    <row r="14" spans="1:8" ht="14.25">
      <c r="A14" s="91" t="s">
        <v>206</v>
      </c>
      <c r="B14" s="109">
        <v>4</v>
      </c>
      <c r="C14" s="110">
        <v>1.2</v>
      </c>
      <c r="D14" s="111">
        <v>25</v>
      </c>
      <c r="E14" s="110">
        <f t="shared" si="0"/>
        <v>30</v>
      </c>
      <c r="F14" s="112">
        <f t="shared" si="1"/>
        <v>0.12</v>
      </c>
      <c r="G14" s="353">
        <f t="shared" si="2"/>
        <v>3015</v>
      </c>
      <c r="H14" s="113">
        <v>100.5</v>
      </c>
    </row>
    <row r="15" spans="1:8" ht="14.25">
      <c r="A15" s="91" t="s">
        <v>207</v>
      </c>
      <c r="B15" s="109">
        <v>5</v>
      </c>
      <c r="C15" s="110">
        <v>1.2</v>
      </c>
      <c r="D15" s="111">
        <v>25</v>
      </c>
      <c r="E15" s="110">
        <f t="shared" si="0"/>
        <v>30</v>
      </c>
      <c r="F15" s="112">
        <f t="shared" si="1"/>
        <v>0.15</v>
      </c>
      <c r="G15" s="353">
        <f t="shared" si="2"/>
        <v>3270</v>
      </c>
      <c r="H15" s="113">
        <v>109</v>
      </c>
    </row>
    <row r="16" spans="1:8" ht="14.25">
      <c r="A16" s="91" t="s">
        <v>208</v>
      </c>
      <c r="B16" s="109">
        <v>8</v>
      </c>
      <c r="C16" s="110">
        <v>1.2</v>
      </c>
      <c r="D16" s="111">
        <v>15</v>
      </c>
      <c r="E16" s="110">
        <f t="shared" si="0"/>
        <v>18</v>
      </c>
      <c r="F16" s="112">
        <f t="shared" si="1"/>
        <v>0.144</v>
      </c>
      <c r="G16" s="353">
        <f t="shared" si="2"/>
        <v>2529</v>
      </c>
      <c r="H16" s="113">
        <v>140.5</v>
      </c>
    </row>
    <row r="17" spans="1:8" ht="14.25">
      <c r="A17" s="91" t="s">
        <v>209</v>
      </c>
      <c r="B17" s="109">
        <v>10</v>
      </c>
      <c r="C17" s="110">
        <v>1.2</v>
      </c>
      <c r="D17" s="111">
        <v>15</v>
      </c>
      <c r="E17" s="110">
        <f t="shared" si="0"/>
        <v>18</v>
      </c>
      <c r="F17" s="112">
        <f t="shared" si="1"/>
        <v>0.18</v>
      </c>
      <c r="G17" s="353">
        <f t="shared" si="2"/>
        <v>2842.2000000000003</v>
      </c>
      <c r="H17" s="113">
        <v>157.9</v>
      </c>
    </row>
    <row r="18" spans="1:8" ht="14.25">
      <c r="A18" s="91" t="s">
        <v>210</v>
      </c>
      <c r="B18" s="109">
        <v>15</v>
      </c>
      <c r="C18" s="110">
        <v>1.2</v>
      </c>
      <c r="D18" s="111">
        <v>10</v>
      </c>
      <c r="E18" s="110">
        <f t="shared" si="0"/>
        <v>12</v>
      </c>
      <c r="F18" s="112">
        <f t="shared" si="1"/>
        <v>0.18</v>
      </c>
      <c r="G18" s="353">
        <f t="shared" si="2"/>
        <v>2754</v>
      </c>
      <c r="H18" s="113">
        <v>229.5</v>
      </c>
    </row>
    <row r="19" spans="1:8" ht="14.25">
      <c r="A19" s="91" t="s">
        <v>211</v>
      </c>
      <c r="B19" s="109">
        <v>30</v>
      </c>
      <c r="C19" s="110">
        <v>1.2</v>
      </c>
      <c r="D19" s="111">
        <v>2</v>
      </c>
      <c r="E19" s="110">
        <f t="shared" si="0"/>
        <v>2.4</v>
      </c>
      <c r="F19" s="112">
        <f t="shared" si="1"/>
        <v>0.072</v>
      </c>
      <c r="G19" s="353">
        <f t="shared" si="2"/>
        <v>624</v>
      </c>
      <c r="H19" s="113">
        <v>260</v>
      </c>
    </row>
    <row r="20" spans="1:8" ht="14.25">
      <c r="A20" s="91" t="s">
        <v>212</v>
      </c>
      <c r="B20" s="109">
        <v>2</v>
      </c>
      <c r="C20" s="110">
        <v>1.2</v>
      </c>
      <c r="D20" s="111">
        <v>25</v>
      </c>
      <c r="E20" s="110">
        <f t="shared" si="0"/>
        <v>30</v>
      </c>
      <c r="F20" s="112">
        <f t="shared" si="1"/>
        <v>0.06</v>
      </c>
      <c r="G20" s="353">
        <f t="shared" si="2"/>
        <v>2427</v>
      </c>
      <c r="H20" s="113">
        <v>80.9</v>
      </c>
    </row>
    <row r="21" spans="1:8" ht="14.25">
      <c r="A21" s="91" t="s">
        <v>213</v>
      </c>
      <c r="B21" s="109">
        <v>3</v>
      </c>
      <c r="C21" s="110">
        <v>1.2</v>
      </c>
      <c r="D21" s="111">
        <v>25</v>
      </c>
      <c r="E21" s="110">
        <f t="shared" si="0"/>
        <v>30</v>
      </c>
      <c r="F21" s="112">
        <f t="shared" si="1"/>
        <v>0.09</v>
      </c>
      <c r="G21" s="353">
        <f t="shared" si="2"/>
        <v>2755.5</v>
      </c>
      <c r="H21" s="113">
        <v>91.85</v>
      </c>
    </row>
    <row r="22" spans="1:8" ht="14.25">
      <c r="A22" s="91" t="s">
        <v>214</v>
      </c>
      <c r="B22" s="109">
        <v>4</v>
      </c>
      <c r="C22" s="110">
        <v>1.2</v>
      </c>
      <c r="D22" s="111">
        <v>25</v>
      </c>
      <c r="E22" s="110">
        <f t="shared" si="0"/>
        <v>30</v>
      </c>
      <c r="F22" s="112">
        <f t="shared" si="1"/>
        <v>0.12</v>
      </c>
      <c r="G22" s="353">
        <f t="shared" si="2"/>
        <v>3015</v>
      </c>
      <c r="H22" s="113">
        <v>100.5</v>
      </c>
    </row>
    <row r="23" spans="1:8" ht="14.25">
      <c r="A23" s="91" t="s">
        <v>215</v>
      </c>
      <c r="B23" s="109">
        <v>5</v>
      </c>
      <c r="C23" s="110">
        <v>1.2</v>
      </c>
      <c r="D23" s="111">
        <v>25</v>
      </c>
      <c r="E23" s="110">
        <f t="shared" si="0"/>
        <v>30</v>
      </c>
      <c r="F23" s="112">
        <f t="shared" si="1"/>
        <v>0.15</v>
      </c>
      <c r="G23" s="353">
        <f t="shared" si="2"/>
        <v>3285</v>
      </c>
      <c r="H23" s="113">
        <v>109.5</v>
      </c>
    </row>
    <row r="24" spans="1:8" ht="14.25">
      <c r="A24" s="91" t="s">
        <v>216</v>
      </c>
      <c r="B24" s="109">
        <v>8</v>
      </c>
      <c r="C24" s="110">
        <v>1.2</v>
      </c>
      <c r="D24" s="111">
        <v>15</v>
      </c>
      <c r="E24" s="110">
        <f t="shared" si="0"/>
        <v>18</v>
      </c>
      <c r="F24" s="112">
        <f t="shared" si="1"/>
        <v>0.144</v>
      </c>
      <c r="G24" s="353">
        <f t="shared" si="2"/>
        <v>2529</v>
      </c>
      <c r="H24" s="113">
        <v>140.5</v>
      </c>
    </row>
    <row r="25" spans="1:8" ht="14.25">
      <c r="A25" s="91" t="s">
        <v>217</v>
      </c>
      <c r="B25" s="109">
        <v>10</v>
      </c>
      <c r="C25" s="110">
        <v>1.2</v>
      </c>
      <c r="D25" s="111">
        <v>15</v>
      </c>
      <c r="E25" s="110">
        <f t="shared" si="0"/>
        <v>18</v>
      </c>
      <c r="F25" s="112">
        <f t="shared" si="1"/>
        <v>0.18</v>
      </c>
      <c r="G25" s="353">
        <f t="shared" si="2"/>
        <v>2826</v>
      </c>
      <c r="H25" s="113">
        <v>157</v>
      </c>
    </row>
    <row r="26" spans="1:8" ht="14.25">
      <c r="A26" s="75" t="s">
        <v>218</v>
      </c>
      <c r="B26" s="109">
        <v>10</v>
      </c>
      <c r="C26" s="110">
        <v>1.2</v>
      </c>
      <c r="D26" s="111">
        <v>15</v>
      </c>
      <c r="E26" s="110">
        <f t="shared" si="0"/>
        <v>18</v>
      </c>
      <c r="F26" s="112">
        <f t="shared" si="1"/>
        <v>0.18</v>
      </c>
      <c r="G26" s="353">
        <f t="shared" si="2"/>
        <v>3123</v>
      </c>
      <c r="H26" s="113">
        <v>173.5</v>
      </c>
    </row>
    <row r="27" spans="1:8" ht="14.25">
      <c r="A27" s="62" t="s">
        <v>219</v>
      </c>
      <c r="B27" s="109">
        <v>10</v>
      </c>
      <c r="C27" s="110">
        <v>1.2</v>
      </c>
      <c r="D27" s="111">
        <v>15</v>
      </c>
      <c r="E27" s="110">
        <v>18</v>
      </c>
      <c r="F27" s="112">
        <v>0.18</v>
      </c>
      <c r="G27" s="353">
        <f t="shared" si="2"/>
        <v>3978</v>
      </c>
      <c r="H27" s="113">
        <v>221</v>
      </c>
    </row>
    <row r="28" spans="1:8" ht="14.25">
      <c r="A28" s="62" t="s">
        <v>220</v>
      </c>
      <c r="B28" s="109">
        <v>10</v>
      </c>
      <c r="C28" s="110">
        <v>1.2</v>
      </c>
      <c r="D28" s="111">
        <v>15</v>
      </c>
      <c r="E28" s="110">
        <v>18</v>
      </c>
      <c r="F28" s="112">
        <v>0.18</v>
      </c>
      <c r="G28" s="353">
        <f t="shared" si="2"/>
        <v>8046</v>
      </c>
      <c r="H28" s="113">
        <v>447</v>
      </c>
    </row>
    <row r="29" spans="1:8" ht="14.25">
      <c r="A29" s="91" t="s">
        <v>221</v>
      </c>
      <c r="B29" s="109">
        <v>3</v>
      </c>
      <c r="C29" s="105">
        <v>0.6</v>
      </c>
      <c r="D29" s="114">
        <v>30</v>
      </c>
      <c r="E29" s="105">
        <f aca="true" t="shared" si="3" ref="E29:E37">C29*D29</f>
        <v>18</v>
      </c>
      <c r="F29" s="115">
        <f aca="true" t="shared" si="4" ref="F29:F38">E29*B29/1000</f>
        <v>0.054</v>
      </c>
      <c r="G29" s="353">
        <f t="shared" si="2"/>
        <v>4590</v>
      </c>
      <c r="H29" s="113">
        <v>255</v>
      </c>
    </row>
    <row r="30" spans="1:8" ht="14.25">
      <c r="A30" s="91" t="s">
        <v>222</v>
      </c>
      <c r="B30" s="109">
        <v>4</v>
      </c>
      <c r="C30" s="105">
        <v>0.6</v>
      </c>
      <c r="D30" s="114">
        <v>30</v>
      </c>
      <c r="E30" s="105">
        <f t="shared" si="3"/>
        <v>18</v>
      </c>
      <c r="F30" s="115">
        <f t="shared" si="4"/>
        <v>0.072</v>
      </c>
      <c r="G30" s="353">
        <f t="shared" si="2"/>
        <v>5112</v>
      </c>
      <c r="H30" s="113">
        <v>284</v>
      </c>
    </row>
    <row r="31" spans="1:8" ht="14.25">
      <c r="A31" s="91" t="s">
        <v>223</v>
      </c>
      <c r="B31" s="109">
        <v>5</v>
      </c>
      <c r="C31" s="105">
        <v>0.6</v>
      </c>
      <c r="D31" s="114">
        <v>30</v>
      </c>
      <c r="E31" s="105">
        <f t="shared" si="3"/>
        <v>18</v>
      </c>
      <c r="F31" s="115">
        <f t="shared" si="4"/>
        <v>0.09</v>
      </c>
      <c r="G31" s="353">
        <f t="shared" si="2"/>
        <v>5472</v>
      </c>
      <c r="H31" s="113">
        <v>304</v>
      </c>
    </row>
    <row r="32" spans="1:8" ht="14.25">
      <c r="A32" s="91" t="s">
        <v>224</v>
      </c>
      <c r="B32" s="109">
        <v>8</v>
      </c>
      <c r="C32" s="105">
        <v>0.6</v>
      </c>
      <c r="D32" s="114">
        <v>15</v>
      </c>
      <c r="E32" s="105">
        <f t="shared" si="3"/>
        <v>9</v>
      </c>
      <c r="F32" s="115">
        <f t="shared" si="4"/>
        <v>0.072</v>
      </c>
      <c r="G32" s="353">
        <f t="shared" si="2"/>
        <v>3537</v>
      </c>
      <c r="H32" s="113">
        <v>393</v>
      </c>
    </row>
    <row r="33" spans="1:8" ht="14.25">
      <c r="A33" s="91" t="s">
        <v>225</v>
      </c>
      <c r="B33" s="109">
        <v>10</v>
      </c>
      <c r="C33" s="105">
        <v>0.6</v>
      </c>
      <c r="D33" s="114">
        <v>15</v>
      </c>
      <c r="E33" s="105">
        <f t="shared" si="3"/>
        <v>9</v>
      </c>
      <c r="F33" s="115">
        <f t="shared" si="4"/>
        <v>0.09</v>
      </c>
      <c r="G33" s="353">
        <f t="shared" si="2"/>
        <v>3834</v>
      </c>
      <c r="H33" s="113">
        <v>426</v>
      </c>
    </row>
    <row r="34" spans="1:8" ht="14.25">
      <c r="A34" s="91" t="s">
        <v>226</v>
      </c>
      <c r="B34" s="109">
        <v>3</v>
      </c>
      <c r="C34" s="105">
        <v>0.6</v>
      </c>
      <c r="D34" s="114">
        <v>30</v>
      </c>
      <c r="E34" s="105">
        <f t="shared" si="3"/>
        <v>18</v>
      </c>
      <c r="F34" s="115">
        <f t="shared" si="4"/>
        <v>0.054</v>
      </c>
      <c r="G34" s="353">
        <f t="shared" si="2"/>
        <v>3384</v>
      </c>
      <c r="H34" s="113">
        <v>188</v>
      </c>
    </row>
    <row r="35" spans="1:8" ht="14.25">
      <c r="A35" s="91" t="s">
        <v>227</v>
      </c>
      <c r="B35" s="109">
        <v>5</v>
      </c>
      <c r="C35" s="105">
        <v>0.6</v>
      </c>
      <c r="D35" s="114">
        <v>30</v>
      </c>
      <c r="E35" s="105">
        <f t="shared" si="3"/>
        <v>18</v>
      </c>
      <c r="F35" s="115">
        <f t="shared" si="4"/>
        <v>0.09</v>
      </c>
      <c r="G35" s="353">
        <f t="shared" si="2"/>
        <v>3654</v>
      </c>
      <c r="H35" s="113">
        <v>203</v>
      </c>
    </row>
    <row r="36" spans="1:8" ht="22.5">
      <c r="A36" s="91" t="s">
        <v>231</v>
      </c>
      <c r="B36" s="109">
        <v>10</v>
      </c>
      <c r="C36" s="105">
        <v>0.6</v>
      </c>
      <c r="D36" s="114">
        <v>15</v>
      </c>
      <c r="E36" s="105">
        <f t="shared" si="3"/>
        <v>9</v>
      </c>
      <c r="F36" s="115">
        <f t="shared" si="4"/>
        <v>0.09</v>
      </c>
      <c r="G36" s="353">
        <f t="shared" si="2"/>
        <v>2367</v>
      </c>
      <c r="H36" s="113">
        <v>263</v>
      </c>
    </row>
    <row r="37" spans="1:8" ht="22.5">
      <c r="A37" s="91" t="s">
        <v>232</v>
      </c>
      <c r="B37" s="109">
        <v>15</v>
      </c>
      <c r="C37" s="105">
        <v>0.6</v>
      </c>
      <c r="D37" s="114">
        <v>15</v>
      </c>
      <c r="E37" s="105">
        <f t="shared" si="3"/>
        <v>9</v>
      </c>
      <c r="F37" s="115">
        <f t="shared" si="4"/>
        <v>0.135</v>
      </c>
      <c r="G37" s="353">
        <f t="shared" si="2"/>
        <v>3357</v>
      </c>
      <c r="H37" s="113">
        <v>373</v>
      </c>
    </row>
    <row r="38" spans="1:8" ht="23.25" thickBot="1">
      <c r="A38" s="99" t="s">
        <v>228</v>
      </c>
      <c r="B38" s="116">
        <v>10</v>
      </c>
      <c r="C38" s="117">
        <v>1.2</v>
      </c>
      <c r="D38" s="118">
        <v>25</v>
      </c>
      <c r="E38" s="117">
        <v>30</v>
      </c>
      <c r="F38" s="119">
        <f t="shared" si="4"/>
        <v>0.3</v>
      </c>
      <c r="G38" s="354">
        <f t="shared" si="2"/>
        <v>4050</v>
      </c>
      <c r="H38" s="120">
        <v>135</v>
      </c>
    </row>
    <row r="39" spans="1:8" ht="15.75" thickBot="1">
      <c r="A39" s="709" t="s">
        <v>229</v>
      </c>
      <c r="B39" s="710"/>
      <c r="C39" s="710"/>
      <c r="D39" s="710"/>
      <c r="E39" s="710"/>
      <c r="F39" s="710"/>
      <c r="G39" s="710"/>
      <c r="H39" s="711"/>
    </row>
    <row r="40" spans="1:8" ht="14.25">
      <c r="A40" s="100" t="s">
        <v>230</v>
      </c>
      <c r="B40" s="121">
        <v>2</v>
      </c>
      <c r="C40" s="122">
        <v>1.2</v>
      </c>
      <c r="D40" s="123">
        <v>25</v>
      </c>
      <c r="E40" s="122">
        <f>C40*D40</f>
        <v>30</v>
      </c>
      <c r="F40" s="124">
        <f aca="true" t="shared" si="5" ref="F40:F45">E40*B40/1000</f>
        <v>0.06</v>
      </c>
      <c r="G40" s="350">
        <f aca="true" t="shared" si="6" ref="G40:G45">H40*E40</f>
        <v>5370</v>
      </c>
      <c r="H40" s="125">
        <v>179</v>
      </c>
    </row>
    <row r="41" spans="1:8" ht="14.25">
      <c r="A41" s="91" t="s">
        <v>230</v>
      </c>
      <c r="B41" s="107">
        <v>3</v>
      </c>
      <c r="C41" s="105">
        <v>1.2</v>
      </c>
      <c r="D41" s="114">
        <v>25</v>
      </c>
      <c r="E41" s="105">
        <f>C41*D41</f>
        <v>30</v>
      </c>
      <c r="F41" s="115">
        <f t="shared" si="5"/>
        <v>0.09</v>
      </c>
      <c r="G41" s="351">
        <f t="shared" si="6"/>
        <v>5460</v>
      </c>
      <c r="H41" s="113">
        <v>182</v>
      </c>
    </row>
    <row r="42" spans="1:8" ht="14.25">
      <c r="A42" s="91" t="s">
        <v>230</v>
      </c>
      <c r="B42" s="107">
        <v>4</v>
      </c>
      <c r="C42" s="105">
        <v>1.2</v>
      </c>
      <c r="D42" s="114">
        <v>25</v>
      </c>
      <c r="E42" s="105">
        <f>C42*D42</f>
        <v>30</v>
      </c>
      <c r="F42" s="115">
        <f t="shared" si="5"/>
        <v>0.12</v>
      </c>
      <c r="G42" s="351">
        <f t="shared" si="6"/>
        <v>5580</v>
      </c>
      <c r="H42" s="113">
        <v>186</v>
      </c>
    </row>
    <row r="43" spans="1:8" ht="14.25">
      <c r="A43" s="91" t="s">
        <v>230</v>
      </c>
      <c r="B43" s="107">
        <v>5</v>
      </c>
      <c r="C43" s="105">
        <v>1.2</v>
      </c>
      <c r="D43" s="114">
        <v>25</v>
      </c>
      <c r="E43" s="105">
        <f>C43*D43</f>
        <v>30</v>
      </c>
      <c r="F43" s="115">
        <f t="shared" si="5"/>
        <v>0.15</v>
      </c>
      <c r="G43" s="351">
        <f t="shared" si="6"/>
        <v>5970</v>
      </c>
      <c r="H43" s="113">
        <v>199</v>
      </c>
    </row>
    <row r="44" spans="1:8" ht="14.25">
      <c r="A44" s="91" t="s">
        <v>230</v>
      </c>
      <c r="B44" s="107">
        <v>8</v>
      </c>
      <c r="C44" s="105">
        <v>1.2</v>
      </c>
      <c r="D44" s="114">
        <v>15</v>
      </c>
      <c r="E44" s="105">
        <v>18</v>
      </c>
      <c r="F44" s="115">
        <f t="shared" si="5"/>
        <v>0.144</v>
      </c>
      <c r="G44" s="351">
        <f t="shared" si="6"/>
        <v>4770</v>
      </c>
      <c r="H44" s="113">
        <v>265</v>
      </c>
    </row>
    <row r="45" spans="1:8" ht="15" thickBot="1">
      <c r="A45" s="92" t="s">
        <v>230</v>
      </c>
      <c r="B45" s="126">
        <v>10</v>
      </c>
      <c r="C45" s="127">
        <v>1.2</v>
      </c>
      <c r="D45" s="128">
        <v>15</v>
      </c>
      <c r="E45" s="127">
        <v>18</v>
      </c>
      <c r="F45" s="129">
        <f t="shared" si="5"/>
        <v>0.18</v>
      </c>
      <c r="G45" s="352">
        <f t="shared" si="6"/>
        <v>5688</v>
      </c>
      <c r="H45" s="130">
        <v>316</v>
      </c>
    </row>
    <row r="46" spans="1:10" ht="15" customHeight="1" thickBot="1">
      <c r="A46" s="701" t="s">
        <v>288</v>
      </c>
      <c r="B46" s="702"/>
      <c r="C46" s="702"/>
      <c r="D46" s="702"/>
      <c r="E46" s="702"/>
      <c r="F46" s="702"/>
      <c r="G46" s="702"/>
      <c r="H46" s="703"/>
      <c r="I46" s="163"/>
      <c r="J46" s="163"/>
    </row>
    <row r="47" spans="1:10" ht="14.25">
      <c r="A47" s="337" t="s">
        <v>289</v>
      </c>
      <c r="B47" s="338">
        <v>6</v>
      </c>
      <c r="C47" s="339">
        <v>1.2</v>
      </c>
      <c r="D47" s="340">
        <v>25</v>
      </c>
      <c r="E47" s="339">
        <v>30</v>
      </c>
      <c r="F47" s="341">
        <v>0.18</v>
      </c>
      <c r="G47" s="343">
        <f>H47*E47</f>
        <v>4144.8</v>
      </c>
      <c r="H47" s="342">
        <v>138.16</v>
      </c>
      <c r="I47" s="169"/>
      <c r="J47" s="170"/>
    </row>
    <row r="48" spans="1:10" ht="14.25">
      <c r="A48" s="171" t="s">
        <v>289</v>
      </c>
      <c r="B48" s="157">
        <v>8</v>
      </c>
      <c r="C48" s="158">
        <v>1.2</v>
      </c>
      <c r="D48" s="159">
        <v>25</v>
      </c>
      <c r="E48" s="158">
        <v>30</v>
      </c>
      <c r="F48" s="160">
        <v>0.24</v>
      </c>
      <c r="G48" s="344">
        <f aca="true" t="shared" si="7" ref="G48:G56">H48*E48</f>
        <v>4984.8</v>
      </c>
      <c r="H48" s="172">
        <v>166.16</v>
      </c>
      <c r="I48" s="169"/>
      <c r="J48" s="170"/>
    </row>
    <row r="49" spans="1:10" ht="15" thickBot="1">
      <c r="A49" s="331" t="s">
        <v>289</v>
      </c>
      <c r="B49" s="332">
        <v>10</v>
      </c>
      <c r="C49" s="333">
        <v>1.2</v>
      </c>
      <c r="D49" s="334">
        <v>25</v>
      </c>
      <c r="E49" s="333">
        <v>30</v>
      </c>
      <c r="F49" s="335">
        <v>0.3</v>
      </c>
      <c r="G49" s="345">
        <f t="shared" si="7"/>
        <v>5831.1</v>
      </c>
      <c r="H49" s="336">
        <v>194.37</v>
      </c>
      <c r="I49" s="169"/>
      <c r="J49" s="170"/>
    </row>
    <row r="50" spans="1:10" ht="15" customHeight="1" thickBot="1">
      <c r="A50" s="701" t="s">
        <v>290</v>
      </c>
      <c r="B50" s="702"/>
      <c r="C50" s="702"/>
      <c r="D50" s="702"/>
      <c r="E50" s="702"/>
      <c r="F50" s="702"/>
      <c r="G50" s="702"/>
      <c r="H50" s="703"/>
      <c r="I50" s="169"/>
      <c r="J50" s="163"/>
    </row>
    <row r="51" spans="1:10" ht="14.25">
      <c r="A51" s="337" t="s">
        <v>291</v>
      </c>
      <c r="B51" s="338">
        <v>2</v>
      </c>
      <c r="C51" s="339">
        <v>1.2</v>
      </c>
      <c r="D51" s="340">
        <v>25</v>
      </c>
      <c r="E51" s="339">
        <v>30</v>
      </c>
      <c r="F51" s="341">
        <v>0.06</v>
      </c>
      <c r="G51" s="343">
        <f t="shared" si="7"/>
        <v>4270.5</v>
      </c>
      <c r="H51" s="342">
        <v>142.35</v>
      </c>
      <c r="I51" s="169"/>
      <c r="J51" s="170"/>
    </row>
    <row r="52" spans="1:10" ht="14.25">
      <c r="A52" s="171" t="s">
        <v>291</v>
      </c>
      <c r="B52" s="157">
        <v>3</v>
      </c>
      <c r="C52" s="158">
        <v>1.2</v>
      </c>
      <c r="D52" s="159">
        <v>25</v>
      </c>
      <c r="E52" s="158">
        <v>30</v>
      </c>
      <c r="F52" s="160">
        <v>0.09</v>
      </c>
      <c r="G52" s="344">
        <f t="shared" si="7"/>
        <v>4819.8</v>
      </c>
      <c r="H52" s="172">
        <v>160.66</v>
      </c>
      <c r="I52" s="169"/>
      <c r="J52" s="170"/>
    </row>
    <row r="53" spans="1:10" ht="14.25">
      <c r="A53" s="171" t="s">
        <v>291</v>
      </c>
      <c r="B53" s="157">
        <v>4</v>
      </c>
      <c r="C53" s="158">
        <v>1.2</v>
      </c>
      <c r="D53" s="159">
        <v>25</v>
      </c>
      <c r="E53" s="158">
        <v>30</v>
      </c>
      <c r="F53" s="160">
        <v>0.12</v>
      </c>
      <c r="G53" s="344">
        <f t="shared" si="7"/>
        <v>5457.3</v>
      </c>
      <c r="H53" s="172">
        <v>181.91</v>
      </c>
      <c r="I53" s="169"/>
      <c r="J53" s="170"/>
    </row>
    <row r="54" spans="1:10" ht="14.25">
      <c r="A54" s="171" t="s">
        <v>291</v>
      </c>
      <c r="B54" s="157">
        <v>5</v>
      </c>
      <c r="C54" s="158">
        <v>1.2</v>
      </c>
      <c r="D54" s="159">
        <v>25</v>
      </c>
      <c r="E54" s="158">
        <v>30</v>
      </c>
      <c r="F54" s="160">
        <v>0.15</v>
      </c>
      <c r="G54" s="344">
        <f t="shared" si="7"/>
        <v>6822.599999999999</v>
      </c>
      <c r="H54" s="172">
        <v>227.42</v>
      </c>
      <c r="I54" s="169"/>
      <c r="J54" s="170"/>
    </row>
    <row r="55" spans="1:10" ht="14.25">
      <c r="A55" s="171" t="s">
        <v>291</v>
      </c>
      <c r="B55" s="157">
        <v>8</v>
      </c>
      <c r="C55" s="158">
        <v>1.2</v>
      </c>
      <c r="D55" s="159">
        <v>15</v>
      </c>
      <c r="E55" s="158">
        <v>18</v>
      </c>
      <c r="F55" s="160">
        <v>0.144</v>
      </c>
      <c r="G55" s="344">
        <f t="shared" si="7"/>
        <v>47262.78</v>
      </c>
      <c r="H55" s="172">
        <v>2625.71</v>
      </c>
      <c r="I55" s="169"/>
      <c r="J55" s="170"/>
    </row>
    <row r="56" spans="1:10" ht="15" thickBot="1">
      <c r="A56" s="331" t="s">
        <v>291</v>
      </c>
      <c r="B56" s="332">
        <v>10</v>
      </c>
      <c r="C56" s="333">
        <v>1.2</v>
      </c>
      <c r="D56" s="334">
        <v>15</v>
      </c>
      <c r="E56" s="333">
        <v>18</v>
      </c>
      <c r="F56" s="335">
        <v>0.18</v>
      </c>
      <c r="G56" s="345">
        <f t="shared" si="7"/>
        <v>5606.099999999999</v>
      </c>
      <c r="H56" s="336">
        <v>311.45</v>
      </c>
      <c r="I56" s="169"/>
      <c r="J56" s="170"/>
    </row>
    <row r="57" spans="1:10" ht="48" customHeight="1" thickBot="1">
      <c r="A57" s="698" t="s">
        <v>355</v>
      </c>
      <c r="B57" s="699"/>
      <c r="C57" s="699"/>
      <c r="D57" s="699"/>
      <c r="E57" s="699"/>
      <c r="F57" s="699"/>
      <c r="G57" s="699"/>
      <c r="H57" s="700"/>
      <c r="I57" s="163"/>
      <c r="J57" s="163"/>
    </row>
    <row r="58" spans="1:10" ht="14.25">
      <c r="A58" s="361" t="s">
        <v>356</v>
      </c>
      <c r="B58" s="362">
        <v>5</v>
      </c>
      <c r="C58" s="362">
        <v>0.6</v>
      </c>
      <c r="D58" s="362">
        <v>30</v>
      </c>
      <c r="E58" s="363">
        <v>18</v>
      </c>
      <c r="F58" s="364">
        <v>0.09</v>
      </c>
      <c r="G58" s="365">
        <v>3240</v>
      </c>
      <c r="H58" s="366">
        <v>180</v>
      </c>
      <c r="I58" s="162"/>
      <c r="J58" s="162"/>
    </row>
    <row r="59" spans="1:10" ht="14.25">
      <c r="A59" s="348" t="s">
        <v>357</v>
      </c>
      <c r="B59" s="347">
        <v>8</v>
      </c>
      <c r="C59" s="347">
        <v>0.6</v>
      </c>
      <c r="D59" s="347">
        <v>15</v>
      </c>
      <c r="E59" s="347">
        <v>9</v>
      </c>
      <c r="F59" s="347">
        <v>0.072</v>
      </c>
      <c r="G59" s="346">
        <v>1890</v>
      </c>
      <c r="H59" s="349">
        <v>210</v>
      </c>
      <c r="I59" s="162"/>
      <c r="J59" s="162"/>
    </row>
    <row r="60" spans="1:10" ht="15" thickBot="1">
      <c r="A60" s="355" t="s">
        <v>358</v>
      </c>
      <c r="B60" s="356">
        <v>10</v>
      </c>
      <c r="C60" s="356">
        <v>0.6</v>
      </c>
      <c r="D60" s="356">
        <v>15</v>
      </c>
      <c r="E60" s="356">
        <v>9</v>
      </c>
      <c r="F60" s="357">
        <v>0.09</v>
      </c>
      <c r="G60" s="358">
        <v>2160</v>
      </c>
      <c r="H60" s="359">
        <v>240</v>
      </c>
      <c r="I60" s="162"/>
      <c r="J60" s="162"/>
    </row>
    <row r="61" spans="1:10" ht="14.25">
      <c r="A61" s="164"/>
      <c r="B61" s="165"/>
      <c r="C61" s="161"/>
      <c r="D61" s="166"/>
      <c r="E61" s="161"/>
      <c r="F61" s="167"/>
      <c r="G61" s="360"/>
      <c r="H61" s="161"/>
      <c r="I61" s="162"/>
      <c r="J61" s="162"/>
    </row>
    <row r="62" spans="1:10" ht="14.25">
      <c r="A62" s="164"/>
      <c r="B62" s="165"/>
      <c r="C62" s="161"/>
      <c r="D62" s="166"/>
      <c r="E62" s="161"/>
      <c r="F62" s="167"/>
      <c r="G62" s="168"/>
      <c r="H62" s="161"/>
      <c r="I62" s="162"/>
      <c r="J62" s="162"/>
    </row>
    <row r="63" spans="1:10" ht="14.25">
      <c r="A63" s="164"/>
      <c r="B63" s="165"/>
      <c r="C63" s="161"/>
      <c r="D63" s="166"/>
      <c r="E63" s="161"/>
      <c r="F63" s="167"/>
      <c r="G63" s="168"/>
      <c r="H63" s="161"/>
      <c r="I63" s="162"/>
      <c r="J63" s="162"/>
    </row>
  </sheetData>
  <sheetProtection formatCells="0" formatColumns="0" formatRows="0" insertColumns="0" insertRows="0" insertHyperlinks="0" deleteColumns="0" deleteRows="0" sort="0" autoFilter="0" pivotTables="0"/>
  <mergeCells count="14">
    <mergeCell ref="G1:H1"/>
    <mergeCell ref="A1:F1"/>
    <mergeCell ref="A2:H2"/>
    <mergeCell ref="A4:H4"/>
    <mergeCell ref="A57:H57"/>
    <mergeCell ref="A50:H50"/>
    <mergeCell ref="A46:H46"/>
    <mergeCell ref="A3:H3"/>
    <mergeCell ref="A6:B6"/>
    <mergeCell ref="A7:B7"/>
    <mergeCell ref="A39:H39"/>
    <mergeCell ref="A10:H10"/>
    <mergeCell ref="A8:B8"/>
    <mergeCell ref="A9:B9"/>
  </mergeCells>
  <hyperlinks>
    <hyperlink ref="G1:H1" location="Оглавление!B5" display="Назад к оглавлению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J410"/>
  <sheetViews>
    <sheetView zoomScalePageLayoutView="0" workbookViewId="0" topLeftCell="A1">
      <selection activeCell="L1" sqref="L1"/>
    </sheetView>
  </sheetViews>
  <sheetFormatPr defaultColWidth="8.88671875" defaultRowHeight="14.25"/>
  <cols>
    <col min="1" max="1" width="11.10546875" style="0" customWidth="1"/>
    <col min="3" max="3" width="0.9921875" style="0" customWidth="1"/>
    <col min="5" max="5" width="3.77734375" style="0" customWidth="1"/>
    <col min="6" max="6" width="6.88671875" style="0" customWidth="1"/>
    <col min="7" max="7" width="5.3359375" style="0" customWidth="1"/>
    <col min="8" max="8" width="6.21484375" style="0" customWidth="1"/>
    <col min="9" max="9" width="8.99609375" style="0" customWidth="1"/>
  </cols>
  <sheetData>
    <row r="1" spans="1:10" ht="165" customHeight="1" thickBot="1">
      <c r="A1" s="717"/>
      <c r="B1" s="718"/>
      <c r="C1" s="718"/>
      <c r="D1" s="718"/>
      <c r="E1" s="718"/>
      <c r="F1" s="718"/>
      <c r="G1" s="718"/>
      <c r="H1" s="758"/>
      <c r="I1" s="541" t="s">
        <v>271</v>
      </c>
      <c r="J1" s="542"/>
    </row>
    <row r="2" spans="1:10" ht="18.75" thickBot="1">
      <c r="A2" s="731" t="s">
        <v>340</v>
      </c>
      <c r="B2" s="732"/>
      <c r="C2" s="732"/>
      <c r="D2" s="732"/>
      <c r="E2" s="732"/>
      <c r="F2" s="732"/>
      <c r="G2" s="732"/>
      <c r="H2" s="732"/>
      <c r="I2" s="732"/>
      <c r="J2" s="733"/>
    </row>
    <row r="3" spans="1:10" ht="14.25">
      <c r="A3" s="734" t="s">
        <v>186</v>
      </c>
      <c r="B3" s="737" t="s">
        <v>285</v>
      </c>
      <c r="C3" s="738"/>
      <c r="D3" s="737" t="s">
        <v>275</v>
      </c>
      <c r="E3" s="738"/>
      <c r="F3" s="743" t="s">
        <v>276</v>
      </c>
      <c r="G3" s="746" t="s">
        <v>277</v>
      </c>
      <c r="H3" s="749" t="s">
        <v>278</v>
      </c>
      <c r="I3" s="752" t="s">
        <v>286</v>
      </c>
      <c r="J3" s="753"/>
    </row>
    <row r="4" spans="1:10" ht="14.25">
      <c r="A4" s="735"/>
      <c r="B4" s="739"/>
      <c r="C4" s="740"/>
      <c r="D4" s="739"/>
      <c r="E4" s="740"/>
      <c r="F4" s="744"/>
      <c r="G4" s="747"/>
      <c r="H4" s="750"/>
      <c r="I4" s="754"/>
      <c r="J4" s="755"/>
    </row>
    <row r="5" spans="1:10" ht="15" thickBot="1">
      <c r="A5" s="736"/>
      <c r="B5" s="741"/>
      <c r="C5" s="742"/>
      <c r="D5" s="741"/>
      <c r="E5" s="742"/>
      <c r="F5" s="745"/>
      <c r="G5" s="748"/>
      <c r="H5" s="751"/>
      <c r="I5" s="756"/>
      <c r="J5" s="757"/>
    </row>
    <row r="6" spans="1:10" ht="23.25" thickBot="1">
      <c r="A6" s="330" t="s">
        <v>279</v>
      </c>
      <c r="B6" s="727">
        <v>50</v>
      </c>
      <c r="C6" s="728"/>
      <c r="D6" s="725">
        <v>600</v>
      </c>
      <c r="E6" s="726"/>
      <c r="F6" s="326">
        <v>3000</v>
      </c>
      <c r="G6" s="326">
        <v>1.8</v>
      </c>
      <c r="H6" s="325">
        <f>I6/1.8</f>
        <v>694.4444444444445</v>
      </c>
      <c r="I6" s="727">
        <v>1250</v>
      </c>
      <c r="J6" s="729"/>
    </row>
    <row r="7" spans="1:10" ht="23.25" thickBot="1">
      <c r="A7" s="329" t="s">
        <v>280</v>
      </c>
      <c r="B7" s="725">
        <v>25</v>
      </c>
      <c r="C7" s="730"/>
      <c r="D7" s="725">
        <v>600</v>
      </c>
      <c r="E7" s="726"/>
      <c r="F7" s="326">
        <v>3000</v>
      </c>
      <c r="G7" s="326">
        <v>1.8</v>
      </c>
      <c r="H7" s="324">
        <f>I7/G7</f>
        <v>445</v>
      </c>
      <c r="I7" s="725">
        <v>801</v>
      </c>
      <c r="J7" s="726"/>
    </row>
    <row r="8" spans="1:10" ht="23.25" thickBot="1">
      <c r="A8" s="329" t="s">
        <v>281</v>
      </c>
      <c r="B8" s="725">
        <v>50</v>
      </c>
      <c r="C8" s="730"/>
      <c r="D8" s="725">
        <v>600</v>
      </c>
      <c r="E8" s="726"/>
      <c r="F8" s="326">
        <v>2800</v>
      </c>
      <c r="G8" s="326">
        <v>1.68</v>
      </c>
      <c r="H8" s="324">
        <f>I8/G8</f>
        <v>997.0238095238095</v>
      </c>
      <c r="I8" s="725">
        <v>1675</v>
      </c>
      <c r="J8" s="726"/>
    </row>
    <row r="9" spans="1:10" ht="23.25" thickBot="1">
      <c r="A9" s="329" t="s">
        <v>282</v>
      </c>
      <c r="B9" s="725">
        <v>10</v>
      </c>
      <c r="C9" s="730"/>
      <c r="D9" s="725">
        <v>600</v>
      </c>
      <c r="E9" s="726"/>
      <c r="F9" s="326">
        <v>3000</v>
      </c>
      <c r="G9" s="326">
        <v>1.8</v>
      </c>
      <c r="H9" s="324">
        <f>I9/G9</f>
        <v>300</v>
      </c>
      <c r="I9" s="725">
        <v>540</v>
      </c>
      <c r="J9" s="726"/>
    </row>
    <row r="10" spans="1:10" ht="23.25" thickBot="1">
      <c r="A10" s="329" t="s">
        <v>283</v>
      </c>
      <c r="B10" s="725">
        <v>12</v>
      </c>
      <c r="C10" s="730"/>
      <c r="D10" s="725">
        <v>600</v>
      </c>
      <c r="E10" s="726"/>
      <c r="F10" s="326">
        <v>3000</v>
      </c>
      <c r="G10" s="326">
        <v>1.8</v>
      </c>
      <c r="H10" s="324">
        <f>I10/G10</f>
        <v>336.1111111111111</v>
      </c>
      <c r="I10" s="725">
        <v>605</v>
      </c>
      <c r="J10" s="726"/>
    </row>
    <row r="11" spans="1:10" ht="23.25" customHeight="1" thickBot="1">
      <c r="A11" s="328" t="s">
        <v>284</v>
      </c>
      <c r="B11" s="727">
        <v>12</v>
      </c>
      <c r="C11" s="728"/>
      <c r="D11" s="727">
        <v>600</v>
      </c>
      <c r="E11" s="729"/>
      <c r="F11" s="327">
        <v>3000</v>
      </c>
      <c r="G11" s="327">
        <v>1.8</v>
      </c>
      <c r="H11" s="325">
        <f>I11/G11</f>
        <v>366.6666666666667</v>
      </c>
      <c r="I11" s="727">
        <v>660</v>
      </c>
      <c r="J11" s="729"/>
    </row>
    <row r="12" ht="15" thickBot="1"/>
    <row r="13" spans="2:9" ht="14.25">
      <c r="B13" s="150"/>
      <c r="C13" s="142"/>
      <c r="D13" s="142"/>
      <c r="E13" s="142"/>
      <c r="F13" s="142"/>
      <c r="G13" s="142"/>
      <c r="H13" s="142"/>
      <c r="I13" s="151"/>
    </row>
    <row r="14" spans="2:9" ht="14.25">
      <c r="B14" s="152"/>
      <c r="C14" s="1"/>
      <c r="D14" s="1"/>
      <c r="E14" s="1"/>
      <c r="F14" s="1"/>
      <c r="G14" s="1"/>
      <c r="H14" s="1"/>
      <c r="I14" s="153"/>
    </row>
    <row r="15" spans="2:9" ht="14.25">
      <c r="B15" s="152"/>
      <c r="C15" s="1"/>
      <c r="D15" s="1"/>
      <c r="E15" s="1"/>
      <c r="F15" s="1"/>
      <c r="G15" s="1"/>
      <c r="H15" s="1"/>
      <c r="I15" s="153"/>
    </row>
    <row r="16" spans="2:9" ht="14.25">
      <c r="B16" s="152"/>
      <c r="C16" s="1"/>
      <c r="D16" s="1"/>
      <c r="E16" s="1"/>
      <c r="F16" s="1"/>
      <c r="G16" s="1"/>
      <c r="H16" s="1"/>
      <c r="I16" s="153"/>
    </row>
    <row r="17" spans="2:9" ht="14.25">
      <c r="B17" s="152"/>
      <c r="C17" s="1"/>
      <c r="D17" s="1"/>
      <c r="E17" s="1"/>
      <c r="F17" s="1"/>
      <c r="G17" s="1"/>
      <c r="H17" s="1"/>
      <c r="I17" s="153"/>
    </row>
    <row r="18" spans="2:9" ht="14.25">
      <c r="B18" s="152"/>
      <c r="C18" s="1"/>
      <c r="D18" s="1"/>
      <c r="E18" s="1"/>
      <c r="F18" s="1"/>
      <c r="G18" s="1"/>
      <c r="H18" s="1"/>
      <c r="I18" s="153"/>
    </row>
    <row r="19" spans="2:9" ht="14.25">
      <c r="B19" s="152"/>
      <c r="C19" s="1"/>
      <c r="D19" s="1"/>
      <c r="E19" s="1"/>
      <c r="F19" s="1"/>
      <c r="G19" s="1"/>
      <c r="H19" s="1"/>
      <c r="I19" s="153"/>
    </row>
    <row r="20" spans="2:9" ht="14.25">
      <c r="B20" s="152"/>
      <c r="C20" s="1"/>
      <c r="D20" s="1"/>
      <c r="E20" s="1"/>
      <c r="F20" s="1"/>
      <c r="G20" s="1"/>
      <c r="H20" s="1"/>
      <c r="I20" s="153"/>
    </row>
    <row r="21" spans="2:9" ht="14.25">
      <c r="B21" s="152"/>
      <c r="C21" s="1"/>
      <c r="D21" s="1"/>
      <c r="E21" s="1"/>
      <c r="F21" s="1"/>
      <c r="G21" s="1"/>
      <c r="H21" s="1"/>
      <c r="I21" s="153"/>
    </row>
    <row r="22" spans="2:9" ht="14.25">
      <c r="B22" s="152"/>
      <c r="C22" s="1"/>
      <c r="D22" s="1"/>
      <c r="E22" s="1"/>
      <c r="F22" s="1"/>
      <c r="G22" s="1"/>
      <c r="H22" s="1"/>
      <c r="I22" s="153"/>
    </row>
    <row r="23" spans="2:9" ht="14.25">
      <c r="B23" s="152"/>
      <c r="C23" s="1"/>
      <c r="D23" s="1"/>
      <c r="E23" s="1"/>
      <c r="F23" s="1"/>
      <c r="G23" s="1"/>
      <c r="H23" s="1"/>
      <c r="I23" s="153"/>
    </row>
    <row r="24" spans="2:9" ht="14.25">
      <c r="B24" s="152"/>
      <c r="C24" s="1"/>
      <c r="D24" s="1"/>
      <c r="E24" s="1"/>
      <c r="F24" s="1"/>
      <c r="G24" s="1"/>
      <c r="H24" s="1"/>
      <c r="I24" s="153"/>
    </row>
    <row r="25" spans="2:9" ht="14.25">
      <c r="B25" s="152"/>
      <c r="C25" s="1"/>
      <c r="D25" s="1"/>
      <c r="E25" s="1"/>
      <c r="F25" s="1"/>
      <c r="G25" s="1"/>
      <c r="H25" s="1"/>
      <c r="I25" s="153"/>
    </row>
    <row r="26" spans="2:9" ht="14.25">
      <c r="B26" s="152"/>
      <c r="C26" s="1"/>
      <c r="D26" s="1"/>
      <c r="E26" s="1"/>
      <c r="F26" s="1"/>
      <c r="G26" s="1"/>
      <c r="H26" s="1"/>
      <c r="I26" s="153"/>
    </row>
    <row r="27" spans="2:9" ht="14.25">
      <c r="B27" s="152"/>
      <c r="C27" s="1"/>
      <c r="D27" s="1"/>
      <c r="E27" s="1"/>
      <c r="F27" s="1"/>
      <c r="G27" s="1"/>
      <c r="H27" s="1"/>
      <c r="I27" s="153"/>
    </row>
    <row r="28" spans="2:9" ht="14.25">
      <c r="B28" s="152"/>
      <c r="C28" s="1"/>
      <c r="D28" s="1"/>
      <c r="E28" s="1"/>
      <c r="F28" s="1"/>
      <c r="G28" s="1"/>
      <c r="H28" s="1"/>
      <c r="I28" s="153"/>
    </row>
    <row r="29" spans="2:9" ht="14.25">
      <c r="B29" s="152"/>
      <c r="C29" s="1"/>
      <c r="D29" s="1"/>
      <c r="E29" s="1"/>
      <c r="F29" s="1"/>
      <c r="G29" s="1"/>
      <c r="H29" s="1"/>
      <c r="I29" s="153"/>
    </row>
    <row r="30" spans="2:9" ht="14.25">
      <c r="B30" s="152"/>
      <c r="C30" s="1"/>
      <c r="D30" s="1"/>
      <c r="E30" s="1"/>
      <c r="F30" s="1"/>
      <c r="G30" s="1"/>
      <c r="H30" s="1"/>
      <c r="I30" s="153"/>
    </row>
    <row r="31" spans="2:9" ht="14.25">
      <c r="B31" s="152"/>
      <c r="C31" s="1"/>
      <c r="D31" s="1"/>
      <c r="E31" s="1"/>
      <c r="F31" s="1"/>
      <c r="G31" s="1"/>
      <c r="H31" s="1"/>
      <c r="I31" s="153"/>
    </row>
    <row r="32" spans="2:9" ht="14.25">
      <c r="B32" s="152"/>
      <c r="C32" s="1"/>
      <c r="D32" s="1"/>
      <c r="E32" s="1"/>
      <c r="F32" s="1"/>
      <c r="G32" s="1"/>
      <c r="H32" s="1"/>
      <c r="I32" s="153"/>
    </row>
    <row r="33" spans="2:9" ht="14.25">
      <c r="B33" s="152"/>
      <c r="C33" s="1"/>
      <c r="D33" s="1"/>
      <c r="E33" s="1"/>
      <c r="F33" s="1"/>
      <c r="G33" s="1"/>
      <c r="H33" s="1"/>
      <c r="I33" s="153"/>
    </row>
    <row r="34" spans="2:9" ht="14.25">
      <c r="B34" s="152"/>
      <c r="C34" s="1"/>
      <c r="D34" s="1"/>
      <c r="E34" s="1"/>
      <c r="F34" s="1"/>
      <c r="G34" s="1"/>
      <c r="H34" s="1"/>
      <c r="I34" s="153"/>
    </row>
    <row r="35" spans="2:9" ht="14.25">
      <c r="B35" s="152"/>
      <c r="C35" s="1"/>
      <c r="D35" s="1"/>
      <c r="E35" s="1"/>
      <c r="F35" s="1"/>
      <c r="G35" s="1"/>
      <c r="H35" s="1"/>
      <c r="I35" s="153"/>
    </row>
    <row r="36" spans="2:9" ht="14.25">
      <c r="B36" s="152"/>
      <c r="C36" s="1"/>
      <c r="D36" s="1"/>
      <c r="E36" s="1"/>
      <c r="F36" s="1"/>
      <c r="G36" s="1"/>
      <c r="H36" s="1"/>
      <c r="I36" s="153"/>
    </row>
    <row r="37" spans="2:9" ht="14.25">
      <c r="B37" s="152"/>
      <c r="C37" s="1"/>
      <c r="D37" s="1"/>
      <c r="E37" s="1"/>
      <c r="F37" s="1"/>
      <c r="G37" s="1"/>
      <c r="H37" s="1"/>
      <c r="I37" s="153"/>
    </row>
    <row r="38" spans="2:9" ht="14.25">
      <c r="B38" s="152"/>
      <c r="C38" s="1"/>
      <c r="D38" s="1"/>
      <c r="E38" s="1"/>
      <c r="F38" s="1"/>
      <c r="G38" s="1"/>
      <c r="H38" s="1"/>
      <c r="I38" s="153"/>
    </row>
    <row r="39" spans="2:9" ht="14.25">
      <c r="B39" s="152"/>
      <c r="C39" s="1"/>
      <c r="D39" s="1"/>
      <c r="E39" s="1"/>
      <c r="F39" s="1"/>
      <c r="G39" s="1"/>
      <c r="H39" s="1"/>
      <c r="I39" s="153"/>
    </row>
    <row r="40" spans="2:9" ht="14.25">
      <c r="B40" s="152"/>
      <c r="C40" s="1"/>
      <c r="D40" s="1"/>
      <c r="E40" s="1"/>
      <c r="F40" s="1"/>
      <c r="G40" s="1"/>
      <c r="H40" s="1"/>
      <c r="I40" s="153"/>
    </row>
    <row r="41" spans="2:9" ht="14.25">
      <c r="B41" s="152"/>
      <c r="C41" s="1"/>
      <c r="D41" s="1"/>
      <c r="E41" s="1"/>
      <c r="F41" s="1"/>
      <c r="G41" s="1"/>
      <c r="H41" s="1"/>
      <c r="I41" s="153"/>
    </row>
    <row r="42" spans="2:9" ht="14.25">
      <c r="B42" s="152"/>
      <c r="C42" s="1"/>
      <c r="D42" s="1"/>
      <c r="E42" s="1"/>
      <c r="F42" s="1"/>
      <c r="G42" s="1"/>
      <c r="H42" s="1"/>
      <c r="I42" s="153"/>
    </row>
    <row r="43" spans="2:9" ht="14.25">
      <c r="B43" s="152"/>
      <c r="C43" s="1"/>
      <c r="D43" s="1"/>
      <c r="E43" s="1"/>
      <c r="F43" s="1"/>
      <c r="G43" s="1"/>
      <c r="H43" s="1"/>
      <c r="I43" s="153"/>
    </row>
    <row r="44" spans="2:9" ht="14.25">
      <c r="B44" s="152"/>
      <c r="C44" s="1"/>
      <c r="D44" s="1"/>
      <c r="E44" s="1"/>
      <c r="F44" s="1"/>
      <c r="G44" s="1"/>
      <c r="H44" s="1"/>
      <c r="I44" s="153"/>
    </row>
    <row r="45" spans="2:9" ht="15" thickBot="1">
      <c r="B45" s="154"/>
      <c r="C45" s="155"/>
      <c r="D45" s="155"/>
      <c r="E45" s="155"/>
      <c r="F45" s="155"/>
      <c r="G45" s="155"/>
      <c r="H45" s="155"/>
      <c r="I45" s="156"/>
    </row>
    <row r="410" ht="14.25">
      <c r="C410" t="s">
        <v>287</v>
      </c>
    </row>
  </sheetData>
  <sheetProtection/>
  <mergeCells count="28">
    <mergeCell ref="I1:J1"/>
    <mergeCell ref="A2:J2"/>
    <mergeCell ref="A3:A5"/>
    <mergeCell ref="B3:C5"/>
    <mergeCell ref="D3:E5"/>
    <mergeCell ref="F3:F5"/>
    <mergeCell ref="G3:G5"/>
    <mergeCell ref="H3:H5"/>
    <mergeCell ref="I3:J5"/>
    <mergeCell ref="A1:H1"/>
    <mergeCell ref="B11:C11"/>
    <mergeCell ref="D11:E11"/>
    <mergeCell ref="I11:J11"/>
    <mergeCell ref="B8:C8"/>
    <mergeCell ref="D8:E8"/>
    <mergeCell ref="I8:J8"/>
    <mergeCell ref="B9:C9"/>
    <mergeCell ref="D9:E9"/>
    <mergeCell ref="I9:J9"/>
    <mergeCell ref="B10:C10"/>
    <mergeCell ref="D10:E10"/>
    <mergeCell ref="I10:J10"/>
    <mergeCell ref="B6:C6"/>
    <mergeCell ref="D6:E6"/>
    <mergeCell ref="I6:J6"/>
    <mergeCell ref="B7:C7"/>
    <mergeCell ref="D7:E7"/>
    <mergeCell ref="I7:J7"/>
  </mergeCells>
  <hyperlinks>
    <hyperlink ref="I1:J1" location="Оглавление!B5" display="Назад к оглавлению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8"/>
  </sheetPr>
  <dimension ref="A1:K67"/>
  <sheetViews>
    <sheetView zoomScalePageLayoutView="0" workbookViewId="0" topLeftCell="A1">
      <selection activeCell="A8" sqref="A8:J8"/>
    </sheetView>
  </sheetViews>
  <sheetFormatPr defaultColWidth="8.88671875" defaultRowHeight="14.25"/>
  <cols>
    <col min="10" max="10" width="11.21484375" style="0" customWidth="1"/>
    <col min="11" max="11" width="13.6640625" style="0" customWidth="1"/>
  </cols>
  <sheetData>
    <row r="1" spans="1:11" ht="162.75" customHeight="1" thickBot="1">
      <c r="A1" s="801"/>
      <c r="B1" s="802"/>
      <c r="C1" s="802"/>
      <c r="D1" s="802"/>
      <c r="E1" s="802"/>
      <c r="F1" s="802"/>
      <c r="G1" s="802"/>
      <c r="H1" s="802"/>
      <c r="I1" s="802"/>
      <c r="J1" s="803"/>
      <c r="K1" s="261" t="s">
        <v>271</v>
      </c>
    </row>
    <row r="2" spans="1:10" ht="48.75" customHeight="1">
      <c r="A2" s="804" t="s">
        <v>375</v>
      </c>
      <c r="B2" s="805"/>
      <c r="C2" s="805"/>
      <c r="D2" s="805"/>
      <c r="E2" s="805"/>
      <c r="F2" s="805"/>
      <c r="G2" s="805"/>
      <c r="H2" s="805"/>
      <c r="I2" s="805"/>
      <c r="J2" s="806"/>
    </row>
    <row r="3" spans="1:10" ht="26.25" customHeight="1">
      <c r="A3" s="804" t="s">
        <v>130</v>
      </c>
      <c r="B3" s="807"/>
      <c r="C3" s="807"/>
      <c r="D3" s="807"/>
      <c r="E3" s="807"/>
      <c r="F3" s="807"/>
      <c r="G3" s="807"/>
      <c r="H3" s="807"/>
      <c r="I3" s="807"/>
      <c r="J3" s="808"/>
    </row>
    <row r="4" spans="1:10" ht="14.25">
      <c r="A4" s="224"/>
      <c r="B4" s="225"/>
      <c r="C4" s="225"/>
      <c r="D4" s="225"/>
      <c r="E4" s="225"/>
      <c r="F4" s="225"/>
      <c r="G4" s="225"/>
      <c r="H4" s="225"/>
      <c r="I4" s="225"/>
      <c r="J4" s="226"/>
    </row>
    <row r="5" spans="1:10" ht="14.25" customHeight="1" thickBot="1">
      <c r="A5" s="227"/>
      <c r="B5" s="228"/>
      <c r="C5" s="228"/>
      <c r="D5" s="228"/>
      <c r="E5" s="228"/>
      <c r="F5" s="228"/>
      <c r="G5" s="228"/>
      <c r="H5" s="228"/>
      <c r="I5" s="228"/>
      <c r="J5" s="229"/>
    </row>
    <row r="6" spans="1:10" ht="15" hidden="1" thickBot="1">
      <c r="A6" s="152"/>
      <c r="B6" s="1"/>
      <c r="C6" s="1"/>
      <c r="D6" s="1"/>
      <c r="E6" s="1"/>
      <c r="F6" s="1"/>
      <c r="G6" s="1"/>
      <c r="H6" s="1"/>
      <c r="I6" s="1"/>
      <c r="J6" s="153"/>
    </row>
    <row r="7" spans="1:10" ht="15" hidden="1" thickBot="1">
      <c r="A7" s="152"/>
      <c r="B7" s="1"/>
      <c r="C7" s="1"/>
      <c r="D7" s="1"/>
      <c r="E7" s="1"/>
      <c r="F7" s="1"/>
      <c r="G7" s="1"/>
      <c r="H7" s="1"/>
      <c r="I7" s="1"/>
      <c r="J7" s="153"/>
    </row>
    <row r="8" spans="1:11" ht="15" thickBot="1">
      <c r="A8" s="717" t="s">
        <v>379</v>
      </c>
      <c r="B8" s="718"/>
      <c r="C8" s="718"/>
      <c r="D8" s="718"/>
      <c r="E8" s="718"/>
      <c r="F8" s="718"/>
      <c r="G8" s="718"/>
      <c r="H8" s="718"/>
      <c r="I8" s="718"/>
      <c r="J8" s="758"/>
      <c r="K8" s="170"/>
    </row>
    <row r="9" spans="1:11" ht="17.25" thickBot="1">
      <c r="A9" s="787" t="s">
        <v>294</v>
      </c>
      <c r="B9" s="788"/>
      <c r="C9" s="788"/>
      <c r="D9" s="788"/>
      <c r="E9" s="788"/>
      <c r="F9" s="788"/>
      <c r="G9" s="788"/>
      <c r="H9" s="788"/>
      <c r="I9" s="788"/>
      <c r="J9" s="789"/>
      <c r="K9" s="170"/>
    </row>
    <row r="10" spans="1:11" ht="15.75">
      <c r="A10" s="809" t="s">
        <v>295</v>
      </c>
      <c r="B10" s="810"/>
      <c r="C10" s="810"/>
      <c r="D10" s="810"/>
      <c r="E10" s="810"/>
      <c r="F10" s="810"/>
      <c r="G10" s="230" t="s">
        <v>296</v>
      </c>
      <c r="H10" s="792">
        <v>470</v>
      </c>
      <c r="I10" s="793"/>
      <c r="J10" s="794"/>
      <c r="K10" s="170"/>
    </row>
    <row r="11" spans="1:11" ht="16.5" thickBot="1">
      <c r="A11" s="811" t="s">
        <v>297</v>
      </c>
      <c r="B11" s="812"/>
      <c r="C11" s="812"/>
      <c r="D11" s="812"/>
      <c r="E11" s="812"/>
      <c r="F11" s="812"/>
      <c r="G11" s="231" t="s">
        <v>296</v>
      </c>
      <c r="H11" s="795">
        <v>470</v>
      </c>
      <c r="I11" s="796"/>
      <c r="J11" s="797"/>
      <c r="K11" s="170"/>
    </row>
    <row r="12" spans="1:11" ht="17.25" customHeight="1" thickBot="1">
      <c r="A12" s="787" t="s">
        <v>298</v>
      </c>
      <c r="B12" s="788"/>
      <c r="C12" s="788"/>
      <c r="D12" s="788"/>
      <c r="E12" s="788"/>
      <c r="F12" s="788"/>
      <c r="G12" s="788"/>
      <c r="H12" s="788"/>
      <c r="I12" s="788"/>
      <c r="J12" s="789"/>
      <c r="K12" s="232"/>
    </row>
    <row r="13" spans="1:11" ht="18" customHeight="1">
      <c r="A13" s="790" t="s">
        <v>299</v>
      </c>
      <c r="B13" s="791"/>
      <c r="C13" s="791"/>
      <c r="D13" s="791"/>
      <c r="E13" s="791"/>
      <c r="F13" s="791"/>
      <c r="G13" s="230" t="s">
        <v>300</v>
      </c>
      <c r="H13" s="798">
        <v>42.5</v>
      </c>
      <c r="I13" s="799"/>
      <c r="J13" s="800"/>
      <c r="K13" s="170"/>
    </row>
    <row r="14" spans="1:11" ht="17.25" customHeight="1">
      <c r="A14" s="769" t="s">
        <v>301</v>
      </c>
      <c r="B14" s="770"/>
      <c r="C14" s="770"/>
      <c r="D14" s="770"/>
      <c r="E14" s="770"/>
      <c r="F14" s="770"/>
      <c r="G14" s="233" t="s">
        <v>300</v>
      </c>
      <c r="H14" s="784">
        <v>68</v>
      </c>
      <c r="I14" s="785"/>
      <c r="J14" s="786"/>
      <c r="K14" s="170"/>
    </row>
    <row r="15" spans="1:11" ht="13.5" customHeight="1">
      <c r="A15" s="769" t="s">
        <v>302</v>
      </c>
      <c r="B15" s="770"/>
      <c r="C15" s="770"/>
      <c r="D15" s="770"/>
      <c r="E15" s="770"/>
      <c r="F15" s="770"/>
      <c r="G15" s="233" t="s">
        <v>300</v>
      </c>
      <c r="H15" s="779">
        <v>77</v>
      </c>
      <c r="I15" s="780"/>
      <c r="J15" s="781"/>
      <c r="K15" s="170"/>
    </row>
    <row r="16" spans="1:11" ht="15" customHeight="1">
      <c r="A16" s="769" t="s">
        <v>303</v>
      </c>
      <c r="B16" s="770"/>
      <c r="C16" s="770"/>
      <c r="D16" s="770"/>
      <c r="E16" s="770"/>
      <c r="F16" s="770"/>
      <c r="G16" s="233" t="s">
        <v>300</v>
      </c>
      <c r="H16" s="779">
        <v>95</v>
      </c>
      <c r="I16" s="780"/>
      <c r="J16" s="781"/>
      <c r="K16" s="170"/>
    </row>
    <row r="17" spans="1:11" ht="15" customHeight="1">
      <c r="A17" s="769" t="s">
        <v>304</v>
      </c>
      <c r="B17" s="770"/>
      <c r="C17" s="770"/>
      <c r="D17" s="770"/>
      <c r="E17" s="770"/>
      <c r="F17" s="770"/>
      <c r="G17" s="233" t="s">
        <v>300</v>
      </c>
      <c r="H17" s="779">
        <v>117</v>
      </c>
      <c r="I17" s="780"/>
      <c r="J17" s="781"/>
      <c r="K17" s="170"/>
    </row>
    <row r="18" spans="1:11" ht="15.75">
      <c r="A18" s="769" t="s">
        <v>305</v>
      </c>
      <c r="B18" s="770"/>
      <c r="C18" s="770"/>
      <c r="D18" s="770"/>
      <c r="E18" s="770"/>
      <c r="F18" s="770"/>
      <c r="G18" s="233" t="s">
        <v>300</v>
      </c>
      <c r="H18" s="779">
        <v>7.9</v>
      </c>
      <c r="I18" s="780"/>
      <c r="J18" s="781"/>
      <c r="K18" s="170"/>
    </row>
    <row r="19" spans="1:11" ht="15.75">
      <c r="A19" s="769" t="s">
        <v>306</v>
      </c>
      <c r="B19" s="770"/>
      <c r="C19" s="770"/>
      <c r="D19" s="770"/>
      <c r="E19" s="770"/>
      <c r="F19" s="770"/>
      <c r="G19" s="233" t="s">
        <v>300</v>
      </c>
      <c r="H19" s="779">
        <v>3.3</v>
      </c>
      <c r="I19" s="780"/>
      <c r="J19" s="781"/>
      <c r="K19" s="170"/>
    </row>
    <row r="20" spans="1:11" ht="15.75">
      <c r="A20" s="769" t="s">
        <v>307</v>
      </c>
      <c r="B20" s="770"/>
      <c r="C20" s="770"/>
      <c r="D20" s="770"/>
      <c r="E20" s="770"/>
      <c r="F20" s="770"/>
      <c r="G20" s="233" t="s">
        <v>300</v>
      </c>
      <c r="H20" s="779">
        <v>5.9</v>
      </c>
      <c r="I20" s="780"/>
      <c r="J20" s="781"/>
      <c r="K20" s="170"/>
    </row>
    <row r="21" spans="1:11" ht="15.75">
      <c r="A21" s="769" t="s">
        <v>308</v>
      </c>
      <c r="B21" s="770"/>
      <c r="C21" s="770"/>
      <c r="D21" s="770"/>
      <c r="E21" s="770"/>
      <c r="F21" s="770"/>
      <c r="G21" s="233" t="s">
        <v>300</v>
      </c>
      <c r="H21" s="779">
        <v>32.5</v>
      </c>
      <c r="I21" s="780"/>
      <c r="J21" s="781"/>
      <c r="K21" s="170"/>
    </row>
    <row r="22" spans="1:11" ht="15.75">
      <c r="A22" s="769" t="s">
        <v>309</v>
      </c>
      <c r="B22" s="770"/>
      <c r="C22" s="770"/>
      <c r="D22" s="770"/>
      <c r="E22" s="770"/>
      <c r="F22" s="770"/>
      <c r="G22" s="233" t="s">
        <v>300</v>
      </c>
      <c r="H22" s="779">
        <v>29</v>
      </c>
      <c r="I22" s="780"/>
      <c r="J22" s="781"/>
      <c r="K22" s="170"/>
    </row>
    <row r="23" spans="1:11" ht="15.75">
      <c r="A23" s="782" t="s">
        <v>310</v>
      </c>
      <c r="B23" s="783"/>
      <c r="C23" s="783"/>
      <c r="D23" s="783"/>
      <c r="E23" s="783"/>
      <c r="F23" s="783"/>
      <c r="G23" s="233" t="s">
        <v>300</v>
      </c>
      <c r="H23" s="779">
        <v>35</v>
      </c>
      <c r="I23" s="780"/>
      <c r="J23" s="781"/>
      <c r="K23" s="170"/>
    </row>
    <row r="24" spans="1:11" ht="15.75">
      <c r="A24" s="769" t="s">
        <v>311</v>
      </c>
      <c r="B24" s="770"/>
      <c r="C24" s="770"/>
      <c r="D24" s="770"/>
      <c r="E24" s="770"/>
      <c r="F24" s="770"/>
      <c r="G24" s="233" t="s">
        <v>300</v>
      </c>
      <c r="H24" s="779">
        <v>98</v>
      </c>
      <c r="I24" s="780"/>
      <c r="J24" s="781"/>
      <c r="K24" s="170"/>
    </row>
    <row r="25" spans="1:11" ht="15.75">
      <c r="A25" s="769" t="s">
        <v>312</v>
      </c>
      <c r="B25" s="770"/>
      <c r="C25" s="770"/>
      <c r="D25" s="770"/>
      <c r="E25" s="770"/>
      <c r="F25" s="770"/>
      <c r="G25" s="233" t="s">
        <v>300</v>
      </c>
      <c r="H25" s="779">
        <v>112</v>
      </c>
      <c r="I25" s="780"/>
      <c r="J25" s="781"/>
      <c r="K25" s="170"/>
    </row>
    <row r="26" spans="1:11" ht="15.75">
      <c r="A26" s="769" t="s">
        <v>313</v>
      </c>
      <c r="B26" s="770"/>
      <c r="C26" s="770"/>
      <c r="D26" s="770"/>
      <c r="E26" s="770"/>
      <c r="F26" s="770"/>
      <c r="G26" s="233" t="s">
        <v>300</v>
      </c>
      <c r="H26" s="779">
        <v>135</v>
      </c>
      <c r="I26" s="780"/>
      <c r="J26" s="781"/>
      <c r="K26" s="170"/>
    </row>
    <row r="27" spans="1:11" ht="204.75" customHeight="1" thickBot="1">
      <c r="A27" s="771"/>
      <c r="B27" s="772"/>
      <c r="C27" s="772"/>
      <c r="D27" s="772"/>
      <c r="E27" s="772"/>
      <c r="F27" s="772"/>
      <c r="G27" s="772"/>
      <c r="H27" s="772"/>
      <c r="I27" s="772"/>
      <c r="J27" s="773"/>
      <c r="K27" s="170"/>
    </row>
    <row r="28" spans="1:11" ht="18" customHeight="1" thickBot="1">
      <c r="A28" s="774" t="s">
        <v>314</v>
      </c>
      <c r="B28" s="775"/>
      <c r="C28" s="775"/>
      <c r="D28" s="775"/>
      <c r="E28" s="775"/>
      <c r="F28" s="775"/>
      <c r="G28" s="775"/>
      <c r="H28" s="775"/>
      <c r="I28" s="775"/>
      <c r="J28" s="776"/>
      <c r="K28" s="170"/>
    </row>
    <row r="29" spans="1:11" ht="14.25">
      <c r="A29" s="777" t="s">
        <v>315</v>
      </c>
      <c r="B29" s="778"/>
      <c r="C29" s="778"/>
      <c r="D29" s="778"/>
      <c r="E29" s="778"/>
      <c r="F29" s="778"/>
      <c r="G29" s="235" t="s">
        <v>147</v>
      </c>
      <c r="H29" s="236">
        <v>11.3</v>
      </c>
      <c r="I29" s="236"/>
      <c r="J29" s="257"/>
      <c r="K29" s="234"/>
    </row>
    <row r="30" spans="1:11" ht="14.25">
      <c r="A30" s="761" t="s">
        <v>316</v>
      </c>
      <c r="B30" s="762"/>
      <c r="C30" s="762"/>
      <c r="D30" s="762"/>
      <c r="E30" s="762"/>
      <c r="F30" s="762"/>
      <c r="G30" s="237" t="s">
        <v>147</v>
      </c>
      <c r="H30" s="238">
        <v>18</v>
      </c>
      <c r="I30" s="239"/>
      <c r="J30" s="258"/>
      <c r="K30" s="170"/>
    </row>
    <row r="31" spans="1:11" ht="14.25">
      <c r="A31" s="767" t="s">
        <v>317</v>
      </c>
      <c r="B31" s="768"/>
      <c r="C31" s="768"/>
      <c r="D31" s="768"/>
      <c r="E31" s="768"/>
      <c r="F31" s="768"/>
      <c r="G31" s="240" t="s">
        <v>147</v>
      </c>
      <c r="H31" s="241">
        <v>19.75</v>
      </c>
      <c r="I31" s="242"/>
      <c r="J31" s="259"/>
      <c r="K31" s="170"/>
    </row>
    <row r="32" spans="1:11" ht="14.25">
      <c r="A32" s="767" t="s">
        <v>318</v>
      </c>
      <c r="B32" s="768"/>
      <c r="C32" s="768"/>
      <c r="D32" s="768"/>
      <c r="E32" s="768"/>
      <c r="F32" s="768"/>
      <c r="G32" s="240" t="s">
        <v>147</v>
      </c>
      <c r="H32" s="241">
        <v>56.8</v>
      </c>
      <c r="I32" s="242"/>
      <c r="J32" s="259"/>
      <c r="K32" s="170"/>
    </row>
    <row r="33" spans="1:11" ht="14.25">
      <c r="A33" s="767" t="s">
        <v>319</v>
      </c>
      <c r="B33" s="768"/>
      <c r="C33" s="768"/>
      <c r="D33" s="768"/>
      <c r="E33" s="768"/>
      <c r="F33" s="768"/>
      <c r="G33" s="240" t="s">
        <v>147</v>
      </c>
      <c r="H33" s="241">
        <v>0.85</v>
      </c>
      <c r="I33" s="242"/>
      <c r="J33" s="259"/>
      <c r="K33" s="170"/>
    </row>
    <row r="34" spans="1:11" ht="14.25">
      <c r="A34" s="761" t="s">
        <v>320</v>
      </c>
      <c r="B34" s="762"/>
      <c r="C34" s="762"/>
      <c r="D34" s="762"/>
      <c r="E34" s="762"/>
      <c r="F34" s="762"/>
      <c r="G34" s="237" t="s">
        <v>321</v>
      </c>
      <c r="H34" s="238">
        <v>71.5</v>
      </c>
      <c r="I34" s="239"/>
      <c r="J34" s="258"/>
      <c r="K34" s="170"/>
    </row>
    <row r="35" spans="1:11" ht="14.25">
      <c r="A35" s="761" t="s">
        <v>322</v>
      </c>
      <c r="B35" s="762"/>
      <c r="C35" s="762"/>
      <c r="D35" s="762"/>
      <c r="E35" s="762"/>
      <c r="F35" s="762"/>
      <c r="G35" s="237" t="s">
        <v>321</v>
      </c>
      <c r="H35" s="238">
        <v>39.5</v>
      </c>
      <c r="I35" s="239"/>
      <c r="J35" s="258"/>
      <c r="K35" s="170"/>
    </row>
    <row r="36" spans="1:11" ht="14.25">
      <c r="A36" s="761" t="s">
        <v>323</v>
      </c>
      <c r="B36" s="762"/>
      <c r="C36" s="762"/>
      <c r="D36" s="762"/>
      <c r="E36" s="762"/>
      <c r="F36" s="762"/>
      <c r="G36" s="237" t="s">
        <v>321</v>
      </c>
      <c r="H36" s="238">
        <v>39.5</v>
      </c>
      <c r="I36" s="239"/>
      <c r="J36" s="258"/>
      <c r="K36" s="170"/>
    </row>
    <row r="37" spans="1:11" ht="14.25">
      <c r="A37" s="761" t="s">
        <v>324</v>
      </c>
      <c r="B37" s="762"/>
      <c r="C37" s="762"/>
      <c r="D37" s="762"/>
      <c r="E37" s="762"/>
      <c r="F37" s="762"/>
      <c r="G37" s="237" t="s">
        <v>321</v>
      </c>
      <c r="H37" s="238">
        <v>18.3</v>
      </c>
      <c r="I37" s="239"/>
      <c r="J37" s="258"/>
      <c r="K37" s="170"/>
    </row>
    <row r="38" spans="1:11" ht="14.25">
      <c r="A38" s="761" t="s">
        <v>325</v>
      </c>
      <c r="B38" s="762"/>
      <c r="C38" s="762"/>
      <c r="D38" s="762"/>
      <c r="E38" s="762"/>
      <c r="F38" s="762"/>
      <c r="G38" s="237" t="s">
        <v>321</v>
      </c>
      <c r="H38" s="238">
        <v>26.7</v>
      </c>
      <c r="I38" s="239"/>
      <c r="J38" s="258"/>
      <c r="K38" s="170"/>
    </row>
    <row r="39" spans="1:11" ht="14.25">
      <c r="A39" s="763" t="s">
        <v>326</v>
      </c>
      <c r="B39" s="764"/>
      <c r="C39" s="764"/>
      <c r="D39" s="764"/>
      <c r="E39" s="764"/>
      <c r="F39" s="764"/>
      <c r="G39" s="243" t="s">
        <v>147</v>
      </c>
      <c r="H39" s="238">
        <v>11.4</v>
      </c>
      <c r="I39" s="244"/>
      <c r="J39" s="260"/>
      <c r="K39" s="170"/>
    </row>
    <row r="40" spans="1:11" ht="14.25">
      <c r="A40" s="152"/>
      <c r="B40" s="1"/>
      <c r="C40" s="1"/>
      <c r="D40" s="1"/>
      <c r="E40" s="1"/>
      <c r="F40" s="1"/>
      <c r="G40" s="1"/>
      <c r="H40" s="1"/>
      <c r="I40" s="1"/>
      <c r="J40" s="153"/>
      <c r="K40" s="170"/>
    </row>
    <row r="41" spans="1:11" ht="14.25">
      <c r="A41" s="152"/>
      <c r="B41" s="1"/>
      <c r="C41" s="1"/>
      <c r="D41" s="1"/>
      <c r="E41" s="1"/>
      <c r="F41" s="1"/>
      <c r="G41" s="1"/>
      <c r="H41" s="1"/>
      <c r="I41" s="1"/>
      <c r="J41" s="153"/>
      <c r="K41" s="170"/>
    </row>
    <row r="42" spans="1:11" ht="14.25">
      <c r="A42" s="152"/>
      <c r="B42" s="1"/>
      <c r="C42" s="1"/>
      <c r="D42" s="1"/>
      <c r="E42" s="1"/>
      <c r="F42" s="1"/>
      <c r="G42" s="1"/>
      <c r="H42" s="1"/>
      <c r="I42" s="1"/>
      <c r="J42" s="153"/>
      <c r="K42" s="170"/>
    </row>
    <row r="43" spans="1:11" ht="14.25">
      <c r="A43" s="152"/>
      <c r="B43" s="1"/>
      <c r="C43" s="1"/>
      <c r="D43" s="1"/>
      <c r="E43" s="1"/>
      <c r="F43" s="1"/>
      <c r="G43" s="1"/>
      <c r="H43" s="1"/>
      <c r="I43" s="1"/>
      <c r="J43" s="153"/>
      <c r="K43" s="170"/>
    </row>
    <row r="44" spans="1:11" ht="14.25">
      <c r="A44" s="152"/>
      <c r="B44" s="1"/>
      <c r="C44" s="1"/>
      <c r="D44" s="1"/>
      <c r="E44" s="1"/>
      <c r="F44" s="1"/>
      <c r="G44" s="1"/>
      <c r="H44" s="1"/>
      <c r="I44" s="1"/>
      <c r="J44" s="153"/>
      <c r="K44" s="170"/>
    </row>
    <row r="45" spans="1:11" ht="14.25">
      <c r="A45" s="152"/>
      <c r="B45" s="1"/>
      <c r="C45" s="1"/>
      <c r="D45" s="1"/>
      <c r="E45" s="1"/>
      <c r="F45" s="1"/>
      <c r="G45" s="1"/>
      <c r="H45" s="1"/>
      <c r="I45" s="1"/>
      <c r="J45" s="153"/>
      <c r="K45" s="170"/>
    </row>
    <row r="46" spans="1:11" ht="14.25">
      <c r="A46" s="152"/>
      <c r="B46" s="1"/>
      <c r="C46" s="1"/>
      <c r="D46" s="1"/>
      <c r="E46" s="1"/>
      <c r="F46" s="1"/>
      <c r="G46" s="1"/>
      <c r="H46" s="1"/>
      <c r="I46" s="1"/>
      <c r="J46" s="153"/>
      <c r="K46" s="141"/>
    </row>
    <row r="47" spans="1:11" ht="14.25">
      <c r="A47" s="152"/>
      <c r="B47" s="1"/>
      <c r="C47" s="1"/>
      <c r="D47" s="1"/>
      <c r="E47" s="1"/>
      <c r="F47" s="1"/>
      <c r="G47" s="1"/>
      <c r="H47" s="1"/>
      <c r="I47" s="1"/>
      <c r="J47" s="153"/>
      <c r="K47" s="141"/>
    </row>
    <row r="48" spans="1:11" ht="14.25">
      <c r="A48" s="152"/>
      <c r="B48" s="1"/>
      <c r="C48" s="1"/>
      <c r="D48" s="1"/>
      <c r="E48" s="1"/>
      <c r="F48" s="1"/>
      <c r="G48" s="1"/>
      <c r="H48" s="1"/>
      <c r="I48" s="1"/>
      <c r="J48" s="153"/>
      <c r="K48" s="141"/>
    </row>
    <row r="49" spans="1:11" ht="14.25">
      <c r="A49" s="152"/>
      <c r="B49" s="1"/>
      <c r="C49" s="1"/>
      <c r="D49" s="1"/>
      <c r="E49" s="1"/>
      <c r="F49" s="1"/>
      <c r="G49" s="1"/>
      <c r="H49" s="1"/>
      <c r="I49" s="1"/>
      <c r="J49" s="153"/>
      <c r="K49" s="141"/>
    </row>
    <row r="50" spans="1:11" ht="14.25">
      <c r="A50" s="152"/>
      <c r="B50" s="1"/>
      <c r="C50" s="1"/>
      <c r="D50" s="1"/>
      <c r="E50" s="1"/>
      <c r="F50" s="1"/>
      <c r="G50" s="1"/>
      <c r="H50" s="1"/>
      <c r="I50" s="1"/>
      <c r="J50" s="153"/>
      <c r="K50" s="141"/>
    </row>
    <row r="51" spans="1:11" ht="14.25">
      <c r="A51" s="152"/>
      <c r="B51" s="1"/>
      <c r="C51" s="1"/>
      <c r="D51" s="1"/>
      <c r="E51" s="1"/>
      <c r="F51" s="1"/>
      <c r="G51" s="1"/>
      <c r="H51" s="1"/>
      <c r="I51" s="1"/>
      <c r="J51" s="153"/>
      <c r="K51" s="141"/>
    </row>
    <row r="52" spans="1:11" ht="14.25">
      <c r="A52" s="152"/>
      <c r="B52" s="1"/>
      <c r="C52" s="1"/>
      <c r="D52" s="1"/>
      <c r="E52" s="1"/>
      <c r="F52" s="1"/>
      <c r="G52" s="1"/>
      <c r="H52" s="1"/>
      <c r="I52" s="1"/>
      <c r="J52" s="153"/>
      <c r="K52" s="141"/>
    </row>
    <row r="53" spans="1:11" ht="14.25">
      <c r="A53" s="152"/>
      <c r="B53" s="1"/>
      <c r="C53" s="1"/>
      <c r="D53" s="1"/>
      <c r="E53" s="1"/>
      <c r="F53" s="1"/>
      <c r="G53" s="1"/>
      <c r="H53" s="1"/>
      <c r="I53" s="1"/>
      <c r="J53" s="153"/>
      <c r="K53" s="141"/>
    </row>
    <row r="54" spans="1:11" ht="14.25">
      <c r="A54" s="152"/>
      <c r="B54" s="1"/>
      <c r="C54" s="1"/>
      <c r="D54" s="1"/>
      <c r="E54" s="1"/>
      <c r="F54" s="1"/>
      <c r="G54" s="1"/>
      <c r="H54" s="1"/>
      <c r="I54" s="1"/>
      <c r="J54" s="153"/>
      <c r="K54" s="141"/>
    </row>
    <row r="55" spans="1:11" ht="14.25">
      <c r="A55" s="152"/>
      <c r="B55" s="1"/>
      <c r="C55" s="1"/>
      <c r="D55" s="1"/>
      <c r="E55" s="1"/>
      <c r="F55" s="1"/>
      <c r="G55" s="1"/>
      <c r="H55" s="1"/>
      <c r="I55" s="1"/>
      <c r="J55" s="153"/>
      <c r="K55" s="141"/>
    </row>
    <row r="56" spans="1:11" ht="14.25">
      <c r="A56" s="152"/>
      <c r="B56" s="1"/>
      <c r="C56" s="1"/>
      <c r="D56" s="1"/>
      <c r="E56" s="1"/>
      <c r="F56" s="1"/>
      <c r="G56" s="1"/>
      <c r="H56" s="1"/>
      <c r="I56" s="1"/>
      <c r="J56" s="153"/>
      <c r="K56" s="141"/>
    </row>
    <row r="57" spans="1:11" ht="14.25">
      <c r="A57" s="152"/>
      <c r="B57" s="1"/>
      <c r="C57" s="1"/>
      <c r="D57" s="1"/>
      <c r="E57" s="1"/>
      <c r="F57" s="1"/>
      <c r="G57" s="1"/>
      <c r="H57" s="1"/>
      <c r="I57" s="1"/>
      <c r="J57" s="153"/>
      <c r="K57" s="141"/>
    </row>
    <row r="58" spans="1:11" ht="14.25">
      <c r="A58" s="152"/>
      <c r="B58" s="1"/>
      <c r="C58" s="1"/>
      <c r="D58" s="1"/>
      <c r="E58" s="1"/>
      <c r="F58" s="1"/>
      <c r="G58" s="1"/>
      <c r="H58" s="1"/>
      <c r="I58" s="1"/>
      <c r="J58" s="153"/>
      <c r="K58" s="141"/>
    </row>
    <row r="59" spans="1:11" ht="14.25">
      <c r="A59" s="152"/>
      <c r="B59" s="1"/>
      <c r="C59" s="1"/>
      <c r="D59" s="1"/>
      <c r="E59" s="1"/>
      <c r="F59" s="1"/>
      <c r="G59" s="1"/>
      <c r="H59" s="1"/>
      <c r="I59" s="1"/>
      <c r="J59" s="153"/>
      <c r="K59" s="141"/>
    </row>
    <row r="60" spans="1:11" ht="14.25">
      <c r="A60" s="152"/>
      <c r="B60" s="1"/>
      <c r="C60" s="1"/>
      <c r="D60" s="1"/>
      <c r="E60" s="1"/>
      <c r="F60" s="1"/>
      <c r="G60" s="1"/>
      <c r="H60" s="1"/>
      <c r="I60" s="1"/>
      <c r="J60" s="153"/>
      <c r="K60" s="141"/>
    </row>
    <row r="61" spans="1:11" ht="73.5" customHeight="1" thickBot="1">
      <c r="A61" s="154"/>
      <c r="B61" s="155"/>
      <c r="C61" s="155"/>
      <c r="D61" s="155"/>
      <c r="E61" s="155"/>
      <c r="F61" s="155"/>
      <c r="G61" s="155"/>
      <c r="H61" s="155"/>
      <c r="I61" s="155"/>
      <c r="J61" s="156"/>
      <c r="K61" s="141"/>
    </row>
    <row r="62" spans="1:11" ht="18.75">
      <c r="A62" s="765"/>
      <c r="B62" s="765"/>
      <c r="C62" s="765"/>
      <c r="D62" s="765"/>
      <c r="E62" s="765"/>
      <c r="F62" s="765"/>
      <c r="G62" s="765"/>
      <c r="H62" s="765"/>
      <c r="I62" s="765"/>
      <c r="J62" s="765"/>
      <c r="K62" s="141"/>
    </row>
    <row r="63" spans="1:11" ht="42.75" customHeight="1">
      <c r="A63" s="759"/>
      <c r="B63" s="766"/>
      <c r="C63" s="766"/>
      <c r="D63" s="766"/>
      <c r="E63" s="766"/>
      <c r="F63" s="766"/>
      <c r="G63" s="254"/>
      <c r="H63" s="255"/>
      <c r="I63" s="1"/>
      <c r="J63" s="1"/>
      <c r="K63" s="141"/>
    </row>
    <row r="64" spans="1:11" ht="42.75" customHeight="1">
      <c r="A64" s="759"/>
      <c r="B64" s="760"/>
      <c r="C64" s="760"/>
      <c r="D64" s="760"/>
      <c r="E64" s="760"/>
      <c r="F64" s="760"/>
      <c r="G64" s="254"/>
      <c r="H64" s="256"/>
      <c r="I64" s="1"/>
      <c r="J64" s="1"/>
      <c r="K64" s="141"/>
    </row>
    <row r="65" spans="1:11" ht="33" customHeight="1">
      <c r="A65" s="759"/>
      <c r="B65" s="760"/>
      <c r="C65" s="760"/>
      <c r="D65" s="760"/>
      <c r="E65" s="760"/>
      <c r="F65" s="760"/>
      <c r="G65" s="254"/>
      <c r="H65" s="256"/>
      <c r="I65" s="1"/>
      <c r="J65" s="1"/>
      <c r="K65" s="141"/>
    </row>
    <row r="66" spans="1:11" ht="42.75" customHeight="1">
      <c r="A66" s="759"/>
      <c r="B66" s="760"/>
      <c r="C66" s="760"/>
      <c r="D66" s="760"/>
      <c r="E66" s="760"/>
      <c r="F66" s="760"/>
      <c r="G66" s="254"/>
      <c r="H66" s="256"/>
      <c r="I66" s="1"/>
      <c r="J66" s="1"/>
      <c r="K66" s="141"/>
    </row>
    <row r="67" ht="14.25">
      <c r="K67" s="141"/>
    </row>
  </sheetData>
  <sheetProtection/>
  <mergeCells count="56">
    <mergeCell ref="H22:J22"/>
    <mergeCell ref="H23:J23"/>
    <mergeCell ref="H24:J24"/>
    <mergeCell ref="H25:J25"/>
    <mergeCell ref="H18:J18"/>
    <mergeCell ref="H19:J19"/>
    <mergeCell ref="H20:J20"/>
    <mergeCell ref="H21:J21"/>
    <mergeCell ref="A1:J1"/>
    <mergeCell ref="A2:J2"/>
    <mergeCell ref="A3:J3"/>
    <mergeCell ref="A9:J9"/>
    <mergeCell ref="A10:F10"/>
    <mergeCell ref="A11:F11"/>
    <mergeCell ref="A12:J12"/>
    <mergeCell ref="A13:F13"/>
    <mergeCell ref="H10:J10"/>
    <mergeCell ref="H11:J11"/>
    <mergeCell ref="H13:J13"/>
    <mergeCell ref="A14:F14"/>
    <mergeCell ref="A15:F15"/>
    <mergeCell ref="A16:F16"/>
    <mergeCell ref="A17:F17"/>
    <mergeCell ref="H14:J14"/>
    <mergeCell ref="H15:J15"/>
    <mergeCell ref="H16:J16"/>
    <mergeCell ref="H17:J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J27"/>
    <mergeCell ref="A28:J28"/>
    <mergeCell ref="A29:F29"/>
    <mergeCell ref="H26:J26"/>
    <mergeCell ref="A36:F36"/>
    <mergeCell ref="A37:F37"/>
    <mergeCell ref="A30:F30"/>
    <mergeCell ref="A31:F31"/>
    <mergeCell ref="A32:F32"/>
    <mergeCell ref="A33:F33"/>
    <mergeCell ref="A64:F64"/>
    <mergeCell ref="A65:F65"/>
    <mergeCell ref="A66:F66"/>
    <mergeCell ref="A8:J8"/>
    <mergeCell ref="A38:F38"/>
    <mergeCell ref="A39:F39"/>
    <mergeCell ref="A62:J62"/>
    <mergeCell ref="A63:F63"/>
    <mergeCell ref="A34:F34"/>
    <mergeCell ref="A35:F35"/>
  </mergeCells>
  <hyperlinks>
    <hyperlink ref="K1" location="Оглавление!R1C1" display="Назад к оглавлению"/>
  </hyperlinks>
  <printOptions/>
  <pageMargins left="0.75" right="0.75" top="1" bottom="1" header="0.5" footer="0.5"/>
  <pageSetup horizontalDpi="600" verticalDpi="600" orientation="portrait" paperSize="9" scale="55" r:id="rId2"/>
  <rowBreaks count="1" manualBreakCount="1">
    <brk id="61" max="255" man="1"/>
  </rowBreaks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2011-10-12T04:30:15Z</cp:lastPrinted>
  <dcterms:created xsi:type="dcterms:W3CDTF">2006-09-28T05:33:49Z</dcterms:created>
  <dcterms:modified xsi:type="dcterms:W3CDTF">2012-05-04T08:31:12Z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