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2" activeTab="0"/>
  </bookViews>
  <sheets>
    <sheet name="Мягкий" sheetId="1" r:id="rId1"/>
    <sheet name="Жесткий" sheetId="2" r:id="rId2"/>
  </sheets>
  <definedNames>
    <definedName name="_xlnm.Print_Area" localSheetId="1">'Жесткий'!$A$1:$K$40</definedName>
    <definedName name="_xlnm.Print_Area" localSheetId="0">'Мягкий'!$A$1:$L$39</definedName>
  </definedNames>
  <calcPr fullCalcOnLoad="1"/>
</workbook>
</file>

<file path=xl/sharedStrings.xml><?xml version="1.0" encoding="utf-8"?>
<sst xmlns="http://schemas.openxmlformats.org/spreadsheetml/2006/main" count="217" uniqueCount="108">
  <si>
    <t>Новосибирск, 630055</t>
  </si>
  <si>
    <t>Новосибирск, 630102</t>
  </si>
  <si>
    <t>Новосибирск, 630099</t>
  </si>
  <si>
    <t>ул. Мусы Джалиля, 11, оф. 432</t>
  </si>
  <si>
    <t>ул. Инская 39</t>
  </si>
  <si>
    <t>ул. Ядринцевская, 53/1, оф. 213</t>
  </si>
  <si>
    <t>многоканал. тел.: 363-07-66</t>
  </si>
  <si>
    <t>Тел. 206-12-62, 206-03-85</t>
  </si>
  <si>
    <t>218-85-80, 218-85-89, 218-85-93</t>
  </si>
  <si>
    <t>E-mail: sb@sbiznes.ru</t>
  </si>
  <si>
    <t>E-mail: bissib@mail.ru</t>
  </si>
  <si>
    <t xml:space="preserve"> www.sbiznes.ru</t>
  </si>
  <si>
    <t>ISOVER. Строительная теплоизоляция из штапельного стекловолокна.</t>
  </si>
  <si>
    <t>Описание</t>
  </si>
  <si>
    <t>Область применения</t>
  </si>
  <si>
    <t>Пл-ть кг/м3</t>
  </si>
  <si>
    <t>λ                (Вт/м/°C)</t>
  </si>
  <si>
    <t>Размеры, м</t>
  </si>
  <si>
    <t>Кол-во в упак.</t>
  </si>
  <si>
    <t>Цена в руб, с учетом НДС</t>
  </si>
  <si>
    <t>м2</t>
  </si>
  <si>
    <t>м3</t>
  </si>
  <si>
    <t>шт.</t>
  </si>
  <si>
    <t>уп.</t>
  </si>
  <si>
    <t>Упакованные в рулон два эластичных мата из штапельного стекловолокна высочайшего качества. Используется в конструкциях, где изоляция укладывается в обрешетку и не подвергается нагрузке</t>
  </si>
  <si>
    <t>УТЕПЛЯЕВ-твин-50</t>
  </si>
  <si>
    <t>0,05х1,22х8,5</t>
  </si>
  <si>
    <t xml:space="preserve">Эластичная плита из штапельного стекловолокна. Область применения утеплителя аналогична КТ-40-твин-50. Простота и удобство монтажа в деревянной конструкции. </t>
  </si>
  <si>
    <t>0,05х0,610х1,17</t>
  </si>
  <si>
    <t>0,10х0,610х1,17</t>
  </si>
  <si>
    <t>Звукозащита</t>
  </si>
  <si>
    <t>Легкие звукоизоляционные плиты из стекловолокна, изготовленные на основании  запатентованной технологии волокнообразования TEL. Для использования в ненагружаемых конструкциях:  межкомнатные перегородки,  перекрытия , подвесные потолки,  облицовка стен,  полов по лагам.</t>
  </si>
  <si>
    <t>Скатная кровля</t>
  </si>
  <si>
    <t xml:space="preserve">Влагозащищенная теплоизоляция для чердаков, мансард и скатных крыш. </t>
  </si>
  <si>
    <t>0,07х0,610х1,17</t>
  </si>
  <si>
    <t>Упакованный в рулоны эластичный мат из штапельного стекловолокна,  покрытый высокопрочной армированной фольгой. Применяется для утепления саун, бань и др.</t>
  </si>
  <si>
    <t>ISOTEC. Техническая теплоизоляция.</t>
  </si>
  <si>
    <t>м2/уп.</t>
  </si>
  <si>
    <t>м3/уп.</t>
  </si>
  <si>
    <t>&lt;40уп</t>
  </si>
  <si>
    <t xml:space="preserve">KИM-AЛ        </t>
  </si>
  <si>
    <t>Маты с алюминиевой фольгой, дублированной стеклосеткой, для теплоизоляции трубопроводов больших диаметров и вентиляционных каналов. Складчатая структура волокон материала обеспечивает его высокую прочность на сжатие.</t>
  </si>
  <si>
    <t>ISOVER. Жесткие плиты из штапельного стекловолокна, кровельные и ветрозащитные.</t>
  </si>
  <si>
    <t>λ (Вт/м/°C)</t>
  </si>
  <si>
    <t>Размеры,м</t>
  </si>
  <si>
    <t>Цена в руб/м2</t>
  </si>
  <si>
    <t>Используется как дополнение к мягкой теплоизоляции в стенах, потолках или полах с целью ветрозащиты здания. Внешний слой в вентфасадах. Шпунтованная форма кромок и покрытие из стеклохолста.</t>
  </si>
  <si>
    <t>Экструдированные пенополистиролы</t>
  </si>
  <si>
    <t>Размеры</t>
  </si>
  <si>
    <t>м3/уп</t>
  </si>
  <si>
    <t>м2/уп</t>
  </si>
  <si>
    <t>Цена в руб. /м3</t>
  </si>
  <si>
    <t>&lt; 5 м3</t>
  </si>
  <si>
    <t>&gt; 5 м3</t>
  </si>
  <si>
    <t>&gt;50м3</t>
  </si>
  <si>
    <t>СТИРЭКС (желтого цвета)</t>
  </si>
  <si>
    <t>СТИРЭКС 35</t>
  </si>
  <si>
    <t>Теплоизоляция полов, фундаментов, цоколей</t>
  </si>
  <si>
    <t xml:space="preserve">0,02х0,6х1,2   </t>
  </si>
  <si>
    <t>0,03х0,6х1,2</t>
  </si>
  <si>
    <r>
      <t xml:space="preserve">СТИРЭКС 35 </t>
    </r>
    <r>
      <rPr>
        <b/>
        <sz val="10"/>
        <rFont val="Arial"/>
        <family val="2"/>
      </rPr>
      <t>рифленый</t>
    </r>
  </si>
  <si>
    <t>Теплоизоляция под штукатурку (с рифленой поверхностью для лучшей адгезии)</t>
  </si>
  <si>
    <t>0,04х0,6х1,2</t>
  </si>
  <si>
    <t>0,05х0,6х1,2</t>
  </si>
  <si>
    <t>Стирекс 45</t>
  </si>
  <si>
    <t>Теплоизоляция конструкций под большой нагрузкой (до 50 тн/м2)</t>
  </si>
  <si>
    <t>Теплоизоляция кровель, полов, фундаментов, цоколей.</t>
  </si>
  <si>
    <t>ЭППС ТЕХНОНИКОЛЬ (оранжевого цвета)</t>
  </si>
  <si>
    <t>ТЕХНОНИКОЛЬ 35-200 Стандарт</t>
  </si>
  <si>
    <t>0,05х0,58х1,18</t>
  </si>
  <si>
    <t>догов.</t>
  </si>
  <si>
    <t>0,03х0,58х1,18</t>
  </si>
  <si>
    <t>Экстра 3D</t>
  </si>
  <si>
    <t>Классик плюс</t>
  </si>
  <si>
    <t>ISOVER Классик используется для конструкций, где теплоизоляционный материал не несет нагрузку.</t>
  </si>
  <si>
    <r>
      <t xml:space="preserve">Новый материал ISOVER - </t>
    </r>
    <r>
      <rPr>
        <b/>
        <sz val="9"/>
        <color indexed="8"/>
        <rFont val="Arial"/>
        <family val="2"/>
      </rPr>
      <t xml:space="preserve">лучший уровень теплозащиты!   </t>
    </r>
    <r>
      <rPr>
        <sz val="9"/>
        <color indexed="8"/>
        <rFont val="Arial"/>
        <family val="2"/>
      </rPr>
      <t>Плиты из минеральной ваты с 3D эффектом - плотно прилегающие к стене во всех 3-х направлениях.</t>
    </r>
  </si>
  <si>
    <t>Данный прайс-лист не является полным: по заинтересовавшей Вас группе товаров готовы предоставить отдельное детализированное предложение.</t>
  </si>
  <si>
    <t>ПЕНОПЛЭКС</t>
  </si>
  <si>
    <t>4000.</t>
  </si>
  <si>
    <t>ПЕНОПЛЭКС 35 Г1</t>
  </si>
  <si>
    <t>ПЕНОПЛЭКС 31 Ст</t>
  </si>
  <si>
    <t>0,05х1,2х5</t>
  </si>
  <si>
    <t>0,12х0,610х1,17</t>
  </si>
  <si>
    <t>ВентФасад Верх - 30/Ч/Е</t>
  </si>
  <si>
    <t xml:space="preserve">  0,03х1,19х1,38  </t>
  </si>
  <si>
    <t xml:space="preserve">ВентФасад-Низ </t>
  </si>
  <si>
    <t xml:space="preserve">Каркас П37 </t>
  </si>
  <si>
    <t>0,05х1,22х6,15</t>
  </si>
  <si>
    <t>Каркас-М40-ТВИН-50</t>
  </si>
  <si>
    <t xml:space="preserve"> 0,05×1,22×9</t>
  </si>
  <si>
    <t>Сауна</t>
  </si>
  <si>
    <t>0,05х1,2х12,5</t>
  </si>
  <si>
    <t>0,10х1,2х6,25</t>
  </si>
  <si>
    <t>Каркас П34</t>
  </si>
  <si>
    <t>Плиты предназначенные для нового строительства и реконструкции жилых, общественных и производственных каркасных зданий</t>
  </si>
  <si>
    <t>Плиты для теплоизоляции в слоистых (кирпичных) кладках. Применяется в качестве внутреннего слоя в конструкциях с вентилируемым фасадом</t>
  </si>
  <si>
    <t xml:space="preserve">КИМ-Лайт-АЛ  </t>
  </si>
  <si>
    <t>Легкие маты, покрытые армированной алюминиевой фольгой, предназначенные для тепло- и зкукоизоляции труб и воздуховодов</t>
  </si>
  <si>
    <t>0,05х1,2х11</t>
  </si>
  <si>
    <t>РОЗНИЧНЫЙ ПРАЙС-ЛИСТ</t>
  </si>
  <si>
    <t xml:space="preserve">      РОЗНИЧНЫЙ ПРАЙС-ЛИСТ</t>
  </si>
  <si>
    <t>До 50 уп.</t>
  </si>
  <si>
    <t>свыше 50 уп.</t>
  </si>
  <si>
    <t>дог.</t>
  </si>
  <si>
    <t>свыше 40уп</t>
  </si>
  <si>
    <t>до 40уп</t>
  </si>
  <si>
    <t>до 50 м3</t>
  </si>
  <si>
    <t>свыше 50м3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</si>
</sst>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5">
    <font>
      <sz val="10"/>
      <name val="Book Antiqua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12"/>
      <name val="Arial"/>
      <family val="2"/>
    </font>
    <font>
      <sz val="8"/>
      <name val="Book Antiqua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Cyr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9"/>
      <name val="Book Antiqua"/>
      <family val="1"/>
    </font>
    <font>
      <b/>
      <sz val="9"/>
      <name val="Book Antiqua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 vertical="center" wrapText="1"/>
      <protection locked="0"/>
    </xf>
    <xf numFmtId="2" fontId="4" fillId="0" borderId="0" xfId="0" applyNumberFormat="1" applyFont="1" applyAlignment="1" applyProtection="1">
      <alignment wrapText="1"/>
      <protection locked="0"/>
    </xf>
    <xf numFmtId="2" fontId="5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Alignment="1">
      <alignment horizontal="right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3" fillId="0" borderId="0" xfId="0" applyFont="1" applyAlignment="1" applyProtection="1">
      <alignment wrapText="1"/>
      <protection locked="0"/>
    </xf>
    <xf numFmtId="0" fontId="9" fillId="0" borderId="0" xfId="0" applyFont="1" applyAlignment="1">
      <alignment/>
    </xf>
    <xf numFmtId="1" fontId="3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0" fillId="0" borderId="0" xfId="0" applyAlignment="1" applyProtection="1">
      <alignment wrapText="1"/>
      <protection locked="0"/>
    </xf>
    <xf numFmtId="1" fontId="10" fillId="0" borderId="0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2" fontId="12" fillId="33" borderId="10" xfId="0" applyNumberFormat="1" applyFont="1" applyFill="1" applyBorder="1" applyAlignment="1" applyProtection="1">
      <alignment horizontal="center" wrapText="1"/>
      <protection locked="0"/>
    </xf>
    <xf numFmtId="2" fontId="14" fillId="33" borderId="10" xfId="0" applyNumberFormat="1" applyFont="1" applyFill="1" applyBorder="1" applyAlignment="1" applyProtection="1">
      <alignment horizontal="center" wrapText="1"/>
      <protection locked="0"/>
    </xf>
    <xf numFmtId="1" fontId="17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7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17" fillId="34" borderId="10" xfId="0" applyNumberFormat="1" applyFont="1" applyFill="1" applyBorder="1" applyAlignment="1" applyProtection="1">
      <alignment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1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0" applyNumberFormat="1" applyFont="1" applyBorder="1" applyAlignment="1" applyProtection="1">
      <alignment horizontal="center" vertical="center" wrapText="1"/>
      <protection locked="0"/>
    </xf>
    <xf numFmtId="2" fontId="17" fillId="0" borderId="10" xfId="0" applyNumberFormat="1" applyFont="1" applyBorder="1" applyAlignment="1" applyProtection="1">
      <alignment horizontal="center" vertical="center" wrapText="1"/>
      <protection locked="0"/>
    </xf>
    <xf numFmtId="164" fontId="17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17" fillId="0" borderId="10" xfId="0" applyFont="1" applyBorder="1" applyAlignment="1" applyProtection="1">
      <alignment horizontal="center" vertical="center" wrapText="1"/>
      <protection locked="0"/>
    </xf>
    <xf numFmtId="165" fontId="17" fillId="0" borderId="10" xfId="0" applyNumberFormat="1" applyFont="1" applyBorder="1" applyAlignment="1" applyProtection="1">
      <alignment horizontal="center" vertical="center" wrapText="1"/>
      <protection locked="0"/>
    </xf>
    <xf numFmtId="1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" fontId="17" fillId="34" borderId="10" xfId="0" applyNumberFormat="1" applyFont="1" applyFill="1" applyBorder="1" applyAlignment="1" applyProtection="1">
      <alignment horizontal="center" vertical="center"/>
      <protection locked="0"/>
    </xf>
    <xf numFmtId="2" fontId="21" fillId="34" borderId="0" xfId="0" applyNumberFormat="1" applyFont="1" applyFill="1" applyBorder="1" applyAlignment="1" applyProtection="1">
      <alignment horizontal="center" vertical="center"/>
      <protection locked="0"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5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Fill="1" applyBorder="1" applyAlignment="1" applyProtection="1">
      <alignment horizontal="right"/>
      <protection locked="0"/>
    </xf>
    <xf numFmtId="14" fontId="24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25" fillId="0" borderId="0" xfId="0" applyFont="1" applyAlignment="1" applyProtection="1">
      <alignment wrapText="1"/>
      <protection locked="0"/>
    </xf>
    <xf numFmtId="1" fontId="26" fillId="0" borderId="11" xfId="0" applyNumberFormat="1" applyFont="1" applyBorder="1" applyAlignment="1" applyProtection="1">
      <alignment horizontal="center" vertical="center" wrapText="1"/>
      <protection locked="0"/>
    </xf>
    <xf numFmtId="1" fontId="26" fillId="0" borderId="12" xfId="0" applyNumberFormat="1" applyFont="1" applyBorder="1" applyAlignment="1" applyProtection="1">
      <alignment horizontal="center" vertical="center" wrapText="1"/>
      <protection locked="0"/>
    </xf>
    <xf numFmtId="1" fontId="26" fillId="0" borderId="13" xfId="0" applyNumberFormat="1" applyFont="1" applyBorder="1" applyAlignment="1" applyProtection="1">
      <alignment horizontal="center" vertical="center" wrapText="1"/>
      <protection locked="0"/>
    </xf>
    <xf numFmtId="2" fontId="21" fillId="33" borderId="14" xfId="0" applyNumberFormat="1" applyFont="1" applyFill="1" applyBorder="1" applyAlignment="1" applyProtection="1">
      <alignment horizontal="center" vertical="center"/>
      <protection locked="0"/>
    </xf>
    <xf numFmtId="2" fontId="21" fillId="33" borderId="15" xfId="0" applyNumberFormat="1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5" fillId="0" borderId="17" xfId="0" applyFont="1" applyBorder="1" applyAlignment="1">
      <alignment vertical="center"/>
    </xf>
    <xf numFmtId="0" fontId="9" fillId="0" borderId="17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1" fontId="26" fillId="0" borderId="18" xfId="0" applyNumberFormat="1" applyFont="1" applyBorder="1" applyAlignment="1" applyProtection="1">
      <alignment horizontal="center" vertical="center"/>
      <protection locked="0"/>
    </xf>
    <xf numFmtId="164" fontId="25" fillId="0" borderId="11" xfId="0" applyNumberFormat="1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4" fontId="25" fillId="0" borderId="12" xfId="0" applyNumberFormat="1" applyFont="1" applyBorder="1" applyAlignment="1">
      <alignment horizontal="center" vertical="center" wrapText="1"/>
    </xf>
    <xf numFmtId="1" fontId="25" fillId="0" borderId="12" xfId="0" applyNumberFormat="1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164" fontId="25" fillId="0" borderId="13" xfId="0" applyNumberFormat="1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164" fontId="25" fillId="0" borderId="18" xfId="0" applyNumberFormat="1" applyFont="1" applyBorder="1" applyAlignment="1">
      <alignment horizontal="center" vertical="center"/>
    </xf>
    <xf numFmtId="1" fontId="25" fillId="0" borderId="18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9" fillId="0" borderId="21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" fontId="17" fillId="0" borderId="22" xfId="0" applyNumberFormat="1" applyFont="1" applyBorder="1" applyAlignment="1" applyProtection="1">
      <alignment horizontal="center" vertical="center" wrapText="1"/>
      <protection locked="0"/>
    </xf>
    <xf numFmtId="165" fontId="17" fillId="0" borderId="22" xfId="0" applyNumberFormat="1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9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1" fontId="26" fillId="0" borderId="16" xfId="0" applyNumberFormat="1" applyFont="1" applyBorder="1" applyAlignment="1" applyProtection="1">
      <alignment horizontal="center" vertical="center"/>
      <protection locked="0"/>
    </xf>
    <xf numFmtId="164" fontId="25" fillId="0" borderId="16" xfId="0" applyNumberFormat="1" applyFont="1" applyBorder="1" applyAlignment="1">
      <alignment horizontal="center" vertical="center"/>
    </xf>
    <xf numFmtId="1" fontId="25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25" fillId="0" borderId="28" xfId="0" applyFont="1" applyBorder="1" applyAlignment="1">
      <alignment horizontal="center" vertical="top"/>
    </xf>
    <xf numFmtId="1" fontId="26" fillId="0" borderId="29" xfId="0" applyNumberFormat="1" applyFont="1" applyBorder="1" applyAlignment="1" applyProtection="1">
      <alignment horizontal="center" vertical="center" wrapText="1"/>
      <protection locked="0"/>
    </xf>
    <xf numFmtId="164" fontId="25" fillId="0" borderId="30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top"/>
    </xf>
    <xf numFmtId="1" fontId="26" fillId="0" borderId="32" xfId="0" applyNumberFormat="1" applyFont="1" applyBorder="1" applyAlignment="1" applyProtection="1">
      <alignment horizontal="center" vertical="center" wrapText="1"/>
      <protection locked="0"/>
    </xf>
    <xf numFmtId="164" fontId="25" fillId="0" borderId="32" xfId="0" applyNumberFormat="1" applyFont="1" applyBorder="1" applyAlignment="1">
      <alignment horizontal="center" vertical="center" wrapText="1"/>
    </xf>
    <xf numFmtId="2" fontId="25" fillId="0" borderId="32" xfId="0" applyNumberFormat="1" applyFont="1" applyBorder="1" applyAlignment="1">
      <alignment horizontal="center" vertical="center" wrapText="1"/>
    </xf>
    <xf numFmtId="1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8" fillId="35" borderId="33" xfId="0" applyNumberFormat="1" applyFont="1" applyFill="1" applyBorder="1" applyAlignment="1" applyProtection="1">
      <alignment horizontal="center" vertical="center" wrapText="1"/>
      <protection locked="0"/>
    </xf>
    <xf numFmtId="1" fontId="18" fillId="35" borderId="34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0" xfId="0" applyNumberFormat="1" applyFont="1" applyBorder="1" applyAlignment="1" applyProtection="1">
      <alignment horizontal="center" vertical="center" wrapText="1"/>
      <protection locked="0"/>
    </xf>
    <xf numFmtId="1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6" fillId="34" borderId="10" xfId="0" applyFont="1" applyFill="1" applyBorder="1" applyAlignment="1" applyProtection="1">
      <alignment horizontal="left" vertical="center" wrapText="1"/>
      <protection locked="0"/>
    </xf>
    <xf numFmtId="0" fontId="18" fillId="0" borderId="35" xfId="0" applyFont="1" applyFill="1" applyBorder="1" applyAlignment="1" applyProtection="1">
      <alignment horizontal="right" vertical="center"/>
      <protection locked="0"/>
    </xf>
    <xf numFmtId="1" fontId="16" fillId="3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34" borderId="10" xfId="0" applyFont="1" applyFill="1" applyBorder="1" applyAlignment="1" applyProtection="1">
      <alignment horizontal="center" vertical="center"/>
      <protection locked="0"/>
    </xf>
    <xf numFmtId="1" fontId="17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34" borderId="22" xfId="0" applyFont="1" applyFill="1" applyBorder="1" applyAlignment="1" applyProtection="1">
      <alignment horizontal="left" vertical="center" wrapText="1"/>
      <protection locked="0"/>
    </xf>
    <xf numFmtId="0" fontId="18" fillId="0" borderId="36" xfId="0" applyFont="1" applyFill="1" applyBorder="1" applyAlignment="1" applyProtection="1">
      <alignment horizontal="right" vertical="center"/>
      <protection locked="0"/>
    </xf>
    <xf numFmtId="1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2" fontId="26" fillId="0" borderId="10" xfId="0" applyNumberFormat="1" applyFont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center" vertical="center"/>
      <protection locked="0"/>
    </xf>
    <xf numFmtId="1" fontId="26" fillId="34" borderId="22" xfId="0" applyNumberFormat="1" applyFont="1" applyFill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2" fontId="26" fillId="0" borderId="22" xfId="0" applyNumberFormat="1" applyFont="1" applyBorder="1" applyAlignment="1" applyProtection="1">
      <alignment horizontal="center" vertical="center"/>
      <protection locked="0"/>
    </xf>
    <xf numFmtId="0" fontId="26" fillId="34" borderId="22" xfId="0" applyFont="1" applyFill="1" applyBorder="1" applyAlignment="1" applyProtection="1">
      <alignment horizontal="center" vertical="center"/>
      <protection locked="0"/>
    </xf>
    <xf numFmtId="2" fontId="14" fillId="33" borderId="37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/>
      <protection locked="0"/>
    </xf>
    <xf numFmtId="1" fontId="15" fillId="34" borderId="37" xfId="0" applyNumberFormat="1" applyFont="1" applyFill="1" applyBorder="1" applyAlignment="1" applyProtection="1">
      <alignment horizontal="center" vertical="center" wrapText="1"/>
      <protection locked="0"/>
    </xf>
    <xf numFmtId="1" fontId="15" fillId="34" borderId="22" xfId="0" applyNumberFormat="1" applyFont="1" applyFill="1" applyBorder="1" applyAlignment="1" applyProtection="1">
      <alignment horizontal="center" vertical="center" wrapText="1"/>
      <protection locked="0"/>
    </xf>
    <xf numFmtId="1" fontId="15" fillId="34" borderId="39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12" fillId="33" borderId="33" xfId="0" applyNumberFormat="1" applyFont="1" applyFill="1" applyBorder="1" applyAlignment="1" applyProtection="1">
      <alignment horizontal="center" vertical="center"/>
      <protection locked="0"/>
    </xf>
    <xf numFmtId="2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7" fillId="34" borderId="33" xfId="0" applyFont="1" applyFill="1" applyBorder="1" applyAlignment="1" applyProtection="1">
      <alignment horizontal="center" vertical="center" wrapText="1"/>
      <protection locked="0"/>
    </xf>
    <xf numFmtId="164" fontId="17" fillId="34" borderId="33" xfId="0" applyNumberFormat="1" applyFont="1" applyFill="1" applyBorder="1" applyAlignment="1" applyProtection="1">
      <alignment horizontal="center" vertical="center" wrapText="1"/>
      <protection locked="0"/>
    </xf>
    <xf numFmtId="3" fontId="63" fillId="3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17" fillId="34" borderId="33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center" vertical="center" wrapText="1"/>
    </xf>
    <xf numFmtId="164" fontId="17" fillId="34" borderId="3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0" xfId="0" applyNumberFormat="1" applyFont="1" applyBorder="1" applyAlignment="1" applyProtection="1">
      <alignment horizontal="center" vertical="center" wrapText="1"/>
      <protection locked="0"/>
    </xf>
    <xf numFmtId="164" fontId="17" fillId="0" borderId="42" xfId="0" applyNumberFormat="1" applyFont="1" applyBorder="1" applyAlignment="1" applyProtection="1">
      <alignment horizontal="center" vertical="center" wrapText="1"/>
      <protection locked="0"/>
    </xf>
    <xf numFmtId="164" fontId="17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33" borderId="43" xfId="0" applyFont="1" applyFill="1" applyBorder="1" applyAlignment="1" applyProtection="1">
      <alignment horizontal="center" vertical="center" wrapText="1"/>
      <protection locked="0"/>
    </xf>
    <xf numFmtId="0" fontId="13" fillId="33" borderId="44" xfId="0" applyFont="1" applyFill="1" applyBorder="1" applyAlignment="1" applyProtection="1">
      <alignment horizontal="center" vertical="center" wrapText="1"/>
      <protection locked="0"/>
    </xf>
    <xf numFmtId="0" fontId="17" fillId="34" borderId="4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 wrapText="1"/>
    </xf>
    <xf numFmtId="14" fontId="11" fillId="0" borderId="45" xfId="0" applyNumberFormat="1" applyFont="1" applyFill="1" applyBorder="1" applyAlignment="1" applyProtection="1">
      <alignment horizontal="left"/>
      <protection locked="0"/>
    </xf>
    <xf numFmtId="14" fontId="11" fillId="0" borderId="46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wrapText="1"/>
    </xf>
    <xf numFmtId="0" fontId="12" fillId="33" borderId="43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9" fillId="0" borderId="45" xfId="0" applyFont="1" applyFill="1" applyBorder="1" applyAlignment="1" applyProtection="1">
      <alignment horizontal="center"/>
      <protection locked="0"/>
    </xf>
    <xf numFmtId="2" fontId="12" fillId="33" borderId="10" xfId="0" applyNumberFormat="1" applyFont="1" applyFill="1" applyBorder="1" applyAlignment="1" applyProtection="1">
      <alignment horizontal="center" wrapText="1"/>
      <protection locked="0"/>
    </xf>
    <xf numFmtId="2" fontId="12" fillId="33" borderId="37" xfId="0" applyNumberFormat="1" applyFont="1" applyFill="1" applyBorder="1" applyAlignment="1" applyProtection="1">
      <alignment horizontal="center" wrapText="1"/>
      <protection locked="0"/>
    </xf>
    <xf numFmtId="0" fontId="16" fillId="34" borderId="33" xfId="0" applyFont="1" applyFill="1" applyBorder="1" applyAlignment="1" applyProtection="1">
      <alignment horizontal="left" vertical="center" wrapText="1"/>
      <protection locked="0"/>
    </xf>
    <xf numFmtId="0" fontId="16" fillId="34" borderId="41" xfId="0" applyFont="1" applyFill="1" applyBorder="1" applyAlignment="1" applyProtection="1">
      <alignment horizontal="left" vertical="center" wrapText="1"/>
      <protection locked="0"/>
    </xf>
    <xf numFmtId="2" fontId="12" fillId="33" borderId="47" xfId="0" applyNumberFormat="1" applyFont="1" applyFill="1" applyBorder="1" applyAlignment="1" applyProtection="1">
      <alignment horizontal="center" wrapText="1"/>
      <protection locked="0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15" fillId="0" borderId="48" xfId="0" applyFont="1" applyFill="1" applyBorder="1" applyAlignment="1" applyProtection="1">
      <alignment horizontal="center" vertical="center" wrapText="1"/>
      <protection locked="0"/>
    </xf>
    <xf numFmtId="0" fontId="15" fillId="0" borderId="49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1" xfId="0" applyFont="1" applyFill="1" applyBorder="1" applyAlignment="1" applyProtection="1">
      <alignment horizontal="center" vertical="center" wrapText="1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44" xfId="0" applyFont="1" applyFill="1" applyBorder="1" applyAlignment="1" applyProtection="1">
      <alignment horizontal="center" vertical="center" wrapText="1"/>
      <protection locked="0"/>
    </xf>
    <xf numFmtId="1" fontId="12" fillId="33" borderId="43" xfId="0" applyNumberFormat="1" applyFont="1" applyFill="1" applyBorder="1" applyAlignment="1" applyProtection="1">
      <alignment horizontal="center" vertical="center" wrapText="1"/>
      <protection locked="0"/>
    </xf>
    <xf numFmtId="1" fontId="12" fillId="33" borderId="44" xfId="0" applyNumberFormat="1" applyFont="1" applyFill="1" applyBorder="1" applyAlignment="1" applyProtection="1">
      <alignment horizontal="center" vertical="center" wrapText="1"/>
      <protection locked="0"/>
    </xf>
    <xf numFmtId="1" fontId="18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164" fontId="17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0" applyFont="1" applyFill="1" applyBorder="1" applyAlignment="1" applyProtection="1">
      <alignment horizontal="left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8" fillId="0" borderId="35" xfId="0" applyFont="1" applyFill="1" applyBorder="1" applyAlignment="1" applyProtection="1">
      <alignment horizontal="center" vertical="center" wrapText="1"/>
      <protection locked="0"/>
    </xf>
    <xf numFmtId="164" fontId="1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42" xfId="0" applyFont="1" applyFill="1" applyBorder="1" applyAlignment="1" applyProtection="1">
      <alignment horizontal="left" vertical="center" wrapText="1"/>
      <protection locked="0"/>
    </xf>
    <xf numFmtId="0" fontId="16" fillId="34" borderId="22" xfId="0" applyFont="1" applyFill="1" applyBorder="1" applyAlignment="1" applyProtection="1">
      <alignment horizontal="left" vertical="center" wrapText="1"/>
      <protection locked="0"/>
    </xf>
    <xf numFmtId="0" fontId="17" fillId="34" borderId="42" xfId="0" applyFont="1" applyFill="1" applyBorder="1" applyAlignment="1" applyProtection="1">
      <alignment horizontal="center" vertical="center" wrapText="1"/>
      <protection locked="0"/>
    </xf>
    <xf numFmtId="0" fontId="17" fillId="34" borderId="22" xfId="0" applyFont="1" applyFill="1" applyBorder="1" applyAlignment="1" applyProtection="1">
      <alignment horizontal="center" vertical="center" wrapText="1"/>
      <protection locked="0"/>
    </xf>
    <xf numFmtId="164" fontId="17" fillId="34" borderId="42" xfId="0" applyNumberFormat="1" applyFont="1" applyFill="1" applyBorder="1" applyAlignment="1" applyProtection="1">
      <alignment horizontal="center" vertical="center" wrapText="1"/>
      <protection locked="0"/>
    </xf>
    <xf numFmtId="164" fontId="17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wrapText="1"/>
      <protection locked="0"/>
    </xf>
    <xf numFmtId="2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0" fontId="12" fillId="33" borderId="43" xfId="0" applyFont="1" applyFill="1" applyBorder="1" applyAlignment="1" applyProtection="1">
      <alignment horizontal="center" vertical="center"/>
      <protection locked="0"/>
    </xf>
    <xf numFmtId="0" fontId="12" fillId="33" borderId="44" xfId="0" applyFont="1" applyFill="1" applyBorder="1" applyAlignment="1" applyProtection="1">
      <alignment horizontal="center" vertical="center"/>
      <protection locked="0"/>
    </xf>
    <xf numFmtId="0" fontId="18" fillId="0" borderId="52" xfId="0" applyFont="1" applyFill="1" applyBorder="1" applyAlignment="1" applyProtection="1">
      <alignment horizontal="center" vertical="center" wrapText="1"/>
      <protection locked="0"/>
    </xf>
    <xf numFmtId="0" fontId="18" fillId="0" borderId="36" xfId="0" applyFont="1" applyFill="1" applyBorder="1" applyAlignment="1" applyProtection="1">
      <alignment horizontal="center" vertical="center" wrapText="1"/>
      <protection locked="0"/>
    </xf>
    <xf numFmtId="2" fontId="12" fillId="33" borderId="53" xfId="0" applyNumberFormat="1" applyFont="1" applyFill="1" applyBorder="1" applyAlignment="1" applyProtection="1">
      <alignment horizontal="center" wrapText="1"/>
      <protection locked="0"/>
    </xf>
    <xf numFmtId="0" fontId="1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>
      <alignment/>
    </xf>
    <xf numFmtId="2" fontId="21" fillId="33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6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 horizontal="center" vertical="top"/>
    </xf>
    <xf numFmtId="0" fontId="28" fillId="0" borderId="57" xfId="0" applyFont="1" applyBorder="1" applyAlignment="1">
      <alignment horizontal="center" vertical="top"/>
    </xf>
    <xf numFmtId="1" fontId="15" fillId="0" borderId="58" xfId="0" applyNumberFormat="1" applyFont="1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left" vertical="center" wrapText="1"/>
      <protection locked="0"/>
    </xf>
    <xf numFmtId="3" fontId="64" fillId="34" borderId="22" xfId="0" applyNumberFormat="1" applyFont="1" applyFill="1" applyBorder="1" applyAlignment="1" applyProtection="1">
      <alignment horizontal="center" vertical="center"/>
      <protection locked="0"/>
    </xf>
    <xf numFmtId="3" fontId="64" fillId="34" borderId="63" xfId="0" applyNumberFormat="1" applyFont="1" applyFill="1" applyBorder="1" applyAlignment="1" applyProtection="1">
      <alignment horizontal="center" vertical="center"/>
      <protection locked="0"/>
    </xf>
    <xf numFmtId="1" fontId="26" fillId="36" borderId="64" xfId="0" applyNumberFormat="1" applyFont="1" applyFill="1" applyBorder="1" applyAlignment="1" applyProtection="1">
      <alignment horizontal="center" vertical="center" wrapText="1"/>
      <protection locked="0"/>
    </xf>
    <xf numFmtId="1" fontId="26" fillId="36" borderId="32" xfId="0" applyNumberFormat="1" applyFont="1" applyFill="1" applyBorder="1" applyAlignment="1" applyProtection="1">
      <alignment horizontal="center" vertical="center" wrapText="1"/>
      <protection locked="0"/>
    </xf>
    <xf numFmtId="2" fontId="26" fillId="36" borderId="64" xfId="0" applyNumberFormat="1" applyFont="1" applyFill="1" applyBorder="1" applyAlignment="1" applyProtection="1">
      <alignment horizontal="center" vertical="center" wrapText="1"/>
      <protection locked="0"/>
    </xf>
    <xf numFmtId="2" fontId="26" fillId="36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65" xfId="0" applyFont="1" applyFill="1" applyBorder="1" applyAlignment="1" applyProtection="1">
      <alignment horizontal="center" vertical="center" wrapText="1"/>
      <protection locked="0"/>
    </xf>
    <xf numFmtId="0" fontId="21" fillId="33" borderId="66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67" xfId="0" applyFont="1" applyFill="1" applyBorder="1" applyAlignment="1" applyProtection="1">
      <alignment horizontal="center" vertical="center"/>
      <protection locked="0"/>
    </xf>
    <xf numFmtId="2" fontId="2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vertical="center"/>
    </xf>
    <xf numFmtId="0" fontId="18" fillId="34" borderId="0" xfId="0" applyFont="1" applyFill="1" applyBorder="1" applyAlignment="1" applyProtection="1">
      <alignment horizontal="center" wrapText="1"/>
      <protection locked="0"/>
    </xf>
    <xf numFmtId="0" fontId="21" fillId="33" borderId="68" xfId="0" applyFont="1" applyFill="1" applyBorder="1" applyAlignment="1" applyProtection="1">
      <alignment horizontal="center" vertical="center" wrapText="1"/>
      <protection locked="0"/>
    </xf>
    <xf numFmtId="0" fontId="21" fillId="33" borderId="69" xfId="0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wrapText="1"/>
    </xf>
    <xf numFmtId="0" fontId="9" fillId="0" borderId="70" xfId="0" applyFont="1" applyBorder="1" applyAlignment="1">
      <alignment horizontal="left" wrapText="1"/>
    </xf>
    <xf numFmtId="1" fontId="15" fillId="36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73" xfId="0" applyFill="1" applyBorder="1" applyAlignment="1">
      <alignment wrapText="1"/>
    </xf>
    <xf numFmtId="1" fontId="26" fillId="0" borderId="18" xfId="0" applyNumberFormat="1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1" fontId="26" fillId="36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Border="1" applyAlignment="1">
      <alignment vertical="center"/>
    </xf>
    <xf numFmtId="164" fontId="26" fillId="36" borderId="64" xfId="0" applyNumberFormat="1" applyFont="1" applyFill="1" applyBorder="1" applyAlignment="1" applyProtection="1">
      <alignment horizontal="center" vertical="center" wrapText="1"/>
      <protection locked="0"/>
    </xf>
    <xf numFmtId="0" fontId="26" fillId="36" borderId="75" xfId="0" applyFont="1" applyFill="1" applyBorder="1" applyAlignment="1" applyProtection="1">
      <alignment horizontal="center" vertical="center" wrapText="1"/>
      <protection locked="0"/>
    </xf>
    <xf numFmtId="0" fontId="26" fillId="36" borderId="76" xfId="0" applyFont="1" applyFill="1" applyBorder="1" applyAlignment="1" applyProtection="1">
      <alignment horizontal="center" vertical="center" wrapText="1"/>
      <protection locked="0"/>
    </xf>
    <xf numFmtId="3" fontId="5" fillId="36" borderId="64" xfId="0" applyNumberFormat="1" applyFont="1" applyFill="1" applyBorder="1" applyAlignment="1" applyProtection="1">
      <alignment horizontal="center" vertical="center"/>
      <protection locked="0"/>
    </xf>
    <xf numFmtId="3" fontId="5" fillId="36" borderId="77" xfId="0" applyNumberFormat="1" applyFont="1" applyFill="1" applyBorder="1" applyAlignment="1" applyProtection="1">
      <alignment horizontal="center" vertical="center"/>
      <protection locked="0"/>
    </xf>
    <xf numFmtId="3" fontId="5" fillId="36" borderId="32" xfId="0" applyNumberFormat="1" applyFont="1" applyFill="1" applyBorder="1" applyAlignment="1" applyProtection="1">
      <alignment horizontal="center" vertical="center"/>
      <protection locked="0"/>
    </xf>
    <xf numFmtId="3" fontId="5" fillId="36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18" fillId="36" borderId="79" xfId="0" applyFont="1" applyFill="1" applyBorder="1" applyAlignment="1" applyProtection="1">
      <alignment horizontal="left" vertical="center" wrapText="1"/>
      <protection locked="0"/>
    </xf>
    <xf numFmtId="0" fontId="18" fillId="36" borderId="80" xfId="0" applyFont="1" applyFill="1" applyBorder="1" applyAlignment="1" applyProtection="1">
      <alignment horizontal="left" vertical="center" wrapText="1"/>
      <protection locked="0"/>
    </xf>
    <xf numFmtId="0" fontId="16" fillId="36" borderId="30" xfId="0" applyFont="1" applyFill="1" applyBorder="1" applyAlignment="1" applyProtection="1">
      <alignment horizontal="left" vertical="center" wrapText="1"/>
      <protection locked="0"/>
    </xf>
    <xf numFmtId="0" fontId="16" fillId="36" borderId="32" xfId="0" applyFont="1" applyFill="1" applyBorder="1" applyAlignment="1" applyProtection="1">
      <alignment horizontal="left" vertical="center" wrapText="1"/>
      <protection locked="0"/>
    </xf>
    <xf numFmtId="0" fontId="26" fillId="36" borderId="30" xfId="0" applyFont="1" applyFill="1" applyBorder="1" applyAlignment="1" applyProtection="1">
      <alignment horizontal="center" vertical="center" wrapText="1"/>
      <protection locked="0"/>
    </xf>
    <xf numFmtId="0" fontId="26" fillId="36" borderId="32" xfId="0" applyFont="1" applyFill="1" applyBorder="1" applyAlignment="1" applyProtection="1">
      <alignment horizontal="center" vertical="center" wrapText="1"/>
      <protection locked="0"/>
    </xf>
    <xf numFmtId="3" fontId="64" fillId="34" borderId="10" xfId="0" applyNumberFormat="1" applyFont="1" applyFill="1" applyBorder="1" applyAlignment="1" applyProtection="1">
      <alignment horizontal="center" vertical="center"/>
      <protection locked="0"/>
    </xf>
    <xf numFmtId="3" fontId="64" fillId="34" borderId="81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1" fontId="26" fillId="0" borderId="16" xfId="0" applyNumberFormat="1" applyFont="1" applyBorder="1" applyAlignment="1" applyProtection="1">
      <alignment horizontal="center" vertical="center"/>
      <protection locked="0"/>
    </xf>
    <xf numFmtId="1" fontId="21" fillId="33" borderId="18" xfId="0" applyNumberFormat="1" applyFont="1" applyFill="1" applyBorder="1" applyAlignment="1" applyProtection="1">
      <alignment horizontal="center" vertical="center"/>
      <protection locked="0"/>
    </xf>
    <xf numFmtId="1" fontId="2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2" xfId="0" applyFont="1" applyFill="1" applyBorder="1" applyAlignment="1" applyProtection="1">
      <alignment horizontal="center" vertical="center" wrapText="1"/>
      <protection locked="0"/>
    </xf>
    <xf numFmtId="0" fontId="16" fillId="34" borderId="48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DFB2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8</xdr:col>
      <xdr:colOff>533400</xdr:colOff>
      <xdr:row>5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0"/>
          <a:ext cx="6610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95250</xdr:rowOff>
    </xdr:from>
    <xdr:to>
      <xdr:col>1</xdr:col>
      <xdr:colOff>1514475</xdr:colOff>
      <xdr:row>7</xdr:row>
      <xdr:rowOff>76200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2800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14</xdr:row>
      <xdr:rowOff>0</xdr:rowOff>
    </xdr:from>
    <xdr:to>
      <xdr:col>8</xdr:col>
      <xdr:colOff>819150</xdr:colOff>
      <xdr:row>15</xdr:row>
      <xdr:rowOff>9525</xdr:rowOff>
    </xdr:to>
    <xdr:sp>
      <xdr:nvSpPr>
        <xdr:cNvPr id="3" name="Пятно 1 5"/>
        <xdr:cNvSpPr>
          <a:spLocks/>
        </xdr:cNvSpPr>
      </xdr:nvSpPr>
      <xdr:spPr>
        <a:xfrm>
          <a:off x="8582025" y="3286125"/>
          <a:ext cx="714375" cy="4667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900</a:t>
          </a:r>
        </a:p>
      </xdr:txBody>
    </xdr:sp>
    <xdr:clientData/>
  </xdr:twoCellAnchor>
  <xdr:twoCellAnchor>
    <xdr:from>
      <xdr:col>8</xdr:col>
      <xdr:colOff>47625</xdr:colOff>
      <xdr:row>31</xdr:row>
      <xdr:rowOff>0</xdr:rowOff>
    </xdr:from>
    <xdr:to>
      <xdr:col>8</xdr:col>
      <xdr:colOff>752475</xdr:colOff>
      <xdr:row>31</xdr:row>
      <xdr:rowOff>495300</xdr:rowOff>
    </xdr:to>
    <xdr:sp>
      <xdr:nvSpPr>
        <xdr:cNvPr id="4" name="Пятно 1 7"/>
        <xdr:cNvSpPr>
          <a:spLocks/>
        </xdr:cNvSpPr>
      </xdr:nvSpPr>
      <xdr:spPr>
        <a:xfrm>
          <a:off x="8524875" y="8248650"/>
          <a:ext cx="704850" cy="4953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1944</a:t>
          </a:r>
        </a:p>
      </xdr:txBody>
    </xdr:sp>
    <xdr:clientData/>
  </xdr:twoCellAnchor>
  <xdr:twoCellAnchor>
    <xdr:from>
      <xdr:col>8</xdr:col>
      <xdr:colOff>104775</xdr:colOff>
      <xdr:row>14</xdr:row>
      <xdr:rowOff>0</xdr:rowOff>
    </xdr:from>
    <xdr:to>
      <xdr:col>8</xdr:col>
      <xdr:colOff>819150</xdr:colOff>
      <xdr:row>15</xdr:row>
      <xdr:rowOff>9525</xdr:rowOff>
    </xdr:to>
    <xdr:sp>
      <xdr:nvSpPr>
        <xdr:cNvPr id="5" name="Пятно 1 6"/>
        <xdr:cNvSpPr>
          <a:spLocks/>
        </xdr:cNvSpPr>
      </xdr:nvSpPr>
      <xdr:spPr>
        <a:xfrm>
          <a:off x="8582025" y="3286125"/>
          <a:ext cx="714375" cy="4667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985</a:t>
          </a:r>
        </a:p>
      </xdr:txBody>
    </xdr:sp>
    <xdr:clientData/>
  </xdr:twoCellAnchor>
  <xdr:twoCellAnchor>
    <xdr:from>
      <xdr:col>8</xdr:col>
      <xdr:colOff>104775</xdr:colOff>
      <xdr:row>14</xdr:row>
      <xdr:rowOff>0</xdr:rowOff>
    </xdr:from>
    <xdr:to>
      <xdr:col>8</xdr:col>
      <xdr:colOff>819150</xdr:colOff>
      <xdr:row>15</xdr:row>
      <xdr:rowOff>9525</xdr:rowOff>
    </xdr:to>
    <xdr:sp>
      <xdr:nvSpPr>
        <xdr:cNvPr id="6" name="Пятно 1 8"/>
        <xdr:cNvSpPr>
          <a:spLocks/>
        </xdr:cNvSpPr>
      </xdr:nvSpPr>
      <xdr:spPr>
        <a:xfrm>
          <a:off x="8582025" y="3286125"/>
          <a:ext cx="714375" cy="4667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985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0</xdr:rowOff>
    </xdr:from>
    <xdr:to>
      <xdr:col>6</xdr:col>
      <xdr:colOff>219075</xdr:colOff>
      <xdr:row>4</xdr:row>
      <xdr:rowOff>161925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6648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O24" sqref="O24"/>
    </sheetView>
  </sheetViews>
  <sheetFormatPr defaultColWidth="9.140625" defaultRowHeight="13.5"/>
  <cols>
    <col min="1" max="1" width="19.28125" style="0" customWidth="1"/>
    <col min="2" max="2" width="55.8515625" style="1" customWidth="1"/>
    <col min="3" max="3" width="7.28125" style="1" customWidth="1"/>
    <col min="4" max="4" width="12.00390625" style="0" customWidth="1"/>
    <col min="5" max="5" width="15.57421875" style="2" customWidth="1"/>
    <col min="6" max="6" width="6.7109375" style="2" customWidth="1"/>
    <col min="7" max="7" width="5.57421875" style="2" customWidth="1"/>
    <col min="8" max="8" width="4.8515625" style="2" customWidth="1"/>
    <col min="9" max="9" width="12.57421875" style="0" customWidth="1"/>
    <col min="10" max="10" width="7.57421875" style="0" bestFit="1" customWidth="1"/>
    <col min="11" max="11" width="7.57421875" style="2" customWidth="1"/>
    <col min="12" max="12" width="8.28125" style="2" customWidth="1"/>
    <col min="13" max="13" width="0" style="0" hidden="1" customWidth="1"/>
  </cols>
  <sheetData>
    <row r="1" spans="1:13" s="8" customFormat="1" ht="15.75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6"/>
      <c r="L1" s="7" t="s">
        <v>1</v>
      </c>
      <c r="M1" s="7" t="s">
        <v>2</v>
      </c>
    </row>
    <row r="2" spans="1:13" s="8" customFormat="1" ht="15.75">
      <c r="A2" s="3" t="s">
        <v>3</v>
      </c>
      <c r="B2" s="4"/>
      <c r="C2" s="4"/>
      <c r="D2" s="5"/>
      <c r="E2" s="5"/>
      <c r="F2" s="5"/>
      <c r="G2" s="5"/>
      <c r="H2" s="5"/>
      <c r="I2" s="5"/>
      <c r="J2" s="5"/>
      <c r="K2" s="6"/>
      <c r="L2" s="7" t="s">
        <v>4</v>
      </c>
      <c r="M2" s="7" t="s">
        <v>5</v>
      </c>
    </row>
    <row r="3" spans="1:13" s="8" customFormat="1" ht="15.75">
      <c r="A3" s="3" t="s">
        <v>6</v>
      </c>
      <c r="B3" s="4"/>
      <c r="C3" s="4"/>
      <c r="D3" s="5"/>
      <c r="E3" s="5"/>
      <c r="F3" s="5"/>
      <c r="G3" s="5"/>
      <c r="H3" s="5"/>
      <c r="I3" s="5"/>
      <c r="J3" s="5"/>
      <c r="K3" s="6"/>
      <c r="L3" s="7" t="s">
        <v>7</v>
      </c>
      <c r="M3" s="7" t="s">
        <v>8</v>
      </c>
    </row>
    <row r="4" spans="1:13" s="8" customFormat="1" ht="15.75">
      <c r="A4" s="9" t="s">
        <v>9</v>
      </c>
      <c r="B4" s="4"/>
      <c r="C4" s="4"/>
      <c r="D4" s="5"/>
      <c r="E4" s="5"/>
      <c r="F4" s="5"/>
      <c r="G4" s="5"/>
      <c r="H4" s="5"/>
      <c r="I4" s="5"/>
      <c r="J4" s="5"/>
      <c r="K4" s="6"/>
      <c r="L4" s="10" t="s">
        <v>10</v>
      </c>
      <c r="M4" s="10" t="s">
        <v>10</v>
      </c>
    </row>
    <row r="5" spans="1:13" s="8" customFormat="1" ht="13.5" customHeight="1">
      <c r="A5" s="11"/>
      <c r="B5" s="4"/>
      <c r="C5" s="4"/>
      <c r="D5" s="5"/>
      <c r="E5" s="5"/>
      <c r="F5" s="5"/>
      <c r="G5" s="5"/>
      <c r="H5" s="5"/>
      <c r="I5" s="5"/>
      <c r="J5" s="5"/>
      <c r="K5" s="5"/>
      <c r="L5" s="151"/>
      <c r="M5" s="151"/>
    </row>
    <row r="6" spans="1:10" s="8" customFormat="1" ht="18" customHeight="1">
      <c r="A6" s="11"/>
      <c r="B6" s="4"/>
      <c r="D6" s="12"/>
      <c r="E6" s="12"/>
      <c r="F6" s="12"/>
      <c r="G6" s="12"/>
      <c r="H6" s="13"/>
      <c r="I6" s="13"/>
      <c r="J6" s="13"/>
    </row>
    <row r="7" spans="1:13" s="8" customFormat="1" ht="18" customHeight="1">
      <c r="A7" s="11"/>
      <c r="B7" s="82"/>
      <c r="C7" s="154" t="s">
        <v>11</v>
      </c>
      <c r="D7" s="154"/>
      <c r="E7" s="154"/>
      <c r="F7" s="14"/>
      <c r="G7" s="14"/>
      <c r="H7" s="13"/>
      <c r="I7" s="13"/>
      <c r="J7" s="13"/>
      <c r="K7" s="15"/>
      <c r="L7" s="15"/>
      <c r="M7" s="15"/>
    </row>
    <row r="8" spans="2:13" s="16" customFormat="1" ht="18.75" thickBot="1">
      <c r="B8" s="4"/>
      <c r="C8" s="140" t="s">
        <v>99</v>
      </c>
      <c r="D8" s="140"/>
      <c r="E8" s="140"/>
      <c r="F8" s="141"/>
      <c r="G8" s="17"/>
      <c r="H8" s="17"/>
      <c r="I8" s="17"/>
      <c r="J8" s="17"/>
      <c r="K8" s="17"/>
      <c r="L8" s="17"/>
      <c r="M8" s="17"/>
    </row>
    <row r="9" spans="1:13" s="18" customFormat="1" ht="18.75" thickBot="1">
      <c r="A9" s="130"/>
      <c r="B9" s="157" t="s">
        <v>12</v>
      </c>
      <c r="C9" s="157"/>
      <c r="D9" s="157"/>
      <c r="E9" s="157"/>
      <c r="F9" s="157"/>
      <c r="G9" s="157"/>
      <c r="H9" s="157"/>
      <c r="I9" s="157"/>
      <c r="J9" s="157"/>
      <c r="K9" s="152"/>
      <c r="L9" s="153"/>
      <c r="M9" s="19"/>
    </row>
    <row r="10" spans="1:12" s="16" customFormat="1" ht="14.25" customHeight="1" thickBot="1">
      <c r="A10" s="167" t="s">
        <v>13</v>
      </c>
      <c r="B10" s="169" t="s">
        <v>14</v>
      </c>
      <c r="C10" s="169" t="s">
        <v>15</v>
      </c>
      <c r="D10" s="148" t="s">
        <v>16</v>
      </c>
      <c r="E10" s="171" t="s">
        <v>17</v>
      </c>
      <c r="F10" s="155" t="s">
        <v>18</v>
      </c>
      <c r="G10" s="155"/>
      <c r="H10" s="155"/>
      <c r="I10" s="162" t="s">
        <v>19</v>
      </c>
      <c r="J10" s="163"/>
      <c r="K10" s="163"/>
      <c r="L10" s="164"/>
    </row>
    <row r="11" spans="1:12" s="16" customFormat="1" ht="14.25" customHeight="1" thickBot="1">
      <c r="A11" s="168"/>
      <c r="B11" s="170"/>
      <c r="C11" s="170"/>
      <c r="D11" s="149"/>
      <c r="E11" s="172"/>
      <c r="F11" s="156" t="s">
        <v>20</v>
      </c>
      <c r="G11" s="156" t="s">
        <v>21</v>
      </c>
      <c r="H11" s="156" t="s">
        <v>22</v>
      </c>
      <c r="I11" s="158" t="s">
        <v>101</v>
      </c>
      <c r="J11" s="158"/>
      <c r="K11" s="158" t="s">
        <v>102</v>
      </c>
      <c r="L11" s="159"/>
    </row>
    <row r="12" spans="1:12" s="16" customFormat="1" ht="16.5" customHeight="1">
      <c r="A12" s="168"/>
      <c r="B12" s="170"/>
      <c r="C12" s="170"/>
      <c r="D12" s="149"/>
      <c r="E12" s="172"/>
      <c r="F12" s="156"/>
      <c r="G12" s="156"/>
      <c r="H12" s="156"/>
      <c r="I12" s="20" t="s">
        <v>23</v>
      </c>
      <c r="J12" s="21" t="s">
        <v>21</v>
      </c>
      <c r="K12" s="20" t="s">
        <v>23</v>
      </c>
      <c r="L12" s="128" t="s">
        <v>21</v>
      </c>
    </row>
    <row r="13" spans="1:12" s="16" customFormat="1" ht="48">
      <c r="A13" s="265" t="s">
        <v>88</v>
      </c>
      <c r="B13" s="266" t="s">
        <v>24</v>
      </c>
      <c r="C13" s="137">
        <v>12</v>
      </c>
      <c r="D13" s="138">
        <v>0.04</v>
      </c>
      <c r="E13" s="22" t="s">
        <v>89</v>
      </c>
      <c r="F13" s="23">
        <v>21.96</v>
      </c>
      <c r="G13" s="24">
        <v>1.098</v>
      </c>
      <c r="H13" s="25">
        <v>2</v>
      </c>
      <c r="I13" s="26">
        <f>J13*G13</f>
        <v>1743.7667400000003</v>
      </c>
      <c r="J13" s="108">
        <v>1588.13</v>
      </c>
      <c r="K13" s="26" t="s">
        <v>103</v>
      </c>
      <c r="L13" s="131" t="s">
        <v>103</v>
      </c>
    </row>
    <row r="14" spans="1:12" s="16" customFormat="1" ht="15.75" customHeight="1">
      <c r="A14" s="165" t="s">
        <v>25</v>
      </c>
      <c r="B14" s="160" t="s">
        <v>24</v>
      </c>
      <c r="C14" s="142">
        <v>10</v>
      </c>
      <c r="D14" s="144">
        <v>0.042</v>
      </c>
      <c r="E14" s="22" t="s">
        <v>26</v>
      </c>
      <c r="F14" s="23">
        <v>20.74</v>
      </c>
      <c r="G14" s="24">
        <v>1.037</v>
      </c>
      <c r="H14" s="25">
        <v>2</v>
      </c>
      <c r="I14" s="26">
        <f>J14*G14</f>
        <v>1361.0625</v>
      </c>
      <c r="J14" s="173">
        <f>1250*1.05</f>
        <v>1312.5</v>
      </c>
      <c r="K14" s="26" t="s">
        <v>103</v>
      </c>
      <c r="L14" s="131" t="s">
        <v>103</v>
      </c>
    </row>
    <row r="15" spans="1:12" s="16" customFormat="1" ht="36" customHeight="1">
      <c r="A15" s="166"/>
      <c r="B15" s="161"/>
      <c r="C15" s="143"/>
      <c r="D15" s="143"/>
      <c r="E15" s="117" t="s">
        <v>87</v>
      </c>
      <c r="F15" s="23">
        <v>15.01</v>
      </c>
      <c r="G15" s="24">
        <v>0.75</v>
      </c>
      <c r="H15" s="25">
        <v>2</v>
      </c>
      <c r="I15" s="26">
        <v>900</v>
      </c>
      <c r="J15" s="174"/>
      <c r="K15" s="26" t="s">
        <v>103</v>
      </c>
      <c r="L15" s="131" t="s">
        <v>103</v>
      </c>
    </row>
    <row r="16" spans="1:12" s="8" customFormat="1" ht="21" customHeight="1">
      <c r="A16" s="178" t="s">
        <v>72</v>
      </c>
      <c r="B16" s="176" t="s">
        <v>75</v>
      </c>
      <c r="C16" s="177">
        <v>20</v>
      </c>
      <c r="D16" s="179">
        <v>0.034</v>
      </c>
      <c r="E16" s="28" t="s">
        <v>28</v>
      </c>
      <c r="F16" s="29">
        <v>10</v>
      </c>
      <c r="G16" s="145">
        <v>0.5</v>
      </c>
      <c r="H16" s="28">
        <v>14</v>
      </c>
      <c r="I16" s="110">
        <f>J16*G16</f>
        <v>1046.8500000000001</v>
      </c>
      <c r="J16" s="27">
        <f>1994*1.05</f>
        <v>2093.7000000000003</v>
      </c>
      <c r="K16" s="26" t="s">
        <v>103</v>
      </c>
      <c r="L16" s="131" t="s">
        <v>103</v>
      </c>
    </row>
    <row r="17" spans="1:12" s="8" customFormat="1" ht="21" customHeight="1">
      <c r="A17" s="178"/>
      <c r="B17" s="176"/>
      <c r="C17" s="177"/>
      <c r="D17" s="179"/>
      <c r="E17" s="28" t="s">
        <v>29</v>
      </c>
      <c r="F17" s="29">
        <v>5</v>
      </c>
      <c r="G17" s="145"/>
      <c r="H17" s="28">
        <v>7</v>
      </c>
      <c r="I17" s="110">
        <f>J17*G16</f>
        <v>1043.7</v>
      </c>
      <c r="J17" s="27">
        <f>1988*1.05</f>
        <v>2087.4</v>
      </c>
      <c r="K17" s="26" t="s">
        <v>103</v>
      </c>
      <c r="L17" s="131" t="s">
        <v>103</v>
      </c>
    </row>
    <row r="18" spans="1:12" s="16" customFormat="1" ht="19.5" customHeight="1">
      <c r="A18" s="178" t="s">
        <v>85</v>
      </c>
      <c r="B18" s="176" t="s">
        <v>95</v>
      </c>
      <c r="C18" s="177">
        <v>19</v>
      </c>
      <c r="D18" s="179">
        <v>0.034</v>
      </c>
      <c r="E18" s="28" t="s">
        <v>28</v>
      </c>
      <c r="F18" s="29">
        <v>14.27</v>
      </c>
      <c r="G18" s="145">
        <v>0.714</v>
      </c>
      <c r="H18" s="34">
        <v>20</v>
      </c>
      <c r="I18" s="31">
        <f>J18*G18</f>
        <v>1460.1299999999999</v>
      </c>
      <c r="J18" s="27">
        <v>2045</v>
      </c>
      <c r="K18" s="26" t="s">
        <v>103</v>
      </c>
      <c r="L18" s="131" t="s">
        <v>103</v>
      </c>
    </row>
    <row r="19" spans="1:12" s="16" customFormat="1" ht="19.5" customHeight="1">
      <c r="A19" s="178"/>
      <c r="B19" s="176"/>
      <c r="C19" s="177"/>
      <c r="D19" s="179"/>
      <c r="E19" s="28" t="s">
        <v>29</v>
      </c>
      <c r="F19" s="29">
        <v>7.14</v>
      </c>
      <c r="G19" s="145"/>
      <c r="H19" s="34">
        <v>10</v>
      </c>
      <c r="I19" s="31">
        <f>J19*G18</f>
        <v>1410.1499999999999</v>
      </c>
      <c r="J19" s="108">
        <v>1975</v>
      </c>
      <c r="K19" s="26" t="s">
        <v>103</v>
      </c>
      <c r="L19" s="131" t="s">
        <v>103</v>
      </c>
    </row>
    <row r="20" spans="1:12" s="16" customFormat="1" ht="19.5" customHeight="1">
      <c r="A20" s="178"/>
      <c r="B20" s="176"/>
      <c r="C20" s="177"/>
      <c r="D20" s="179"/>
      <c r="E20" s="28" t="s">
        <v>82</v>
      </c>
      <c r="F20" s="129">
        <v>5.71</v>
      </c>
      <c r="G20" s="129">
        <v>0.685</v>
      </c>
      <c r="H20" s="129">
        <v>8</v>
      </c>
      <c r="I20" s="31">
        <v>1355</v>
      </c>
      <c r="J20" s="108">
        <v>1977</v>
      </c>
      <c r="K20" s="26" t="s">
        <v>103</v>
      </c>
      <c r="L20" s="131" t="s">
        <v>103</v>
      </c>
    </row>
    <row r="21" spans="1:12" s="16" customFormat="1" ht="19.5" customHeight="1">
      <c r="A21" s="178"/>
      <c r="B21" s="176"/>
      <c r="C21" s="177"/>
      <c r="D21" s="179"/>
      <c r="E21" s="28" t="s">
        <v>34</v>
      </c>
      <c r="F21" s="29">
        <v>8.56</v>
      </c>
      <c r="G21" s="30">
        <v>0.6</v>
      </c>
      <c r="H21" s="34">
        <v>12</v>
      </c>
      <c r="I21" s="31">
        <v>1186</v>
      </c>
      <c r="J21" s="109">
        <v>1977</v>
      </c>
      <c r="K21" s="26" t="s">
        <v>103</v>
      </c>
      <c r="L21" s="131" t="s">
        <v>103</v>
      </c>
    </row>
    <row r="22" spans="1:12" s="8" customFormat="1" ht="21" customHeight="1">
      <c r="A22" s="178" t="s">
        <v>73</v>
      </c>
      <c r="B22" s="160" t="s">
        <v>74</v>
      </c>
      <c r="C22" s="177">
        <v>15</v>
      </c>
      <c r="D22" s="179">
        <v>0.038</v>
      </c>
      <c r="E22" s="28" t="s">
        <v>28</v>
      </c>
      <c r="F22" s="29">
        <v>10</v>
      </c>
      <c r="G22" s="145">
        <v>0.5</v>
      </c>
      <c r="H22" s="28">
        <v>14</v>
      </c>
      <c r="I22" s="110">
        <f>J22*G22</f>
        <v>917.8155</v>
      </c>
      <c r="J22" s="27">
        <f>1748.22*1.05</f>
        <v>1835.631</v>
      </c>
      <c r="K22" s="26" t="s">
        <v>103</v>
      </c>
      <c r="L22" s="131" t="s">
        <v>103</v>
      </c>
    </row>
    <row r="23" spans="1:12" s="8" customFormat="1" ht="21" customHeight="1">
      <c r="A23" s="178"/>
      <c r="B23" s="161"/>
      <c r="C23" s="177"/>
      <c r="D23" s="179"/>
      <c r="E23" s="28" t="s">
        <v>29</v>
      </c>
      <c r="F23" s="29">
        <v>5</v>
      </c>
      <c r="G23" s="145"/>
      <c r="H23" s="28">
        <v>7</v>
      </c>
      <c r="I23" s="110">
        <f>J23*G22</f>
        <v>915.0382500000001</v>
      </c>
      <c r="J23" s="27">
        <f>1742.93*1.05</f>
        <v>1830.0765000000001</v>
      </c>
      <c r="K23" s="26" t="s">
        <v>103</v>
      </c>
      <c r="L23" s="131" t="s">
        <v>103</v>
      </c>
    </row>
    <row r="24" spans="1:12" s="8" customFormat="1" ht="21" customHeight="1">
      <c r="A24" s="178" t="s">
        <v>86</v>
      </c>
      <c r="B24" s="176" t="s">
        <v>27</v>
      </c>
      <c r="C24" s="177">
        <v>15</v>
      </c>
      <c r="D24" s="179">
        <v>0.037</v>
      </c>
      <c r="E24" s="28" t="s">
        <v>28</v>
      </c>
      <c r="F24" s="29">
        <v>14.27</v>
      </c>
      <c r="G24" s="145">
        <v>0.714</v>
      </c>
      <c r="H24" s="28">
        <v>20</v>
      </c>
      <c r="I24" s="111">
        <f>J24*G24</f>
        <v>1299.3514799999998</v>
      </c>
      <c r="J24" s="108">
        <v>1819.82</v>
      </c>
      <c r="K24" s="26" t="s">
        <v>103</v>
      </c>
      <c r="L24" s="131" t="s">
        <v>103</v>
      </c>
    </row>
    <row r="25" spans="1:12" s="8" customFormat="1" ht="21" customHeight="1">
      <c r="A25" s="178"/>
      <c r="B25" s="176"/>
      <c r="C25" s="177"/>
      <c r="D25" s="179"/>
      <c r="E25" s="28" t="s">
        <v>29</v>
      </c>
      <c r="F25" s="29">
        <v>7.14</v>
      </c>
      <c r="G25" s="145"/>
      <c r="H25" s="28">
        <v>10</v>
      </c>
      <c r="I25" s="111">
        <f>J25*G24</f>
        <v>1295.4387599999998</v>
      </c>
      <c r="J25" s="108">
        <v>1814.34</v>
      </c>
      <c r="K25" s="26" t="s">
        <v>103</v>
      </c>
      <c r="L25" s="131" t="s">
        <v>103</v>
      </c>
    </row>
    <row r="26" spans="1:12" s="8" customFormat="1" ht="21" customHeight="1">
      <c r="A26" s="178" t="s">
        <v>93</v>
      </c>
      <c r="B26" s="160" t="s">
        <v>94</v>
      </c>
      <c r="C26" s="142">
        <v>19</v>
      </c>
      <c r="D26" s="144">
        <v>0.034</v>
      </c>
      <c r="E26" s="28" t="s">
        <v>28</v>
      </c>
      <c r="F26" s="29">
        <v>11.42</v>
      </c>
      <c r="G26" s="30">
        <v>0.571</v>
      </c>
      <c r="H26" s="28">
        <v>16</v>
      </c>
      <c r="I26" s="111">
        <f>J26*G26</f>
        <v>1132.44146</v>
      </c>
      <c r="J26" s="108">
        <v>1983.26</v>
      </c>
      <c r="K26" s="26" t="s">
        <v>103</v>
      </c>
      <c r="L26" s="131" t="s">
        <v>103</v>
      </c>
    </row>
    <row r="27" spans="1:12" s="8" customFormat="1" ht="21" customHeight="1">
      <c r="A27" s="178"/>
      <c r="B27" s="161"/>
      <c r="C27" s="150"/>
      <c r="D27" s="175"/>
      <c r="E27" s="28" t="s">
        <v>29</v>
      </c>
      <c r="F27" s="29">
        <v>7.14</v>
      </c>
      <c r="G27" s="30">
        <v>0.714</v>
      </c>
      <c r="H27" s="28">
        <v>10</v>
      </c>
      <c r="I27" s="111">
        <f>J27*G27</f>
        <v>1370.50872</v>
      </c>
      <c r="J27" s="108">
        <v>1919.48</v>
      </c>
      <c r="K27" s="26" t="s">
        <v>103</v>
      </c>
      <c r="L27" s="131" t="s">
        <v>103</v>
      </c>
    </row>
    <row r="28" spans="1:12" s="33" customFormat="1" ht="35.25" customHeight="1">
      <c r="A28" s="178" t="s">
        <v>30</v>
      </c>
      <c r="B28" s="196" t="s">
        <v>31</v>
      </c>
      <c r="C28" s="177">
        <v>14</v>
      </c>
      <c r="D28" s="179">
        <v>0.037</v>
      </c>
      <c r="E28" s="32" t="s">
        <v>28</v>
      </c>
      <c r="F28" s="29">
        <v>14.27</v>
      </c>
      <c r="G28" s="145">
        <v>0.714</v>
      </c>
      <c r="H28" s="28">
        <v>20</v>
      </c>
      <c r="I28" s="107">
        <f>J28*0.714</f>
        <v>1313.66718</v>
      </c>
      <c r="J28" s="27">
        <v>1839.87</v>
      </c>
      <c r="K28" s="26" t="s">
        <v>103</v>
      </c>
      <c r="L28" s="131" t="s">
        <v>103</v>
      </c>
    </row>
    <row r="29" spans="1:12" s="33" customFormat="1" ht="35.25" customHeight="1">
      <c r="A29" s="178"/>
      <c r="B29" s="196"/>
      <c r="C29" s="177"/>
      <c r="D29" s="179"/>
      <c r="E29" s="32" t="s">
        <v>29</v>
      </c>
      <c r="F29" s="29">
        <v>7.14</v>
      </c>
      <c r="G29" s="145"/>
      <c r="H29" s="28">
        <v>10</v>
      </c>
      <c r="I29" s="107">
        <f>J29*G28</f>
        <v>1309.71876</v>
      </c>
      <c r="J29" s="27">
        <v>1834.34</v>
      </c>
      <c r="K29" s="26" t="s">
        <v>103</v>
      </c>
      <c r="L29" s="131" t="s">
        <v>103</v>
      </c>
    </row>
    <row r="30" spans="1:12" s="33" customFormat="1" ht="21.75" customHeight="1">
      <c r="A30" s="178" t="s">
        <v>32</v>
      </c>
      <c r="B30" s="176" t="s">
        <v>33</v>
      </c>
      <c r="C30" s="177">
        <v>15</v>
      </c>
      <c r="D30" s="179">
        <v>0.037</v>
      </c>
      <c r="E30" s="32" t="s">
        <v>28</v>
      </c>
      <c r="F30" s="29">
        <v>14.27</v>
      </c>
      <c r="G30" s="145">
        <v>0.714</v>
      </c>
      <c r="H30" s="28">
        <v>20</v>
      </c>
      <c r="I30" s="107">
        <f>J30*0.714</f>
        <v>1321.94244</v>
      </c>
      <c r="J30" s="27">
        <v>1851.46</v>
      </c>
      <c r="K30" s="26" t="s">
        <v>103</v>
      </c>
      <c r="L30" s="131" t="s">
        <v>103</v>
      </c>
    </row>
    <row r="31" spans="1:12" s="33" customFormat="1" ht="16.5" customHeight="1">
      <c r="A31" s="178"/>
      <c r="B31" s="176"/>
      <c r="C31" s="177"/>
      <c r="D31" s="179"/>
      <c r="E31" s="32" t="s">
        <v>29</v>
      </c>
      <c r="F31" s="29">
        <v>7.14</v>
      </c>
      <c r="G31" s="145"/>
      <c r="H31" s="28">
        <v>10</v>
      </c>
      <c r="I31" s="107">
        <f>J31*G30</f>
        <v>1318.00116</v>
      </c>
      <c r="J31" s="27">
        <v>1845.94</v>
      </c>
      <c r="K31" s="26" t="s">
        <v>103</v>
      </c>
      <c r="L31" s="131" t="s">
        <v>103</v>
      </c>
    </row>
    <row r="32" spans="1:12" s="16" customFormat="1" ht="40.5" customHeight="1" thickBot="1">
      <c r="A32" s="193" t="s">
        <v>90</v>
      </c>
      <c r="B32" s="180" t="s">
        <v>35</v>
      </c>
      <c r="C32" s="182">
        <v>12</v>
      </c>
      <c r="D32" s="184">
        <v>0.04</v>
      </c>
      <c r="E32" s="28" t="s">
        <v>91</v>
      </c>
      <c r="F32" s="35">
        <v>15</v>
      </c>
      <c r="G32" s="146">
        <v>0.75</v>
      </c>
      <c r="H32" s="34">
        <v>1</v>
      </c>
      <c r="I32" s="31">
        <f>J32*G32</f>
        <v>1944.4499999999998</v>
      </c>
      <c r="J32" s="36">
        <v>2592.6</v>
      </c>
      <c r="K32" s="26" t="s">
        <v>103</v>
      </c>
      <c r="L32" s="131" t="s">
        <v>103</v>
      </c>
    </row>
    <row r="33" spans="1:12" s="16" customFormat="1" ht="18.75" thickBot="1">
      <c r="A33" s="194"/>
      <c r="B33" s="181"/>
      <c r="C33" s="183"/>
      <c r="D33" s="185"/>
      <c r="E33" s="83" t="s">
        <v>92</v>
      </c>
      <c r="F33" s="84">
        <v>7.5</v>
      </c>
      <c r="G33" s="147"/>
      <c r="H33" s="85">
        <v>1</v>
      </c>
      <c r="I33" s="86">
        <f>J33*G32</f>
        <v>1648.5225</v>
      </c>
      <c r="J33" s="87">
        <v>2198.03</v>
      </c>
      <c r="K33" s="132" t="s">
        <v>103</v>
      </c>
      <c r="L33" s="133" t="s">
        <v>103</v>
      </c>
    </row>
    <row r="34" spans="1:12" ht="18" hidden="1">
      <c r="A34" s="190" t="s">
        <v>36</v>
      </c>
      <c r="B34" s="190"/>
      <c r="C34" s="190"/>
      <c r="D34" s="190"/>
      <c r="E34" s="190"/>
      <c r="F34" s="190"/>
      <c r="G34" s="190"/>
      <c r="H34" s="190"/>
      <c r="I34" s="190"/>
      <c r="J34" s="190"/>
      <c r="K34"/>
      <c r="L34"/>
    </row>
    <row r="35" spans="1:11" s="38" customFormat="1" ht="14.25" customHeight="1" hidden="1" thickBot="1">
      <c r="A35" s="186" t="s">
        <v>13</v>
      </c>
      <c r="B35" s="169" t="s">
        <v>14</v>
      </c>
      <c r="C35" s="169" t="s">
        <v>15</v>
      </c>
      <c r="D35" s="148" t="s">
        <v>16</v>
      </c>
      <c r="E35" s="191" t="s">
        <v>17</v>
      </c>
      <c r="F35" s="191" t="s">
        <v>37</v>
      </c>
      <c r="G35" s="191" t="s">
        <v>38</v>
      </c>
      <c r="H35" s="191" t="s">
        <v>22</v>
      </c>
      <c r="I35" s="195" t="s">
        <v>19</v>
      </c>
      <c r="J35" s="195"/>
      <c r="K35" s="37"/>
    </row>
    <row r="36" spans="1:11" s="39" customFormat="1" ht="14.25" customHeight="1" hidden="1">
      <c r="A36" s="187"/>
      <c r="B36" s="170"/>
      <c r="C36" s="170"/>
      <c r="D36" s="149"/>
      <c r="E36" s="192"/>
      <c r="F36" s="192"/>
      <c r="G36" s="192"/>
      <c r="H36" s="192"/>
      <c r="I36" s="189" t="s">
        <v>39</v>
      </c>
      <c r="J36" s="189"/>
      <c r="K36" s="37"/>
    </row>
    <row r="37" spans="1:12" ht="55.5" customHeight="1" hidden="1">
      <c r="A37" s="113" t="s">
        <v>40</v>
      </c>
      <c r="B37" s="112" t="s">
        <v>41</v>
      </c>
      <c r="C37" s="114">
        <v>25</v>
      </c>
      <c r="D37" s="115">
        <v>0.035</v>
      </c>
      <c r="E37" s="40" t="s">
        <v>81</v>
      </c>
      <c r="F37" s="42">
        <v>6</v>
      </c>
      <c r="G37" s="42">
        <v>0.3</v>
      </c>
      <c r="H37" s="116">
        <v>1</v>
      </c>
      <c r="I37" s="139">
        <v>1322</v>
      </c>
      <c r="J37" s="139"/>
      <c r="K37" s="41"/>
      <c r="L37"/>
    </row>
    <row r="38" spans="1:12" ht="55.5" customHeight="1" hidden="1">
      <c r="A38" s="113" t="s">
        <v>96</v>
      </c>
      <c r="B38" s="112" t="s">
        <v>97</v>
      </c>
      <c r="C38" s="114">
        <v>12</v>
      </c>
      <c r="D38" s="115">
        <v>0.039</v>
      </c>
      <c r="E38" s="40" t="s">
        <v>98</v>
      </c>
      <c r="F38" s="42">
        <v>13.2</v>
      </c>
      <c r="G38" s="42">
        <v>0.66</v>
      </c>
      <c r="H38" s="116">
        <v>1</v>
      </c>
      <c r="I38" s="139">
        <v>1322</v>
      </c>
      <c r="J38" s="139"/>
      <c r="K38" s="41"/>
      <c r="L38"/>
    </row>
    <row r="39" spans="1:12" s="16" customFormat="1" ht="13.5" customHeight="1">
      <c r="A39" s="188" t="s">
        <v>76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</sheetData>
  <sheetProtection/>
  <mergeCells count="75">
    <mergeCell ref="A16:A17"/>
    <mergeCell ref="B16:B17"/>
    <mergeCell ref="C16:C17"/>
    <mergeCell ref="D16:D17"/>
    <mergeCell ref="A24:A25"/>
    <mergeCell ref="F35:F36"/>
    <mergeCell ref="D28:D29"/>
    <mergeCell ref="C35:C36"/>
    <mergeCell ref="D35:D36"/>
    <mergeCell ref="B28:B29"/>
    <mergeCell ref="I37:J37"/>
    <mergeCell ref="I35:J35"/>
    <mergeCell ref="D18:D21"/>
    <mergeCell ref="C30:C31"/>
    <mergeCell ref="H35:H36"/>
    <mergeCell ref="G35:G36"/>
    <mergeCell ref="C22:C23"/>
    <mergeCell ref="D22:D23"/>
    <mergeCell ref="A39:L39"/>
    <mergeCell ref="G16:G17"/>
    <mergeCell ref="G22:G23"/>
    <mergeCell ref="G30:G31"/>
    <mergeCell ref="I36:J36"/>
    <mergeCell ref="A34:J34"/>
    <mergeCell ref="B30:B31"/>
    <mergeCell ref="A22:A23"/>
    <mergeCell ref="E35:E36"/>
    <mergeCell ref="A32:A33"/>
    <mergeCell ref="A26:A27"/>
    <mergeCell ref="B26:B27"/>
    <mergeCell ref="A35:A36"/>
    <mergeCell ref="B35:B36"/>
    <mergeCell ref="C26:C27"/>
    <mergeCell ref="D24:D25"/>
    <mergeCell ref="C28:C29"/>
    <mergeCell ref="A18:A21"/>
    <mergeCell ref="D30:D31"/>
    <mergeCell ref="B32:B33"/>
    <mergeCell ref="C32:C33"/>
    <mergeCell ref="D32:D33"/>
    <mergeCell ref="B24:B25"/>
    <mergeCell ref="C24:C25"/>
    <mergeCell ref="A28:A29"/>
    <mergeCell ref="A30:A31"/>
    <mergeCell ref="D26:D27"/>
    <mergeCell ref="J14:J15"/>
    <mergeCell ref="B18:B21"/>
    <mergeCell ref="C18:C21"/>
    <mergeCell ref="B22:B23"/>
    <mergeCell ref="I10:L10"/>
    <mergeCell ref="A14:A15"/>
    <mergeCell ref="B14:B15"/>
    <mergeCell ref="A10:A12"/>
    <mergeCell ref="B10:B12"/>
    <mergeCell ref="C10:C12"/>
    <mergeCell ref="E10:E12"/>
    <mergeCell ref="G11:G12"/>
    <mergeCell ref="H11:H12"/>
    <mergeCell ref="L5:M5"/>
    <mergeCell ref="K9:L9"/>
    <mergeCell ref="C7:E7"/>
    <mergeCell ref="F10:H10"/>
    <mergeCell ref="F11:F12"/>
    <mergeCell ref="B9:J9"/>
    <mergeCell ref="I11:J11"/>
    <mergeCell ref="K11:L11"/>
    <mergeCell ref="I38:J38"/>
    <mergeCell ref="C8:F8"/>
    <mergeCell ref="C14:C15"/>
    <mergeCell ref="D14:D15"/>
    <mergeCell ref="G18:G19"/>
    <mergeCell ref="G32:G33"/>
    <mergeCell ref="G28:G29"/>
    <mergeCell ref="G24:G25"/>
    <mergeCell ref="D10:D12"/>
  </mergeCells>
  <printOptions/>
  <pageMargins left="0.7298611111111111" right="0.19652777777777777" top="0.19652777777777777" bottom="0" header="0.5118055555555555" footer="0.5118055555555555"/>
  <pageSetup fitToHeight="1" fitToWidth="1"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7">
      <selection activeCell="A19" sqref="A19:K20"/>
    </sheetView>
  </sheetViews>
  <sheetFormatPr defaultColWidth="9.140625" defaultRowHeight="13.5"/>
  <cols>
    <col min="1" max="1" width="29.421875" style="43" customWidth="1"/>
    <col min="2" max="2" width="65.00390625" style="44" customWidth="1"/>
    <col min="3" max="3" width="10.421875" style="44" customWidth="1"/>
    <col min="4" max="4" width="11.140625" style="44" customWidth="1"/>
    <col min="5" max="5" width="17.421875" style="44" customWidth="1"/>
    <col min="6" max="6" width="10.28125" style="44" customWidth="1"/>
    <col min="7" max="7" width="8.28125" style="44" customWidth="1"/>
    <col min="8" max="8" width="7.140625" style="44" customWidth="1"/>
    <col min="9" max="9" width="6.57421875" style="44" customWidth="1"/>
    <col min="10" max="10" width="7.140625" style="44" customWidth="1"/>
    <col min="11" max="11" width="13.28125" style="44" customWidth="1"/>
    <col min="12" max="16384" width="9.140625" style="44" customWidth="1"/>
  </cols>
  <sheetData>
    <row r="1" spans="1:15" s="8" customFormat="1" ht="15.75">
      <c r="A1" s="3" t="s">
        <v>0</v>
      </c>
      <c r="B1" s="4"/>
      <c r="C1" s="4"/>
      <c r="D1" s="5"/>
      <c r="E1" s="5"/>
      <c r="F1" s="5"/>
      <c r="G1" s="5"/>
      <c r="H1" s="5"/>
      <c r="I1" s="6"/>
      <c r="J1" s="6"/>
      <c r="K1" s="7" t="s">
        <v>2</v>
      </c>
      <c r="L1" s="5"/>
      <c r="M1" s="5"/>
      <c r="N1" s="5"/>
      <c r="O1" s="7"/>
    </row>
    <row r="2" spans="1:15" s="8" customFormat="1" ht="15.75">
      <c r="A2" s="3" t="s">
        <v>3</v>
      </c>
      <c r="B2" s="4"/>
      <c r="C2" s="4"/>
      <c r="D2" s="5"/>
      <c r="E2" s="5"/>
      <c r="F2" s="5"/>
      <c r="G2" s="5"/>
      <c r="H2" s="5"/>
      <c r="I2" s="6"/>
      <c r="J2" s="6"/>
      <c r="K2" s="7" t="s">
        <v>4</v>
      </c>
      <c r="L2" s="5"/>
      <c r="M2" s="5"/>
      <c r="N2" s="5"/>
      <c r="O2" s="7"/>
    </row>
    <row r="3" spans="1:15" s="8" customFormat="1" ht="15.75">
      <c r="A3" s="3" t="s">
        <v>6</v>
      </c>
      <c r="B3" s="4"/>
      <c r="C3" s="4"/>
      <c r="D3" s="5"/>
      <c r="E3" s="5"/>
      <c r="F3" s="5"/>
      <c r="G3" s="5"/>
      <c r="H3" s="5"/>
      <c r="I3" s="6"/>
      <c r="J3" s="6"/>
      <c r="K3" s="7" t="s">
        <v>7</v>
      </c>
      <c r="L3" s="5"/>
      <c r="M3" s="5"/>
      <c r="N3" s="5"/>
      <c r="O3" s="7"/>
    </row>
    <row r="4" spans="1:15" s="8" customFormat="1" ht="15.75">
      <c r="A4" s="9" t="s">
        <v>9</v>
      </c>
      <c r="B4" s="4"/>
      <c r="C4" s="4"/>
      <c r="D4" s="5"/>
      <c r="E4" s="5"/>
      <c r="F4" s="5"/>
      <c r="G4" s="5"/>
      <c r="H4" s="5"/>
      <c r="I4" s="6"/>
      <c r="J4" s="6"/>
      <c r="K4" s="10" t="s">
        <v>10</v>
      </c>
      <c r="L4" s="5"/>
      <c r="M4" s="5"/>
      <c r="N4" s="5"/>
      <c r="O4" s="10"/>
    </row>
    <row r="5" spans="1:9" ht="18" customHeight="1">
      <c r="A5" s="45"/>
      <c r="C5" s="46"/>
      <c r="I5" s="3"/>
    </row>
    <row r="6" spans="1:11" ht="18" customHeight="1">
      <c r="A6" s="45"/>
      <c r="C6" s="154" t="s">
        <v>11</v>
      </c>
      <c r="D6" s="154"/>
      <c r="E6" s="47"/>
      <c r="F6" s="47"/>
      <c r="I6" s="3"/>
      <c r="J6" s="14"/>
      <c r="K6" s="14"/>
    </row>
    <row r="7" spans="1:11" ht="6.75" customHeight="1">
      <c r="A7" s="45"/>
      <c r="B7" s="14"/>
      <c r="C7" s="47"/>
      <c r="D7" s="47"/>
      <c r="E7" s="47"/>
      <c r="F7" s="47"/>
      <c r="I7" s="3"/>
      <c r="J7" s="14"/>
      <c r="K7" s="14"/>
    </row>
    <row r="8" spans="1:11" ht="15.75" customHeight="1">
      <c r="A8" s="140" t="s">
        <v>100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3" ht="15.75" customHeight="1" thickBot="1">
      <c r="A9" s="190" t="s">
        <v>36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/>
    </row>
    <row r="10" spans="1:11" ht="24.75" customHeight="1" thickBot="1">
      <c r="A10" s="186" t="s">
        <v>13</v>
      </c>
      <c r="B10" s="169" t="s">
        <v>14</v>
      </c>
      <c r="C10" s="169" t="s">
        <v>15</v>
      </c>
      <c r="D10" s="148" t="s">
        <v>16</v>
      </c>
      <c r="E10" s="191" t="s">
        <v>17</v>
      </c>
      <c r="F10" s="191" t="s">
        <v>37</v>
      </c>
      <c r="G10" s="191" t="s">
        <v>38</v>
      </c>
      <c r="H10" s="191" t="s">
        <v>22</v>
      </c>
      <c r="I10" s="162" t="s">
        <v>19</v>
      </c>
      <c r="J10" s="197"/>
      <c r="K10" s="197"/>
    </row>
    <row r="11" spans="1:11" ht="13.5" customHeight="1">
      <c r="A11" s="187"/>
      <c r="B11" s="170"/>
      <c r="C11" s="170"/>
      <c r="D11" s="149"/>
      <c r="E11" s="192"/>
      <c r="F11" s="192"/>
      <c r="G11" s="192"/>
      <c r="H11" s="192"/>
      <c r="I11" s="189" t="s">
        <v>105</v>
      </c>
      <c r="J11" s="189"/>
      <c r="K11" s="135" t="s">
        <v>104</v>
      </c>
    </row>
    <row r="12" spans="1:11" ht="51" customHeight="1">
      <c r="A12" s="113" t="s">
        <v>40</v>
      </c>
      <c r="B12" s="112" t="s">
        <v>41</v>
      </c>
      <c r="C12" s="120">
        <v>25</v>
      </c>
      <c r="D12" s="121">
        <v>0.035</v>
      </c>
      <c r="E12" s="120" t="s">
        <v>81</v>
      </c>
      <c r="F12" s="122">
        <v>6</v>
      </c>
      <c r="G12" s="122">
        <v>0.3</v>
      </c>
      <c r="H12" s="123">
        <v>1</v>
      </c>
      <c r="I12" s="258">
        <v>1390</v>
      </c>
      <c r="J12" s="259"/>
      <c r="K12" s="107" t="s">
        <v>103</v>
      </c>
    </row>
    <row r="13" spans="1:11" ht="45.75" customHeight="1" thickBot="1">
      <c r="A13" s="119" t="s">
        <v>96</v>
      </c>
      <c r="B13" s="118" t="s">
        <v>97</v>
      </c>
      <c r="C13" s="124">
        <v>12</v>
      </c>
      <c r="D13" s="125">
        <v>0.039</v>
      </c>
      <c r="E13" s="124" t="s">
        <v>98</v>
      </c>
      <c r="F13" s="126">
        <v>13.2</v>
      </c>
      <c r="G13" s="126">
        <v>0.66</v>
      </c>
      <c r="H13" s="127">
        <v>1</v>
      </c>
      <c r="I13" s="213">
        <v>2470</v>
      </c>
      <c r="J13" s="214"/>
      <c r="K13" s="134" t="s">
        <v>103</v>
      </c>
    </row>
    <row r="14" spans="1:11" ht="15.75" customHeight="1">
      <c r="A14" s="45"/>
      <c r="C14" s="50"/>
      <c r="D14" s="50"/>
      <c r="I14" s="48"/>
      <c r="J14" s="49"/>
      <c r="K14" s="49"/>
    </row>
    <row r="15" spans="1:11" ht="15.75" customHeight="1">
      <c r="A15" s="45"/>
      <c r="C15" s="50"/>
      <c r="D15" s="50"/>
      <c r="I15" s="48"/>
      <c r="J15" s="49"/>
      <c r="K15" s="49"/>
    </row>
    <row r="16" spans="1:11" s="51" customFormat="1" ht="17.25" customHeight="1" thickBot="1">
      <c r="A16" s="226" t="s">
        <v>42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  <row r="17" spans="1:11" s="51" customFormat="1" ht="12.75" customHeight="1" thickBot="1">
      <c r="A17" s="227" t="s">
        <v>13</v>
      </c>
      <c r="B17" s="219" t="s">
        <v>14</v>
      </c>
      <c r="C17" s="219" t="s">
        <v>43</v>
      </c>
      <c r="D17" s="219" t="s">
        <v>15</v>
      </c>
      <c r="E17" s="219" t="s">
        <v>44</v>
      </c>
      <c r="F17" s="219" t="s">
        <v>37</v>
      </c>
      <c r="G17" s="219" t="s">
        <v>38</v>
      </c>
      <c r="H17" s="219" t="s">
        <v>22</v>
      </c>
      <c r="I17" s="198" t="s">
        <v>45</v>
      </c>
      <c r="J17" s="199"/>
      <c r="K17" s="200"/>
    </row>
    <row r="18" spans="1:11" s="51" customFormat="1" ht="12.75" customHeight="1" thickBot="1">
      <c r="A18" s="228"/>
      <c r="B18" s="220"/>
      <c r="C18" s="220"/>
      <c r="D18" s="220"/>
      <c r="E18" s="220"/>
      <c r="F18" s="220"/>
      <c r="G18" s="220"/>
      <c r="H18" s="220"/>
      <c r="I18" s="189" t="s">
        <v>106</v>
      </c>
      <c r="J18" s="189"/>
      <c r="K18" s="136" t="s">
        <v>107</v>
      </c>
    </row>
    <row r="19" spans="1:11" s="51" customFormat="1" ht="27.75" customHeight="1" thickBot="1">
      <c r="A19" s="252" t="s">
        <v>83</v>
      </c>
      <c r="B19" s="254" t="s">
        <v>46</v>
      </c>
      <c r="C19" s="256">
        <v>0.033</v>
      </c>
      <c r="D19" s="240">
        <v>60</v>
      </c>
      <c r="E19" s="215" t="s">
        <v>84</v>
      </c>
      <c r="F19" s="217">
        <v>13.14</v>
      </c>
      <c r="G19" s="242">
        <v>0.394</v>
      </c>
      <c r="H19" s="243">
        <v>8</v>
      </c>
      <c r="I19" s="245">
        <v>238.27</v>
      </c>
      <c r="J19" s="246"/>
      <c r="K19" s="236" t="s">
        <v>103</v>
      </c>
    </row>
    <row r="20" spans="1:11" s="51" customFormat="1" ht="12.75" customHeight="1" thickBot="1">
      <c r="A20" s="253"/>
      <c r="B20" s="255"/>
      <c r="C20" s="257"/>
      <c r="D20" s="216"/>
      <c r="E20" s="216"/>
      <c r="F20" s="218"/>
      <c r="G20" s="218"/>
      <c r="H20" s="244"/>
      <c r="I20" s="247"/>
      <c r="J20" s="248"/>
      <c r="K20" s="237"/>
    </row>
    <row r="21" spans="1:11" s="51" customFormat="1" ht="15" customHeight="1" thickBot="1">
      <c r="A21" s="249" t="s">
        <v>47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</row>
    <row r="22" spans="1:11" ht="15" customHeight="1" thickBot="1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</row>
    <row r="23" spans="1:11" ht="12.75" customHeight="1" thickBot="1">
      <c r="A23" s="251" t="s">
        <v>13</v>
      </c>
      <c r="B23" s="222" t="s">
        <v>14</v>
      </c>
      <c r="C23" s="222" t="s">
        <v>43</v>
      </c>
      <c r="D23" s="264" t="s">
        <v>15</v>
      </c>
      <c r="E23" s="263" t="s">
        <v>48</v>
      </c>
      <c r="F23" s="221" t="s">
        <v>49</v>
      </c>
      <c r="G23" s="221" t="s">
        <v>50</v>
      </c>
      <c r="H23" s="223" t="s">
        <v>22</v>
      </c>
      <c r="I23" s="224" t="s">
        <v>51</v>
      </c>
      <c r="J23" s="224"/>
      <c r="K23" s="224"/>
    </row>
    <row r="24" spans="1:11" s="58" customFormat="1" ht="13.5" thickBot="1">
      <c r="A24" s="251"/>
      <c r="B24" s="222"/>
      <c r="C24" s="222"/>
      <c r="D24" s="222"/>
      <c r="E24" s="222"/>
      <c r="F24" s="222"/>
      <c r="G24" s="222"/>
      <c r="H24" s="223"/>
      <c r="I24" s="55" t="s">
        <v>52</v>
      </c>
      <c r="J24" s="56" t="s">
        <v>53</v>
      </c>
      <c r="K24" s="57" t="s">
        <v>54</v>
      </c>
    </row>
    <row r="25" spans="1:11" s="61" customFormat="1" ht="33" customHeight="1" thickBot="1">
      <c r="A25" s="59"/>
      <c r="B25" s="60" t="s">
        <v>55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16.5" customHeight="1" thickBot="1">
      <c r="A26" s="241" t="s">
        <v>56</v>
      </c>
      <c r="B26" s="225" t="s">
        <v>57</v>
      </c>
      <c r="C26" s="239">
        <v>0.028</v>
      </c>
      <c r="D26" s="238">
        <v>35</v>
      </c>
      <c r="E26" s="52" t="s">
        <v>58</v>
      </c>
      <c r="F26" s="63">
        <v>0.288</v>
      </c>
      <c r="G26" s="64">
        <v>14.4</v>
      </c>
      <c r="H26" s="65">
        <v>20</v>
      </c>
      <c r="I26" s="209">
        <v>4600</v>
      </c>
      <c r="J26" s="206">
        <v>4200</v>
      </c>
      <c r="K26" s="204" t="s">
        <v>70</v>
      </c>
    </row>
    <row r="27" spans="1:11" ht="16.5" customHeight="1" thickBot="1">
      <c r="A27" s="241"/>
      <c r="B27" s="225"/>
      <c r="C27" s="239"/>
      <c r="D27" s="239"/>
      <c r="E27" s="53" t="s">
        <v>59</v>
      </c>
      <c r="F27" s="67">
        <v>0.302</v>
      </c>
      <c r="G27" s="69">
        <v>10.08</v>
      </c>
      <c r="H27" s="68">
        <v>14</v>
      </c>
      <c r="I27" s="210"/>
      <c r="J27" s="207"/>
      <c r="K27" s="205"/>
    </row>
    <row r="28" spans="1:11" ht="16.5" customHeight="1" thickBot="1">
      <c r="A28" s="232" t="s">
        <v>60</v>
      </c>
      <c r="B28" s="233" t="s">
        <v>61</v>
      </c>
      <c r="C28" s="239"/>
      <c r="D28" s="239"/>
      <c r="E28" s="53" t="s">
        <v>62</v>
      </c>
      <c r="F28" s="67">
        <v>0.288</v>
      </c>
      <c r="G28" s="69">
        <v>7.25</v>
      </c>
      <c r="H28" s="68">
        <v>10</v>
      </c>
      <c r="I28" s="210"/>
      <c r="J28" s="207"/>
      <c r="K28" s="205"/>
    </row>
    <row r="29" spans="1:11" ht="16.5" customHeight="1" thickBot="1">
      <c r="A29" s="232"/>
      <c r="B29" s="233"/>
      <c r="C29" s="239"/>
      <c r="D29" s="239"/>
      <c r="E29" s="54" t="s">
        <v>63</v>
      </c>
      <c r="F29" s="70">
        <v>0.288</v>
      </c>
      <c r="G29" s="71">
        <v>5.76</v>
      </c>
      <c r="H29" s="72">
        <v>8</v>
      </c>
      <c r="I29" s="211"/>
      <c r="J29" s="208"/>
      <c r="K29" s="205"/>
    </row>
    <row r="30" spans="1:11" s="61" customFormat="1" ht="27" customHeight="1" thickBot="1">
      <c r="A30" s="73" t="s">
        <v>64</v>
      </c>
      <c r="B30" s="74" t="s">
        <v>65</v>
      </c>
      <c r="C30" s="75"/>
      <c r="D30" s="62">
        <v>45</v>
      </c>
      <c r="E30" s="62" t="s">
        <v>63</v>
      </c>
      <c r="F30" s="76">
        <v>0.288</v>
      </c>
      <c r="G30" s="76">
        <v>5.76</v>
      </c>
      <c r="H30" s="77">
        <v>8</v>
      </c>
      <c r="I30" s="66">
        <v>6000</v>
      </c>
      <c r="J30" s="66">
        <v>5500</v>
      </c>
      <c r="K30" s="88"/>
    </row>
    <row r="31" spans="1:11" s="61" customFormat="1" ht="33" customHeight="1" thickBot="1">
      <c r="A31" s="78"/>
      <c r="B31" s="79" t="s">
        <v>67</v>
      </c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17.25" customHeight="1" thickBot="1">
      <c r="A32" s="234" t="s">
        <v>68</v>
      </c>
      <c r="B32" s="260" t="s">
        <v>66</v>
      </c>
      <c r="C32" s="261">
        <v>0.028</v>
      </c>
      <c r="D32" s="262">
        <v>35</v>
      </c>
      <c r="E32" s="89" t="s">
        <v>69</v>
      </c>
      <c r="F32" s="90">
        <v>0.274</v>
      </c>
      <c r="G32" s="90">
        <v>5.76</v>
      </c>
      <c r="H32" s="91">
        <v>8</v>
      </c>
      <c r="I32" s="229">
        <v>5500</v>
      </c>
      <c r="J32" s="229">
        <v>4700</v>
      </c>
      <c r="K32" s="229" t="s">
        <v>78</v>
      </c>
    </row>
    <row r="33" spans="1:11" ht="19.5" customHeight="1" thickBot="1">
      <c r="A33" s="235"/>
      <c r="B33" s="260"/>
      <c r="C33" s="261"/>
      <c r="D33" s="262">
        <v>35</v>
      </c>
      <c r="E33" s="89" t="s">
        <v>71</v>
      </c>
      <c r="F33" s="90">
        <v>0.267</v>
      </c>
      <c r="G33" s="90">
        <v>8.9</v>
      </c>
      <c r="H33" s="90">
        <v>13</v>
      </c>
      <c r="I33" s="231"/>
      <c r="J33" s="230"/>
      <c r="K33" s="230"/>
    </row>
    <row r="34" spans="2:11" ht="30.75" customHeight="1" thickBot="1">
      <c r="B34" s="92" t="s">
        <v>77</v>
      </c>
      <c r="I34" s="81"/>
      <c r="J34" s="81"/>
      <c r="K34" s="81"/>
    </row>
    <row r="35" spans="1:11" ht="21.75" customHeight="1" thickBot="1">
      <c r="A35" s="97" t="s">
        <v>79</v>
      </c>
      <c r="B35" s="212" t="s">
        <v>66</v>
      </c>
      <c r="C35" s="201">
        <v>0.028</v>
      </c>
      <c r="D35" s="99">
        <v>35</v>
      </c>
      <c r="E35" s="100" t="s">
        <v>63</v>
      </c>
      <c r="F35" s="101">
        <v>0.288</v>
      </c>
      <c r="G35" s="102">
        <v>5.76</v>
      </c>
      <c r="H35" s="95">
        <v>8</v>
      </c>
      <c r="I35" s="93">
        <v>4600</v>
      </c>
      <c r="J35" s="93">
        <v>4200</v>
      </c>
      <c r="K35" s="202" t="s">
        <v>70</v>
      </c>
    </row>
    <row r="36" spans="1:11" ht="21" customHeight="1" thickBot="1">
      <c r="A36" s="98" t="s">
        <v>80</v>
      </c>
      <c r="B36" s="212"/>
      <c r="C36" s="201"/>
      <c r="D36" s="103">
        <v>31</v>
      </c>
      <c r="E36" s="104" t="s">
        <v>63</v>
      </c>
      <c r="F36" s="105">
        <v>0.288</v>
      </c>
      <c r="G36" s="106">
        <v>5.76</v>
      </c>
      <c r="H36" s="96">
        <v>8</v>
      </c>
      <c r="I36" s="94">
        <v>4500</v>
      </c>
      <c r="J36" s="94">
        <v>3900</v>
      </c>
      <c r="K36" s="203"/>
    </row>
    <row r="37" spans="2:11" ht="15" hidden="1">
      <c r="B37" s="80"/>
      <c r="I37" s="81"/>
      <c r="J37" s="81"/>
      <c r="K37" s="81"/>
    </row>
    <row r="38" spans="2:11" ht="15" hidden="1">
      <c r="B38" s="80"/>
      <c r="I38" s="81"/>
      <c r="J38" s="81"/>
      <c r="K38" s="81"/>
    </row>
    <row r="39" spans="2:11" ht="15" hidden="1">
      <c r="B39" s="80"/>
      <c r="I39" s="81"/>
      <c r="J39" s="81"/>
      <c r="K39" s="81"/>
    </row>
    <row r="40" spans="2:11" ht="12.75" customHeight="1">
      <c r="B40" s="80"/>
      <c r="I40" s="81"/>
      <c r="J40" s="81"/>
      <c r="K40" s="81"/>
    </row>
    <row r="41" spans="2:11" ht="15" hidden="1">
      <c r="B41" s="80"/>
      <c r="I41" s="81"/>
      <c r="J41" s="81"/>
      <c r="K41" s="81"/>
    </row>
    <row r="42" spans="2:11" ht="15">
      <c r="B42" s="80"/>
      <c r="I42" s="81"/>
      <c r="J42" s="81"/>
      <c r="K42" s="81"/>
    </row>
    <row r="43" spans="2:11" ht="15">
      <c r="B43" s="80"/>
      <c r="I43" s="81"/>
      <c r="J43" s="81"/>
      <c r="K43" s="81"/>
    </row>
    <row r="44" spans="2:11" ht="15" hidden="1">
      <c r="B44" s="80"/>
      <c r="I44" s="81"/>
      <c r="J44" s="81"/>
      <c r="K44" s="81"/>
    </row>
    <row r="45" spans="2:11" ht="15" hidden="1">
      <c r="B45" s="80"/>
      <c r="I45" s="81"/>
      <c r="J45" s="81"/>
      <c r="K45" s="81"/>
    </row>
    <row r="46" spans="2:11" ht="15">
      <c r="B46" s="80"/>
      <c r="I46" s="81"/>
      <c r="J46" s="81"/>
      <c r="K46" s="81"/>
    </row>
    <row r="47" spans="2:11" ht="15">
      <c r="B47" s="80"/>
      <c r="I47" s="81"/>
      <c r="J47" s="81"/>
      <c r="K47" s="81"/>
    </row>
    <row r="48" spans="2:11" ht="15" hidden="1">
      <c r="B48" s="80"/>
      <c r="I48" s="81"/>
      <c r="J48" s="81"/>
      <c r="K48" s="81"/>
    </row>
    <row r="49" spans="2:11" ht="15" hidden="1">
      <c r="B49" s="80"/>
      <c r="I49" s="81"/>
      <c r="J49" s="81"/>
      <c r="K49" s="81"/>
    </row>
    <row r="50" spans="2:11" ht="15" hidden="1">
      <c r="B50" s="80"/>
      <c r="I50" s="81"/>
      <c r="J50" s="81"/>
      <c r="K50" s="81"/>
    </row>
    <row r="51" spans="2:11" ht="15" hidden="1">
      <c r="B51" s="80"/>
      <c r="I51" s="81"/>
      <c r="J51" s="81"/>
      <c r="K51" s="81"/>
    </row>
    <row r="52" spans="2:11" ht="15" hidden="1">
      <c r="B52" s="80"/>
      <c r="I52" s="81"/>
      <c r="J52" s="81"/>
      <c r="K52" s="81"/>
    </row>
    <row r="53" spans="2:11" ht="15" hidden="1">
      <c r="B53" s="80"/>
      <c r="I53" s="81"/>
      <c r="J53" s="81"/>
      <c r="K53" s="81"/>
    </row>
    <row r="54" spans="2:11" ht="15">
      <c r="B54" s="80"/>
      <c r="I54" s="81"/>
      <c r="J54" s="81"/>
      <c r="K54" s="81"/>
    </row>
    <row r="55" spans="2:11" ht="15">
      <c r="B55" s="80"/>
      <c r="I55" s="81"/>
      <c r="J55" s="81"/>
      <c r="K55" s="81"/>
    </row>
    <row r="56" spans="2:11" ht="15">
      <c r="B56" s="80"/>
      <c r="I56" s="81"/>
      <c r="J56" s="81"/>
      <c r="K56" s="81"/>
    </row>
    <row r="57" spans="2:11" ht="15">
      <c r="B57" s="80"/>
      <c r="I57" s="81"/>
      <c r="J57" s="81"/>
      <c r="K57" s="81"/>
    </row>
    <row r="58" spans="2:11" ht="15">
      <c r="B58" s="80"/>
      <c r="I58" s="81"/>
      <c r="J58" s="81"/>
      <c r="K58" s="81"/>
    </row>
    <row r="59" spans="2:11" ht="15">
      <c r="B59" s="80"/>
      <c r="I59" s="81"/>
      <c r="J59" s="81"/>
      <c r="K59" s="81"/>
    </row>
    <row r="60" spans="2:11" ht="15">
      <c r="B60" s="80"/>
      <c r="I60" s="81"/>
      <c r="J60" s="81"/>
      <c r="K60" s="81"/>
    </row>
    <row r="61" spans="2:11" ht="15">
      <c r="B61" s="80"/>
      <c r="I61" s="81"/>
      <c r="J61" s="81"/>
      <c r="K61" s="81"/>
    </row>
    <row r="62" spans="2:11" ht="15">
      <c r="B62" s="80"/>
      <c r="I62" s="81"/>
      <c r="J62" s="81"/>
      <c r="K62" s="81"/>
    </row>
    <row r="63" spans="2:11" ht="15">
      <c r="B63" s="80"/>
      <c r="I63" s="81"/>
      <c r="J63" s="81"/>
      <c r="K63" s="81"/>
    </row>
    <row r="64" spans="2:11" ht="15">
      <c r="B64" s="80"/>
      <c r="I64" s="81"/>
      <c r="J64" s="81"/>
      <c r="K64" s="81"/>
    </row>
    <row r="65" spans="2:11" ht="15">
      <c r="B65" s="80"/>
      <c r="I65" s="81"/>
      <c r="J65" s="81"/>
      <c r="K65" s="81"/>
    </row>
    <row r="66" spans="2:11" ht="15">
      <c r="B66" s="80"/>
      <c r="I66" s="81"/>
      <c r="J66" s="81"/>
      <c r="K66" s="81"/>
    </row>
    <row r="67" spans="2:11" ht="15">
      <c r="B67" s="80"/>
      <c r="I67" s="81"/>
      <c r="J67" s="81"/>
      <c r="K67" s="81"/>
    </row>
    <row r="68" spans="2:11" ht="15">
      <c r="B68" s="80"/>
      <c r="I68" s="81"/>
      <c r="J68" s="81"/>
      <c r="K68" s="81"/>
    </row>
    <row r="69" spans="2:11" ht="15">
      <c r="B69" s="80"/>
      <c r="I69" s="81"/>
      <c r="J69" s="81"/>
      <c r="K69" s="81"/>
    </row>
    <row r="70" spans="2:11" ht="15">
      <c r="B70" s="80"/>
      <c r="I70" s="81"/>
      <c r="J70" s="81"/>
      <c r="K70" s="81"/>
    </row>
    <row r="71" spans="2:11" ht="15">
      <c r="B71" s="80"/>
      <c r="I71" s="81"/>
      <c r="J71" s="81"/>
      <c r="K71" s="81"/>
    </row>
    <row r="72" spans="2:11" ht="15">
      <c r="B72" s="80"/>
      <c r="I72" s="81"/>
      <c r="J72" s="81"/>
      <c r="K72" s="81"/>
    </row>
    <row r="73" spans="2:11" ht="15">
      <c r="B73" s="80"/>
      <c r="I73" s="81"/>
      <c r="J73" s="81"/>
      <c r="K73" s="81"/>
    </row>
    <row r="74" spans="2:11" ht="15">
      <c r="B74" s="80"/>
      <c r="I74" s="81"/>
      <c r="J74" s="81"/>
      <c r="K74" s="81"/>
    </row>
    <row r="75" spans="2:11" ht="15">
      <c r="B75" s="80"/>
      <c r="I75" s="81"/>
      <c r="J75" s="81"/>
      <c r="K75" s="81"/>
    </row>
    <row r="76" spans="2:11" ht="15">
      <c r="B76" s="80"/>
      <c r="I76" s="81"/>
      <c r="J76" s="81"/>
      <c r="K76" s="81"/>
    </row>
    <row r="77" spans="2:11" ht="15">
      <c r="B77" s="80"/>
      <c r="I77" s="81"/>
      <c r="J77" s="81"/>
      <c r="K77" s="81"/>
    </row>
    <row r="78" spans="2:11" ht="15">
      <c r="B78" s="80"/>
      <c r="I78" s="81"/>
      <c r="J78" s="81"/>
      <c r="K78" s="81"/>
    </row>
    <row r="79" spans="2:11" ht="15">
      <c r="B79" s="80"/>
      <c r="I79" s="81"/>
      <c r="J79" s="81"/>
      <c r="K79" s="81"/>
    </row>
    <row r="80" spans="2:11" ht="15">
      <c r="B80" s="80"/>
      <c r="I80" s="81"/>
      <c r="J80" s="81"/>
      <c r="K80" s="81"/>
    </row>
    <row r="81" spans="2:11" ht="15">
      <c r="B81" s="80"/>
      <c r="I81" s="81"/>
      <c r="J81" s="81"/>
      <c r="K81" s="81"/>
    </row>
    <row r="82" spans="2:11" ht="15">
      <c r="B82" s="80"/>
      <c r="I82" s="81"/>
      <c r="J82" s="81"/>
      <c r="K82" s="81"/>
    </row>
    <row r="83" spans="2:11" ht="15">
      <c r="B83" s="80"/>
      <c r="I83" s="81"/>
      <c r="J83" s="81"/>
      <c r="K83" s="81"/>
    </row>
    <row r="84" spans="2:11" ht="15">
      <c r="B84" s="80"/>
      <c r="I84" s="81"/>
      <c r="J84" s="81"/>
      <c r="K84" s="81"/>
    </row>
    <row r="85" spans="2:11" ht="15">
      <c r="B85" s="80"/>
      <c r="I85" s="81"/>
      <c r="J85" s="81"/>
      <c r="K85" s="81"/>
    </row>
    <row r="86" spans="2:11" ht="15">
      <c r="B86" s="80"/>
      <c r="I86" s="81"/>
      <c r="J86" s="81"/>
      <c r="K86" s="81"/>
    </row>
    <row r="87" spans="2:11" ht="15">
      <c r="B87" s="80"/>
      <c r="I87" s="81"/>
      <c r="J87" s="81"/>
      <c r="K87" s="81"/>
    </row>
    <row r="88" spans="2:11" ht="15">
      <c r="B88" s="80"/>
      <c r="I88" s="81"/>
      <c r="J88" s="81"/>
      <c r="K88" s="81"/>
    </row>
    <row r="89" spans="2:11" ht="15">
      <c r="B89" s="80"/>
      <c r="I89" s="81"/>
      <c r="J89" s="81"/>
      <c r="K89" s="81"/>
    </row>
    <row r="90" spans="2:11" ht="15">
      <c r="B90" s="80"/>
      <c r="I90" s="81"/>
      <c r="J90" s="81"/>
      <c r="K90" s="81"/>
    </row>
    <row r="91" spans="2:11" ht="15">
      <c r="B91" s="80"/>
      <c r="I91" s="81"/>
      <c r="J91" s="81"/>
      <c r="K91" s="81"/>
    </row>
    <row r="92" spans="2:11" ht="15">
      <c r="B92" s="80"/>
      <c r="I92" s="81"/>
      <c r="J92" s="81"/>
      <c r="K92" s="81"/>
    </row>
    <row r="93" spans="2:11" ht="15">
      <c r="B93" s="80"/>
      <c r="I93" s="81"/>
      <c r="J93" s="81"/>
      <c r="K93" s="81"/>
    </row>
    <row r="94" spans="2:11" ht="15">
      <c r="B94" s="80"/>
      <c r="I94" s="81"/>
      <c r="J94" s="81"/>
      <c r="K94" s="81"/>
    </row>
    <row r="95" spans="2:11" ht="15">
      <c r="B95" s="80"/>
      <c r="I95" s="81"/>
      <c r="J95" s="81"/>
      <c r="K95" s="81"/>
    </row>
    <row r="96" spans="2:11" ht="15">
      <c r="B96" s="80"/>
      <c r="I96" s="81"/>
      <c r="J96" s="81"/>
      <c r="K96" s="81"/>
    </row>
    <row r="97" spans="2:11" ht="15">
      <c r="B97" s="80"/>
      <c r="I97" s="81"/>
      <c r="J97" s="81"/>
      <c r="K97" s="81"/>
    </row>
    <row r="98" spans="2:11" ht="15">
      <c r="B98" s="80"/>
      <c r="I98" s="81"/>
      <c r="J98" s="81"/>
      <c r="K98" s="81"/>
    </row>
  </sheetData>
  <sheetProtection/>
  <mergeCells count="65">
    <mergeCell ref="F10:F11"/>
    <mergeCell ref="G10:G11"/>
    <mergeCell ref="A10:A11"/>
    <mergeCell ref="B10:B11"/>
    <mergeCell ref="C10:C11"/>
    <mergeCell ref="D10:D11"/>
    <mergeCell ref="E10:E11"/>
    <mergeCell ref="H17:H18"/>
    <mergeCell ref="I12:J12"/>
    <mergeCell ref="B32:B33"/>
    <mergeCell ref="C32:C33"/>
    <mergeCell ref="D32:D33"/>
    <mergeCell ref="J32:J33"/>
    <mergeCell ref="E23:E24"/>
    <mergeCell ref="C23:C24"/>
    <mergeCell ref="D23:D24"/>
    <mergeCell ref="C26:C29"/>
    <mergeCell ref="H19:H20"/>
    <mergeCell ref="I19:J20"/>
    <mergeCell ref="A21:K22"/>
    <mergeCell ref="A23:A24"/>
    <mergeCell ref="B23:B24"/>
    <mergeCell ref="A19:A20"/>
    <mergeCell ref="B19:B20"/>
    <mergeCell ref="C19:C20"/>
    <mergeCell ref="K32:K33"/>
    <mergeCell ref="I32:I33"/>
    <mergeCell ref="A28:A29"/>
    <mergeCell ref="B28:B29"/>
    <mergeCell ref="A32:A33"/>
    <mergeCell ref="K19:K20"/>
    <mergeCell ref="D26:D29"/>
    <mergeCell ref="D19:D20"/>
    <mergeCell ref="A26:A27"/>
    <mergeCell ref="G19:G20"/>
    <mergeCell ref="C6:D6"/>
    <mergeCell ref="A16:K16"/>
    <mergeCell ref="A17:A18"/>
    <mergeCell ref="B17:B18"/>
    <mergeCell ref="C17:C18"/>
    <mergeCell ref="D17:D18"/>
    <mergeCell ref="E17:E18"/>
    <mergeCell ref="F17:F18"/>
    <mergeCell ref="A8:K8"/>
    <mergeCell ref="A9:L9"/>
    <mergeCell ref="B35:B36"/>
    <mergeCell ref="I13:J13"/>
    <mergeCell ref="E19:E20"/>
    <mergeCell ref="F19:F20"/>
    <mergeCell ref="G17:G18"/>
    <mergeCell ref="G23:G24"/>
    <mergeCell ref="H23:H24"/>
    <mergeCell ref="I23:K23"/>
    <mergeCell ref="F23:F24"/>
    <mergeCell ref="B26:B27"/>
    <mergeCell ref="I18:J18"/>
    <mergeCell ref="I10:K10"/>
    <mergeCell ref="I11:J11"/>
    <mergeCell ref="I17:K17"/>
    <mergeCell ref="C35:C36"/>
    <mergeCell ref="K35:K36"/>
    <mergeCell ref="K26:K29"/>
    <mergeCell ref="J26:J29"/>
    <mergeCell ref="H10:H11"/>
    <mergeCell ref="I26:I29"/>
  </mergeCells>
  <printOptions/>
  <pageMargins left="0.39375" right="0.19652777777777777" top="0.39375" bottom="0.19652777777777777" header="0.5118055555555555" footer="0.5118055555555555"/>
  <pageSetup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zolotilina</cp:lastModifiedBy>
  <cp:lastPrinted>2011-03-18T03:48:03Z</cp:lastPrinted>
  <dcterms:created xsi:type="dcterms:W3CDTF">2009-09-08T02:40:01Z</dcterms:created>
  <dcterms:modified xsi:type="dcterms:W3CDTF">2011-06-01T03:05:11Z</dcterms:modified>
  <cp:category/>
  <cp:version/>
  <cp:contentType/>
  <cp:contentStatus/>
</cp:coreProperties>
</file>